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270" windowWidth="19395" windowHeight="7890"/>
  </bookViews>
  <sheets>
    <sheet name="生育" sheetId="2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Y44" i="2" l="1"/>
  <c r="U44" i="2" l="1"/>
  <c r="Q44" i="2"/>
  <c r="Y47" i="2" l="1"/>
  <c r="Y46" i="2"/>
  <c r="Y45" i="2"/>
  <c r="U47" i="2" l="1"/>
  <c r="U46" i="2"/>
  <c r="U45" i="2"/>
  <c r="Q47" i="2"/>
  <c r="Q46" i="2"/>
  <c r="Q45" i="2"/>
  <c r="I44" i="2" l="1"/>
  <c r="M47" i="2" l="1"/>
  <c r="M46" i="2"/>
  <c r="I47" i="2"/>
  <c r="I46" i="2"/>
  <c r="M45" i="2"/>
  <c r="I45" i="2"/>
  <c r="Y43" i="2" l="1"/>
  <c r="Y39" i="2"/>
  <c r="Y33" i="2"/>
  <c r="Y24" i="2"/>
  <c r="Y16" i="2"/>
  <c r="Y14" i="2"/>
  <c r="E47" i="2" l="1"/>
  <c r="E46" i="2"/>
  <c r="E45" i="2"/>
  <c r="E44" i="2" l="1"/>
  <c r="U43" i="2"/>
  <c r="U40" i="2"/>
  <c r="U34" i="2"/>
  <c r="U16" i="2"/>
  <c r="U15" i="2"/>
  <c r="U25" i="2"/>
  <c r="Q43" i="2" l="1"/>
  <c r="Y38" i="2"/>
  <c r="Q38" i="2"/>
  <c r="Y32" i="2"/>
  <c r="Q32" i="2"/>
  <c r="Y23" i="2"/>
  <c r="Q23" i="2"/>
  <c r="Y13" i="2"/>
  <c r="Q16" i="2"/>
  <c r="Q13" i="2"/>
  <c r="U39" i="2" l="1"/>
  <c r="U33" i="2"/>
  <c r="U24" i="2"/>
  <c r="U14" i="2"/>
  <c r="M39" i="2"/>
  <c r="M33" i="2"/>
  <c r="M24" i="2"/>
  <c r="E16" i="2"/>
  <c r="M16" i="2"/>
  <c r="I16" i="2"/>
  <c r="M14" i="2"/>
  <c r="I39" i="2"/>
  <c r="I33" i="2"/>
  <c r="I24" i="2"/>
  <c r="I14" i="2"/>
  <c r="I43" i="2" l="1"/>
  <c r="Y37" i="2"/>
  <c r="Y31" i="2"/>
  <c r="Y22" i="2"/>
  <c r="Y12" i="2"/>
  <c r="Q37" i="2"/>
  <c r="Q31" i="2"/>
  <c r="Q30" i="2"/>
  <c r="Q22" i="2"/>
  <c r="Q12" i="2"/>
  <c r="Y42" i="2" l="1"/>
  <c r="U38" i="2" l="1"/>
  <c r="U32" i="2"/>
  <c r="U23" i="2"/>
  <c r="U13" i="2"/>
  <c r="M38" i="2"/>
  <c r="M32" i="2"/>
  <c r="M23" i="2"/>
  <c r="M13" i="2"/>
  <c r="I38" i="2"/>
  <c r="I32" i="2"/>
  <c r="I23" i="2"/>
  <c r="I13" i="2"/>
  <c r="Y41" i="2" l="1"/>
  <c r="Y36" i="2"/>
  <c r="Y30" i="2"/>
  <c r="Y21" i="2"/>
  <c r="Y11" i="2"/>
  <c r="Q41" i="2"/>
  <c r="Q36" i="2"/>
  <c r="Q21" i="2"/>
  <c r="Q11" i="2"/>
  <c r="I42" i="2" l="1"/>
  <c r="U42" i="2"/>
  <c r="Q42" i="2"/>
  <c r="M42" i="2"/>
  <c r="E42" i="2"/>
  <c r="E43" i="2"/>
  <c r="E39" i="2"/>
  <c r="E33" i="2"/>
  <c r="E24" i="2"/>
  <c r="E14" i="2"/>
  <c r="I41" i="2" l="1"/>
  <c r="U37" i="2"/>
  <c r="M37" i="2"/>
  <c r="I37" i="2"/>
  <c r="U31" i="2"/>
  <c r="M31" i="2"/>
  <c r="I31" i="2"/>
  <c r="U22" i="2"/>
  <c r="M22" i="2"/>
  <c r="I22" i="2"/>
  <c r="U12" i="2"/>
  <c r="M12" i="2"/>
  <c r="I12" i="2"/>
  <c r="Y35" i="2" l="1"/>
  <c r="Q35" i="2"/>
  <c r="Y29" i="2"/>
  <c r="Q29" i="2"/>
  <c r="Y20" i="2"/>
  <c r="Q20" i="2"/>
  <c r="Y10" i="2" l="1"/>
  <c r="Q10" i="2"/>
  <c r="E38" i="2" l="1"/>
  <c r="E32" i="2"/>
  <c r="E23" i="2"/>
  <c r="E13" i="2"/>
  <c r="U41" i="2" l="1"/>
  <c r="M41" i="2"/>
  <c r="E41" i="2"/>
  <c r="U36" i="2" l="1"/>
  <c r="M36" i="2"/>
  <c r="I36" i="2"/>
  <c r="U30" i="2"/>
  <c r="M30" i="2"/>
  <c r="I30" i="2"/>
  <c r="U21" i="2"/>
  <c r="M21" i="2"/>
  <c r="I21" i="2"/>
  <c r="U11" i="2"/>
  <c r="M11" i="2"/>
  <c r="I11" i="2"/>
  <c r="Y28" i="2" l="1"/>
  <c r="Q28" i="2"/>
  <c r="Y19" i="2"/>
  <c r="Q19" i="2"/>
  <c r="Y9" i="2"/>
  <c r="Q9" i="2"/>
  <c r="E37" i="2"/>
  <c r="E31" i="2"/>
  <c r="E22" i="2"/>
  <c r="E12" i="2"/>
  <c r="U35" i="2" l="1"/>
  <c r="M35" i="2"/>
  <c r="I35" i="2"/>
  <c r="U29" i="2"/>
  <c r="M29" i="2"/>
  <c r="I29" i="2"/>
  <c r="U20" i="2"/>
  <c r="M20" i="2"/>
  <c r="I20" i="2"/>
  <c r="U10" i="2"/>
  <c r="M10" i="2"/>
  <c r="I10" i="2"/>
  <c r="Y27" i="2" l="1"/>
  <c r="Y18" i="2"/>
  <c r="Y8" i="2"/>
  <c r="Q27" i="2"/>
  <c r="Q18" i="2"/>
  <c r="Q8" i="2"/>
  <c r="E36" i="2" l="1"/>
  <c r="E30" i="2"/>
  <c r="E21" i="2"/>
  <c r="E11" i="2"/>
  <c r="U28" i="2" l="1"/>
  <c r="M28" i="2"/>
  <c r="I28" i="2"/>
  <c r="U19" i="2"/>
  <c r="M19" i="2"/>
  <c r="I19" i="2"/>
  <c r="U9" i="2"/>
  <c r="M9" i="2"/>
  <c r="I9" i="2"/>
  <c r="E35" i="2" l="1"/>
  <c r="E29" i="2"/>
  <c r="E20" i="2"/>
  <c r="E10" i="2"/>
  <c r="Y7" i="2" l="1"/>
  <c r="U8" i="2"/>
  <c r="U7" i="2"/>
  <c r="Q7" i="2"/>
  <c r="M8" i="2"/>
  <c r="M7" i="2"/>
  <c r="I7" i="2"/>
  <c r="I8" i="2" l="1"/>
  <c r="E9" i="2"/>
  <c r="E8" i="2"/>
  <c r="E7" i="2"/>
  <c r="E19" i="2" l="1"/>
  <c r="E28" i="2" l="1"/>
  <c r="U27" i="2"/>
  <c r="M27" i="2"/>
  <c r="I27" i="2"/>
  <c r="E27" i="2"/>
  <c r="U18" i="2"/>
  <c r="M18" i="2"/>
  <c r="I18" i="2"/>
  <c r="E18" i="2"/>
  <c r="Y17" i="2"/>
  <c r="U17" i="2"/>
  <c r="Q17" i="2"/>
  <c r="M17" i="2"/>
  <c r="I17" i="2"/>
  <c r="E17" i="2"/>
  <c r="Y6" i="2"/>
  <c r="U6" i="2"/>
  <c r="Q6" i="2"/>
  <c r="M6" i="2"/>
  <c r="I6" i="2"/>
  <c r="E6" i="2"/>
</calcChain>
</file>

<file path=xl/sharedStrings.xml><?xml version="1.0" encoding="utf-8"?>
<sst xmlns="http://schemas.openxmlformats.org/spreadsheetml/2006/main" count="88" uniqueCount="43">
  <si>
    <t>表１　水稲作況試験生育調査結果の概要</t>
    <rPh sb="0" eb="1">
      <t>ヒョウ</t>
    </rPh>
    <rPh sb="3" eb="5">
      <t>スイトウ</t>
    </rPh>
    <rPh sb="5" eb="7">
      <t>サッキョウ</t>
    </rPh>
    <rPh sb="7" eb="9">
      <t>シケン</t>
    </rPh>
    <rPh sb="9" eb="11">
      <t>セイイク</t>
    </rPh>
    <rPh sb="11" eb="13">
      <t>チョウサ</t>
    </rPh>
    <rPh sb="13" eb="15">
      <t>ケッカ</t>
    </rPh>
    <rPh sb="16" eb="18">
      <t>ガイヨウ</t>
    </rPh>
    <phoneticPr fontId="7"/>
  </si>
  <si>
    <t>農業技術センター作物科</t>
    <rPh sb="0" eb="2">
      <t>ノウギョウ</t>
    </rPh>
    <rPh sb="2" eb="4">
      <t>ギジュツ</t>
    </rPh>
    <rPh sb="8" eb="10">
      <t>サクモツ</t>
    </rPh>
    <rPh sb="10" eb="11">
      <t>カ</t>
    </rPh>
    <phoneticPr fontId="7"/>
  </si>
  <si>
    <t>ハナエチゼン
(4/25植)</t>
    <rPh sb="12" eb="13">
      <t>ウ</t>
    </rPh>
    <phoneticPr fontId="7"/>
  </si>
  <si>
    <t>つや姫
(5/10植)</t>
    <rPh sb="2" eb="3">
      <t>ヒメ</t>
    </rPh>
    <rPh sb="9" eb="10">
      <t>ウ</t>
    </rPh>
    <phoneticPr fontId="7"/>
  </si>
  <si>
    <t>コシヒカリ
(5/10植)</t>
    <rPh sb="11" eb="12">
      <t>ウ</t>
    </rPh>
    <phoneticPr fontId="7"/>
  </si>
  <si>
    <t>コシヒカリ
(5/25植)</t>
    <rPh sb="11" eb="12">
      <t>ウ</t>
    </rPh>
    <phoneticPr fontId="7"/>
  </si>
  <si>
    <t>きぬむすめ
(5/10植)</t>
    <rPh sb="11" eb="12">
      <t>ウ</t>
    </rPh>
    <phoneticPr fontId="7"/>
  </si>
  <si>
    <t>きぬむすめ
(5/25植)</t>
    <rPh sb="11" eb="12">
      <t>ウ</t>
    </rPh>
    <phoneticPr fontId="7"/>
  </si>
  <si>
    <t>本年</t>
    <rPh sb="0" eb="2">
      <t>ホンネン</t>
    </rPh>
    <phoneticPr fontId="7"/>
  </si>
  <si>
    <t>平年</t>
    <rPh sb="0" eb="2">
      <t>ヘイネン</t>
    </rPh>
    <phoneticPr fontId="7"/>
  </si>
  <si>
    <t>平年比</t>
    <rPh sb="0" eb="3">
      <t>ヘイネンヒ</t>
    </rPh>
    <phoneticPr fontId="7"/>
  </si>
  <si>
    <t>(平年差)</t>
    <rPh sb="1" eb="3">
      <t>ヘイネン</t>
    </rPh>
    <rPh sb="3" eb="4">
      <t>サ</t>
    </rPh>
    <phoneticPr fontId="7"/>
  </si>
  <si>
    <t>苗乾物重(mg)</t>
    <rPh sb="0" eb="1">
      <t>ナエ</t>
    </rPh>
    <rPh sb="1" eb="3">
      <t>カンブツ</t>
    </rPh>
    <rPh sb="3" eb="4">
      <t>ジュウ</t>
    </rPh>
    <phoneticPr fontId="7"/>
  </si>
  <si>
    <t>主稈葉数</t>
    <rPh sb="0" eb="1">
      <t>シュ</t>
    </rPh>
    <rPh sb="2" eb="3">
      <t>ヨウ</t>
    </rPh>
    <rPh sb="3" eb="4">
      <t>スウ</t>
    </rPh>
    <phoneticPr fontId="7"/>
  </si>
  <si>
    <t>移植時</t>
    <rPh sb="0" eb="2">
      <t>イショク</t>
    </rPh>
    <rPh sb="2" eb="3">
      <t>ジ</t>
    </rPh>
    <phoneticPr fontId="7"/>
  </si>
  <si>
    <t>+20日</t>
    <rPh sb="3" eb="4">
      <t>ヒ</t>
    </rPh>
    <phoneticPr fontId="7"/>
  </si>
  <si>
    <t>+30日</t>
    <rPh sb="3" eb="4">
      <t>ヒ</t>
    </rPh>
    <phoneticPr fontId="7"/>
  </si>
  <si>
    <t>+40日</t>
    <rPh sb="3" eb="4">
      <t>ヒ</t>
    </rPh>
    <phoneticPr fontId="7"/>
  </si>
  <si>
    <t>+50日</t>
    <rPh sb="3" eb="4">
      <t>ヒ</t>
    </rPh>
    <phoneticPr fontId="7"/>
  </si>
  <si>
    <t>+60日</t>
    <rPh sb="3" eb="4">
      <t>ヒ</t>
    </rPh>
    <phoneticPr fontId="7"/>
  </si>
  <si>
    <t>+70日</t>
    <rPh sb="3" eb="4">
      <t>ヒ</t>
    </rPh>
    <phoneticPr fontId="7"/>
  </si>
  <si>
    <t>+80日</t>
    <rPh sb="3" eb="4">
      <t>ヒ</t>
    </rPh>
    <phoneticPr fontId="7"/>
  </si>
  <si>
    <t>+90日</t>
    <rPh sb="3" eb="4">
      <t>ヒ</t>
    </rPh>
    <phoneticPr fontId="7"/>
  </si>
  <si>
    <t>止葉葉位</t>
    <rPh sb="0" eb="1">
      <t>ト</t>
    </rPh>
    <rPh sb="1" eb="2">
      <t>ハ</t>
    </rPh>
    <rPh sb="2" eb="3">
      <t>ヨウ</t>
    </rPh>
    <rPh sb="3" eb="4">
      <t>イ</t>
    </rPh>
    <phoneticPr fontId="7"/>
  </si>
  <si>
    <t>草丈（cm）</t>
    <rPh sb="0" eb="2">
      <t>クサタケ</t>
    </rPh>
    <phoneticPr fontId="7"/>
  </si>
  <si>
    <t>茎数（本/㎡）</t>
    <rPh sb="0" eb="2">
      <t>ケイスウ</t>
    </rPh>
    <rPh sb="3" eb="4">
      <t>ホン</t>
    </rPh>
    <phoneticPr fontId="7"/>
  </si>
  <si>
    <r>
      <t>葉色　</t>
    </r>
    <r>
      <rPr>
        <sz val="8"/>
        <rFont val="ＭＳ 明朝"/>
        <family val="1"/>
        <charset val="128"/>
      </rPr>
      <t>(SPAD値）</t>
    </r>
    <rPh sb="0" eb="2">
      <t>ヨウショク</t>
    </rPh>
    <rPh sb="8" eb="9">
      <t>チ</t>
    </rPh>
    <phoneticPr fontId="7"/>
  </si>
  <si>
    <t>最高茎数（本/㎡)</t>
    <rPh sb="0" eb="2">
      <t>サイコウ</t>
    </rPh>
    <rPh sb="2" eb="4">
      <t>ケイスウ</t>
    </rPh>
    <rPh sb="5" eb="6">
      <t>ホン</t>
    </rPh>
    <phoneticPr fontId="7"/>
  </si>
  <si>
    <t>幼穂形成期</t>
    <rPh sb="0" eb="2">
      <t>ヨウスイ</t>
    </rPh>
    <rPh sb="2" eb="5">
      <t>ケイセイキ</t>
    </rPh>
    <phoneticPr fontId="7"/>
  </si>
  <si>
    <t>出穂期</t>
    <rPh sb="0" eb="3">
      <t>シュッスイキ</t>
    </rPh>
    <phoneticPr fontId="7"/>
  </si>
  <si>
    <t>成熟期</t>
    <rPh sb="0" eb="3">
      <t>セイジュクキ</t>
    </rPh>
    <phoneticPr fontId="7"/>
  </si>
  <si>
    <r>
      <t>穂    数（本/ｍ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）</t>
    </r>
    <rPh sb="0" eb="1">
      <t>ホ</t>
    </rPh>
    <rPh sb="5" eb="6">
      <t>カズ</t>
    </rPh>
    <rPh sb="7" eb="8">
      <t>ホン</t>
    </rPh>
    <phoneticPr fontId="7"/>
  </si>
  <si>
    <t>稈長(cm)</t>
    <rPh sb="1" eb="2">
      <t>チョウ</t>
    </rPh>
    <phoneticPr fontId="7"/>
  </si>
  <si>
    <t>穂長(cm)</t>
    <rPh sb="0" eb="1">
      <t>ホ</t>
    </rPh>
    <rPh sb="1" eb="2">
      <t>チョウ</t>
    </rPh>
    <phoneticPr fontId="7"/>
  </si>
  <si>
    <t>注2)「ハナエチゼン」「つや姫」「コシヒカリ」「きぬむすめ」の窒素施用量はそれぞれ７、７、５、10kg/10a。ただし、5/25植「きぬむすめ」は7kg/10a。</t>
    <rPh sb="0" eb="1">
      <t>チュウ</t>
    </rPh>
    <rPh sb="14" eb="15">
      <t>ヒメ</t>
    </rPh>
    <rPh sb="31" eb="33">
      <t>チッソ</t>
    </rPh>
    <rPh sb="33" eb="36">
      <t>セヨウリョウ</t>
    </rPh>
    <rPh sb="64" eb="65">
      <t>ウ</t>
    </rPh>
    <phoneticPr fontId="7"/>
  </si>
  <si>
    <t>注3)「つや姫」は栽植密度18.5株（株間18cm、条間30cm）、１株３本植え、他の品種は栽植密度22.2株（株間15cm、条間30cm）、１株４本植え。</t>
    <rPh sb="0" eb="1">
      <t>チュウ</t>
    </rPh>
    <rPh sb="6" eb="7">
      <t>ヒメ</t>
    </rPh>
    <rPh sb="9" eb="11">
      <t>サイショク</t>
    </rPh>
    <rPh sb="11" eb="13">
      <t>ミツド</t>
    </rPh>
    <rPh sb="17" eb="18">
      <t>カブ</t>
    </rPh>
    <rPh sb="19" eb="21">
      <t>カブマ</t>
    </rPh>
    <rPh sb="26" eb="28">
      <t>ジョウカン</t>
    </rPh>
    <rPh sb="35" eb="36">
      <t>カブ</t>
    </rPh>
    <rPh sb="37" eb="38">
      <t>ホン</t>
    </rPh>
    <rPh sb="38" eb="39">
      <t>ウ</t>
    </rPh>
    <rPh sb="41" eb="42">
      <t>タ</t>
    </rPh>
    <rPh sb="43" eb="45">
      <t>ヒンシュ</t>
    </rPh>
    <rPh sb="46" eb="48">
      <t>サイショク</t>
    </rPh>
    <rPh sb="48" eb="50">
      <t>ミツド</t>
    </rPh>
    <rPh sb="54" eb="55">
      <t>カブ</t>
    </rPh>
    <rPh sb="56" eb="58">
      <t>カブマ</t>
    </rPh>
    <rPh sb="63" eb="65">
      <t>ジョウカン</t>
    </rPh>
    <rPh sb="72" eb="73">
      <t>カブ</t>
    </rPh>
    <rPh sb="74" eb="75">
      <t>ホン</t>
    </rPh>
    <rPh sb="75" eb="76">
      <t>ウ</t>
    </rPh>
    <phoneticPr fontId="7"/>
  </si>
  <si>
    <t>注4)「つや姫」は特別栽培基準による栽培。</t>
    <rPh sb="0" eb="1">
      <t>チュウ</t>
    </rPh>
    <rPh sb="6" eb="7">
      <t>ヒメ</t>
    </rPh>
    <rPh sb="9" eb="11">
      <t>トクベツ</t>
    </rPh>
    <rPh sb="11" eb="13">
      <t>サイバイ</t>
    </rPh>
    <rPh sb="13" eb="15">
      <t>キジュン</t>
    </rPh>
    <rPh sb="18" eb="20">
      <t>サイバイ</t>
    </rPh>
    <phoneticPr fontId="7"/>
  </si>
  <si>
    <t>注5)〔〕内の数値は公表時点での見込みの値。</t>
    <rPh sb="0" eb="1">
      <t>チュウ</t>
    </rPh>
    <rPh sb="5" eb="6">
      <t>ナイ</t>
    </rPh>
    <rPh sb="7" eb="9">
      <t>スウチ</t>
    </rPh>
    <rPh sb="10" eb="12">
      <t>コウヒョウ</t>
    </rPh>
    <rPh sb="12" eb="14">
      <t>ジテン</t>
    </rPh>
    <rPh sb="16" eb="18">
      <t>ミコ</t>
    </rPh>
    <rPh sb="20" eb="21">
      <t>アタイ</t>
    </rPh>
    <phoneticPr fontId="7"/>
  </si>
  <si>
    <t>　</t>
    <phoneticPr fontId="7"/>
  </si>
  <si>
    <t xml:space="preserve"> </t>
    <phoneticPr fontId="7"/>
  </si>
  <si>
    <t>　   は前３か年の平均値。</t>
    <rPh sb="5" eb="6">
      <t>ゼン</t>
    </rPh>
    <rPh sb="8" eb="9">
      <t>ネン</t>
    </rPh>
    <rPh sb="10" eb="13">
      <t>ヘイキンチ</t>
    </rPh>
    <phoneticPr fontId="7"/>
  </si>
  <si>
    <t>注1)平年値は「ハナエチゼン」、5/10植「コシヒカリ」、5/25植「コシヒカリ」、5/10植「きぬむすめ」は前10か年、5/25植「きぬむすめ」は前８か年の平均値。5/10植「つや姫」
　　</t>
    <rPh sb="0" eb="1">
      <t>チュウ</t>
    </rPh>
    <rPh sb="3" eb="6">
      <t>ヘイネンチ</t>
    </rPh>
    <rPh sb="20" eb="21">
      <t>ウ</t>
    </rPh>
    <rPh sb="33" eb="34">
      <t>ウ</t>
    </rPh>
    <rPh sb="46" eb="47">
      <t>ウ</t>
    </rPh>
    <rPh sb="55" eb="56">
      <t>ゼン</t>
    </rPh>
    <rPh sb="59" eb="60">
      <t>ネン</t>
    </rPh>
    <rPh sb="65" eb="66">
      <t>ウ</t>
    </rPh>
    <rPh sb="74" eb="75">
      <t>ゼン</t>
    </rPh>
    <rPh sb="77" eb="78">
      <t>ネン</t>
    </rPh>
    <rPh sb="79" eb="81">
      <t>ヘイキン</t>
    </rPh>
    <rPh sb="81" eb="82">
      <t>アタイ</t>
    </rPh>
    <rPh sb="87" eb="88">
      <t>ウ</t>
    </rPh>
    <rPh sb="91" eb="92">
      <t>ヒメ</t>
    </rPh>
    <phoneticPr fontId="7"/>
  </si>
  <si>
    <t>平成２８年９月２６日現在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</si>
</sst>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"/>
    <numFmt numFmtId="177" formatCode="#,##0.0;[Red]\-#,##0.0"/>
    <numFmt numFmtId="178" formatCode="#,##0.0_ ;[Red]\-#,##0.0\ "/>
    <numFmt numFmtId="179" formatCode="#,##0.0_);[Red]\(#,##0.0\)"/>
    <numFmt numFmtId="180" formatCode="#,##0_ ;[Red]\-#,##0\ "/>
    <numFmt numFmtId="181" formatCode="#,##0.0_ "/>
    <numFmt numFmtId="182" formatCode="#,##0_);[Red]\(#,##0\)"/>
    <numFmt numFmtId="183" formatCode="#,##0.00_);[Red]\(#,##0.00\)"/>
    <numFmt numFmtId="184" formatCode="#,##0.00_ ;[Red]\-#,##0.00\ "/>
    <numFmt numFmtId="185" formatCode="#,##0.00_);\(#,##0.00\)"/>
    <numFmt numFmtId="186" formatCode="0.0_ ;[Red]\-0.0\ 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rgb="FF0000CC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10"/>
      <name val="明朝"/>
      <family val="1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>
      <alignment horizontal="right" vertical="center"/>
    </xf>
  </cellStyleXfs>
  <cellXfs count="201">
    <xf numFmtId="0" fontId="0" fillId="0" borderId="0" xfId="0">
      <alignment vertical="center"/>
    </xf>
    <xf numFmtId="0" fontId="6" fillId="0" borderId="0" xfId="0" applyFont="1" applyAlignment="1"/>
    <xf numFmtId="0" fontId="4" fillId="0" borderId="0" xfId="0" applyFont="1" applyAlignment="1">
      <alignment horizontal="left"/>
    </xf>
    <xf numFmtId="0" fontId="8" fillId="0" borderId="0" xfId="0" applyFont="1" applyAlignment="1"/>
    <xf numFmtId="177" fontId="4" fillId="0" borderId="0" xfId="1" applyNumberFormat="1" applyFont="1" applyAlignment="1"/>
    <xf numFmtId="0" fontId="4" fillId="0" borderId="0" xfId="0" applyFont="1" applyAlignment="1"/>
    <xf numFmtId="177" fontId="8" fillId="0" borderId="0" xfId="1" applyNumberFormat="1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shrinkToFit="1"/>
    </xf>
    <xf numFmtId="0" fontId="4" fillId="0" borderId="0" xfId="0" applyFont="1" applyFill="1" applyBorder="1" applyAlignment="1"/>
    <xf numFmtId="0" fontId="4" fillId="0" borderId="3" xfId="0" applyFont="1" applyFill="1" applyBorder="1" applyAlignment="1">
      <alignment horizontal="center" shrinkToFit="1"/>
    </xf>
    <xf numFmtId="177" fontId="4" fillId="0" borderId="0" xfId="1" applyNumberFormat="1" applyFont="1" applyFill="1" applyBorder="1" applyAlignment="1"/>
    <xf numFmtId="177" fontId="4" fillId="0" borderId="0" xfId="1" applyNumberFormat="1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shrinkToFit="1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 shrinkToFit="1"/>
    </xf>
    <xf numFmtId="177" fontId="4" fillId="0" borderId="4" xfId="1" applyNumberFormat="1" applyFont="1" applyFill="1" applyBorder="1" applyAlignment="1"/>
    <xf numFmtId="177" fontId="4" fillId="0" borderId="4" xfId="1" applyNumberFormat="1" applyFont="1" applyBorder="1" applyAlignment="1"/>
    <xf numFmtId="178" fontId="9" fillId="0" borderId="0" xfId="1" applyNumberFormat="1" applyFont="1" applyAlignment="1"/>
    <xf numFmtId="179" fontId="10" fillId="0" borderId="0" xfId="1" applyNumberFormat="1" applyFont="1" applyAlignment="1">
      <alignment horizontal="right"/>
    </xf>
    <xf numFmtId="180" fontId="11" fillId="0" borderId="0" xfId="1" applyNumberFormat="1" applyFont="1" applyAlignment="1"/>
    <xf numFmtId="179" fontId="12" fillId="0" borderId="0" xfId="0" applyNumberFormat="1" applyFont="1" applyFill="1" applyBorder="1" applyAlignment="1">
      <alignment horizontal="right"/>
    </xf>
    <xf numFmtId="178" fontId="13" fillId="0" borderId="0" xfId="1" applyNumberFormat="1" applyFont="1" applyFill="1" applyBorder="1" applyAlignment="1"/>
    <xf numFmtId="179" fontId="10" fillId="0" borderId="0" xfId="1" applyNumberFormat="1" applyFont="1" applyFill="1" applyBorder="1" applyAlignment="1">
      <alignment horizontal="right"/>
    </xf>
    <xf numFmtId="180" fontId="11" fillId="0" borderId="5" xfId="1" quotePrefix="1" applyNumberFormat="1" applyFont="1" applyBorder="1" applyAlignment="1">
      <alignment horizontal="right"/>
    </xf>
    <xf numFmtId="179" fontId="12" fillId="0" borderId="0" xfId="1" applyNumberFormat="1" applyFont="1" applyFill="1" applyBorder="1" applyAlignment="1">
      <alignment horizontal="right"/>
    </xf>
    <xf numFmtId="181" fontId="13" fillId="0" borderId="0" xfId="0" applyNumberFormat="1" applyFont="1" applyFill="1" applyBorder="1" applyAlignment="1"/>
    <xf numFmtId="179" fontId="12" fillId="0" borderId="0" xfId="1" applyNumberFormat="1" applyFont="1" applyAlignment="1">
      <alignment horizontal="right"/>
    </xf>
    <xf numFmtId="178" fontId="13" fillId="0" borderId="0" xfId="1" applyNumberFormat="1" applyFont="1" applyAlignment="1"/>
    <xf numFmtId="0" fontId="4" fillId="0" borderId="5" xfId="0" applyFont="1" applyBorder="1" applyAlignment="1">
      <alignment horizontal="left"/>
    </xf>
    <xf numFmtId="179" fontId="9" fillId="0" borderId="5" xfId="0" applyNumberFormat="1" applyFont="1" applyBorder="1" applyAlignment="1">
      <alignment horizontal="right"/>
    </xf>
    <xf numFmtId="179" fontId="10" fillId="0" borderId="5" xfId="1" applyNumberFormat="1" applyFont="1" applyBorder="1" applyAlignment="1">
      <alignment horizontal="right"/>
    </xf>
    <xf numFmtId="178" fontId="11" fillId="0" borderId="5" xfId="1" quotePrefix="1" applyNumberFormat="1" applyFont="1" applyBorder="1" applyAlignment="1">
      <alignment horizontal="right"/>
    </xf>
    <xf numFmtId="179" fontId="12" fillId="0" borderId="5" xfId="0" applyNumberFormat="1" applyFont="1" applyFill="1" applyBorder="1" applyAlignment="1">
      <alignment horizontal="right"/>
    </xf>
    <xf numFmtId="179" fontId="13" fillId="0" borderId="5" xfId="0" applyNumberFormat="1" applyFont="1" applyFill="1" applyBorder="1" applyAlignment="1">
      <alignment horizontal="right"/>
    </xf>
    <xf numFmtId="179" fontId="10" fillId="0" borderId="5" xfId="1" applyNumberFormat="1" applyFont="1" applyFill="1" applyBorder="1" applyAlignment="1">
      <alignment horizontal="right"/>
    </xf>
    <xf numFmtId="179" fontId="12" fillId="0" borderId="5" xfId="1" applyNumberFormat="1" applyFont="1" applyFill="1" applyBorder="1" applyAlignment="1">
      <alignment horizontal="right"/>
    </xf>
    <xf numFmtId="179" fontId="12" fillId="0" borderId="5" xfId="1" applyNumberFormat="1" applyFont="1" applyBorder="1" applyAlignment="1">
      <alignment horizontal="right"/>
    </xf>
    <xf numFmtId="179" fontId="13" fillId="0" borderId="5" xfId="0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179" fontId="9" fillId="0" borderId="0" xfId="0" applyNumberFormat="1" applyFont="1" applyBorder="1" applyAlignment="1">
      <alignment horizontal="right"/>
    </xf>
    <xf numFmtId="179" fontId="10" fillId="0" borderId="0" xfId="1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79" fontId="13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79" fontId="12" fillId="0" borderId="0" xfId="1" applyNumberFormat="1" applyFont="1" applyBorder="1" applyAlignment="1">
      <alignment horizontal="right"/>
    </xf>
    <xf numFmtId="179" fontId="13" fillId="0" borderId="0" xfId="0" applyNumberFormat="1" applyFont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81" fontId="14" fillId="0" borderId="0" xfId="0" applyNumberFormat="1" applyFont="1" applyBorder="1" applyAlignment="1">
      <alignment horizontal="right"/>
    </xf>
    <xf numFmtId="179" fontId="14" fillId="0" borderId="0" xfId="0" applyNumberFormat="1" applyFont="1" applyFill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shrinkToFit="1"/>
    </xf>
    <xf numFmtId="182" fontId="11" fillId="0" borderId="5" xfId="1" quotePrefix="1" applyNumberFormat="1" applyFont="1" applyBorder="1" applyAlignment="1">
      <alignment horizontal="right"/>
    </xf>
    <xf numFmtId="182" fontId="11" fillId="0" borderId="0" xfId="1" applyNumberFormat="1" applyFont="1" applyBorder="1" applyAlignment="1">
      <alignment horizontal="right"/>
    </xf>
    <xf numFmtId="182" fontId="11" fillId="0" borderId="0" xfId="1" applyNumberFormat="1" applyFont="1" applyFill="1" applyBorder="1" applyAlignment="1">
      <alignment horizontal="right"/>
    </xf>
    <xf numFmtId="182" fontId="14" fillId="0" borderId="0" xfId="1" applyNumberFormat="1" applyFont="1" applyFill="1" applyBorder="1" applyAlignment="1">
      <alignment horizontal="right"/>
    </xf>
    <xf numFmtId="0" fontId="4" fillId="0" borderId="6" xfId="0" quotePrefix="1" applyFont="1" applyBorder="1" applyAlignment="1">
      <alignment horizontal="left"/>
    </xf>
    <xf numFmtId="179" fontId="2" fillId="0" borderId="6" xfId="0" applyNumberFormat="1" applyFont="1" applyBorder="1" applyAlignment="1">
      <alignment horizontal="right"/>
    </xf>
    <xf numFmtId="179" fontId="10" fillId="0" borderId="6" xfId="1" applyNumberFormat="1" applyFont="1" applyBorder="1" applyAlignment="1">
      <alignment horizontal="right"/>
    </xf>
    <xf numFmtId="182" fontId="14" fillId="0" borderId="6" xfId="0" applyNumberFormat="1" applyFont="1" applyBorder="1" applyAlignment="1">
      <alignment horizontal="right"/>
    </xf>
    <xf numFmtId="179" fontId="12" fillId="0" borderId="6" xfId="0" applyNumberFormat="1" applyFont="1" applyFill="1" applyBorder="1" applyAlignment="1">
      <alignment horizontal="right"/>
    </xf>
    <xf numFmtId="179" fontId="14" fillId="0" borderId="6" xfId="0" applyNumberFormat="1" applyFont="1" applyFill="1" applyBorder="1" applyAlignment="1">
      <alignment horizontal="right"/>
    </xf>
    <xf numFmtId="179" fontId="10" fillId="0" borderId="6" xfId="1" applyNumberFormat="1" applyFont="1" applyFill="1" applyBorder="1" applyAlignment="1">
      <alignment horizontal="right"/>
    </xf>
    <xf numFmtId="182" fontId="14" fillId="0" borderId="6" xfId="0" applyNumberFormat="1" applyFont="1" applyFill="1" applyBorder="1" applyAlignment="1">
      <alignment horizontal="right"/>
    </xf>
    <xf numFmtId="179" fontId="12" fillId="0" borderId="6" xfId="1" applyNumberFormat="1" applyFont="1" applyFill="1" applyBorder="1" applyAlignment="1">
      <alignment horizontal="right"/>
    </xf>
    <xf numFmtId="179" fontId="13" fillId="0" borderId="6" xfId="0" applyNumberFormat="1" applyFont="1" applyFill="1" applyBorder="1" applyAlignment="1">
      <alignment horizontal="right"/>
    </xf>
    <xf numFmtId="182" fontId="11" fillId="0" borderId="6" xfId="1" applyNumberFormat="1" applyFont="1" applyFill="1" applyBorder="1" applyAlignment="1">
      <alignment horizontal="right"/>
    </xf>
    <xf numFmtId="179" fontId="12" fillId="0" borderId="6" xfId="1" applyNumberFormat="1" applyFont="1" applyBorder="1" applyAlignment="1">
      <alignment horizontal="right"/>
    </xf>
    <xf numFmtId="179" fontId="11" fillId="0" borderId="6" xfId="0" applyNumberFormat="1" applyFont="1" applyBorder="1" applyAlignment="1">
      <alignment horizontal="right"/>
    </xf>
    <xf numFmtId="182" fontId="9" fillId="0" borderId="5" xfId="1" applyNumberFormat="1" applyFont="1" applyBorder="1" applyAlignment="1">
      <alignment horizontal="right"/>
    </xf>
    <xf numFmtId="180" fontId="10" fillId="0" borderId="5" xfId="1" applyNumberFormat="1" applyFont="1" applyBorder="1" applyAlignment="1">
      <alignment horizontal="right"/>
    </xf>
    <xf numFmtId="182" fontId="11" fillId="0" borderId="5" xfId="1" applyNumberFormat="1" applyFont="1" applyBorder="1" applyAlignment="1">
      <alignment horizontal="right"/>
    </xf>
    <xf numFmtId="180" fontId="12" fillId="0" borderId="5" xfId="1" applyNumberFormat="1" applyFont="1" applyFill="1" applyBorder="1" applyAlignment="1">
      <alignment horizontal="right"/>
    </xf>
    <xf numFmtId="182" fontId="13" fillId="0" borderId="5" xfId="1" applyNumberFormat="1" applyFont="1" applyFill="1" applyBorder="1" applyAlignment="1">
      <alignment horizontal="right"/>
    </xf>
    <xf numFmtId="180" fontId="10" fillId="0" borderId="5" xfId="1" applyNumberFormat="1" applyFont="1" applyFill="1" applyBorder="1" applyAlignment="1">
      <alignment horizontal="right"/>
    </xf>
    <xf numFmtId="182" fontId="11" fillId="0" borderId="5" xfId="1" applyNumberFormat="1" applyFont="1" applyFill="1" applyBorder="1" applyAlignment="1">
      <alignment horizontal="right"/>
    </xf>
    <xf numFmtId="180" fontId="12" fillId="0" borderId="5" xfId="1" applyNumberFormat="1" applyFont="1" applyBorder="1" applyAlignment="1">
      <alignment horizontal="right"/>
    </xf>
    <xf numFmtId="182" fontId="13" fillId="0" borderId="5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0" fontId="10" fillId="0" borderId="0" xfId="1" applyNumberFormat="1" applyFont="1" applyBorder="1" applyAlignment="1">
      <alignment horizontal="right"/>
    </xf>
    <xf numFmtId="180" fontId="12" fillId="0" borderId="0" xfId="1" applyNumberFormat="1" applyFont="1" applyFill="1" applyBorder="1" applyAlignment="1">
      <alignment horizontal="right"/>
    </xf>
    <xf numFmtId="182" fontId="13" fillId="0" borderId="0" xfId="1" applyNumberFormat="1" applyFont="1" applyFill="1" applyBorder="1" applyAlignment="1">
      <alignment horizontal="right"/>
    </xf>
    <xf numFmtId="180" fontId="10" fillId="0" borderId="0" xfId="1" applyNumberFormat="1" applyFont="1" applyFill="1" applyBorder="1" applyAlignment="1">
      <alignment horizontal="right"/>
    </xf>
    <xf numFmtId="180" fontId="12" fillId="0" borderId="0" xfId="1" applyNumberFormat="1" applyFont="1" applyBorder="1" applyAlignment="1">
      <alignment horizontal="right"/>
    </xf>
    <xf numFmtId="182" fontId="13" fillId="0" borderId="0" xfId="1" applyNumberFormat="1" applyFont="1" applyBorder="1" applyAlignment="1">
      <alignment horizontal="right"/>
    </xf>
    <xf numFmtId="182" fontId="9" fillId="0" borderId="0" xfId="1" applyNumberFormat="1" applyFont="1" applyFill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2" fontId="13" fillId="0" borderId="0" xfId="0" applyNumberFormat="1" applyFont="1" applyFill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2" fontId="11" fillId="0" borderId="0" xfId="0" applyNumberFormat="1" applyFont="1" applyBorder="1" applyAlignment="1">
      <alignment horizontal="right"/>
    </xf>
    <xf numFmtId="182" fontId="2" fillId="0" borderId="6" xfId="0" applyNumberFormat="1" applyFont="1" applyBorder="1" applyAlignment="1">
      <alignment horizontal="right"/>
    </xf>
    <xf numFmtId="182" fontId="13" fillId="0" borderId="6" xfId="0" applyNumberFormat="1" applyFont="1" applyFill="1" applyBorder="1" applyAlignment="1">
      <alignment horizontal="right"/>
    </xf>
    <xf numFmtId="180" fontId="10" fillId="0" borderId="7" xfId="1" applyNumberFormat="1" applyFont="1" applyFill="1" applyBorder="1" applyAlignment="1">
      <alignment horizontal="right"/>
    </xf>
    <xf numFmtId="182" fontId="11" fillId="0" borderId="6" xfId="0" applyNumberFormat="1" applyFont="1" applyFill="1" applyBorder="1" applyAlignment="1">
      <alignment horizontal="right"/>
    </xf>
    <xf numFmtId="179" fontId="12" fillId="0" borderId="7" xfId="1" applyNumberFormat="1" applyFont="1" applyBorder="1" applyAlignment="1">
      <alignment horizontal="right"/>
    </xf>
    <xf numFmtId="182" fontId="11" fillId="0" borderId="7" xfId="0" applyNumberFormat="1" applyFont="1" applyBorder="1" applyAlignment="1">
      <alignment horizontal="right"/>
    </xf>
    <xf numFmtId="180" fontId="10" fillId="0" borderId="6" xfId="1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79" fontId="9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82" fontId="14" fillId="0" borderId="0" xfId="0" applyNumberFormat="1" applyFont="1" applyAlignment="1">
      <alignment horizontal="right"/>
    </xf>
    <xf numFmtId="179" fontId="11" fillId="0" borderId="0" xfId="0" applyNumberFormat="1" applyFont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10" fillId="0" borderId="3" xfId="1" applyNumberFormat="1" applyFont="1" applyBorder="1" applyAlignment="1">
      <alignment horizontal="right"/>
    </xf>
    <xf numFmtId="180" fontId="12" fillId="0" borderId="3" xfId="1" applyNumberFormat="1" applyFont="1" applyFill="1" applyBorder="1" applyAlignment="1">
      <alignment horizontal="right"/>
    </xf>
    <xf numFmtId="180" fontId="13" fillId="0" borderId="3" xfId="1" applyNumberFormat="1" applyFont="1" applyFill="1" applyBorder="1" applyAlignment="1">
      <alignment horizontal="right"/>
    </xf>
    <xf numFmtId="180" fontId="10" fillId="0" borderId="3" xfId="1" applyNumberFormat="1" applyFont="1" applyFill="1" applyBorder="1" applyAlignment="1">
      <alignment horizontal="right"/>
    </xf>
    <xf numFmtId="180" fontId="12" fillId="0" borderId="3" xfId="1" applyNumberFormat="1" applyFont="1" applyBorder="1" applyAlignment="1">
      <alignment horizontal="right"/>
    </xf>
    <xf numFmtId="180" fontId="13" fillId="0" borderId="3" xfId="1" applyNumberFormat="1" applyFont="1" applyBorder="1" applyAlignment="1">
      <alignment horizontal="right"/>
    </xf>
    <xf numFmtId="183" fontId="9" fillId="0" borderId="0" xfId="0" applyNumberFormat="1" applyFont="1" applyBorder="1" applyAlignment="1">
      <alignment horizontal="right"/>
    </xf>
    <xf numFmtId="183" fontId="10" fillId="0" borderId="0" xfId="1" applyNumberFormat="1" applyFont="1" applyBorder="1" applyAlignment="1">
      <alignment horizontal="right"/>
    </xf>
    <xf numFmtId="183" fontId="12" fillId="0" borderId="0" xfId="0" applyNumberFormat="1" applyFont="1" applyFill="1" applyBorder="1" applyAlignment="1">
      <alignment horizontal="right"/>
    </xf>
    <xf numFmtId="184" fontId="13" fillId="0" borderId="0" xfId="1" quotePrefix="1" applyNumberFormat="1" applyFont="1" applyFill="1" applyBorder="1" applyAlignment="1">
      <alignment horizontal="right"/>
    </xf>
    <xf numFmtId="183" fontId="10" fillId="0" borderId="0" xfId="1" applyNumberFormat="1" applyFont="1" applyFill="1" applyBorder="1" applyAlignment="1">
      <alignment horizontal="right"/>
    </xf>
    <xf numFmtId="183" fontId="12" fillId="0" borderId="0" xfId="1" applyNumberFormat="1" applyFont="1" applyFill="1" applyBorder="1" applyAlignment="1">
      <alignment horizontal="right"/>
    </xf>
    <xf numFmtId="185" fontId="17" fillId="0" borderId="0" xfId="0" quotePrefix="1" applyNumberFormat="1" applyFont="1" applyFill="1" applyBorder="1" applyAlignment="1">
      <alignment horizontal="right"/>
    </xf>
    <xf numFmtId="183" fontId="12" fillId="0" borderId="0" xfId="1" applyNumberFormat="1" applyFont="1" applyBorder="1" applyAlignment="1">
      <alignment horizontal="right"/>
    </xf>
    <xf numFmtId="183" fontId="13" fillId="0" borderId="0" xfId="0" quotePrefix="1" applyNumberFormat="1" applyFont="1" applyBorder="1" applyAlignment="1">
      <alignment horizontal="right"/>
    </xf>
    <xf numFmtId="185" fontId="17" fillId="0" borderId="0" xfId="0" quotePrefix="1" applyNumberFormat="1" applyFont="1" applyBorder="1" applyAlignment="1">
      <alignment horizontal="right"/>
    </xf>
    <xf numFmtId="183" fontId="13" fillId="0" borderId="0" xfId="0" applyNumberFormat="1" applyFont="1" applyFill="1" applyBorder="1" applyAlignment="1">
      <alignment horizontal="right"/>
    </xf>
    <xf numFmtId="183" fontId="13" fillId="0" borderId="0" xfId="0" quotePrefix="1" applyNumberFormat="1" applyFont="1" applyFill="1" applyBorder="1" applyAlignment="1">
      <alignment horizontal="right"/>
    </xf>
    <xf numFmtId="183" fontId="13" fillId="0" borderId="0" xfId="0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13" fillId="0" borderId="0" xfId="1" applyNumberFormat="1" applyFont="1" applyFill="1" applyBorder="1" applyAlignment="1">
      <alignment horizontal="right"/>
    </xf>
    <xf numFmtId="182" fontId="10" fillId="0" borderId="0" xfId="1" applyNumberFormat="1" applyFont="1" applyFill="1" applyBorder="1" applyAlignment="1">
      <alignment horizontal="right"/>
    </xf>
    <xf numFmtId="180" fontId="13" fillId="0" borderId="0" xfId="1" applyNumberFormat="1" applyFont="1" applyBorder="1" applyAlignment="1">
      <alignment horizontal="right"/>
    </xf>
    <xf numFmtId="179" fontId="9" fillId="0" borderId="4" xfId="0" applyNumberFormat="1" applyFont="1" applyBorder="1" applyAlignment="1">
      <alignment horizontal="right"/>
    </xf>
    <xf numFmtId="179" fontId="10" fillId="0" borderId="4" xfId="1" applyNumberFormat="1" applyFont="1" applyBorder="1" applyAlignment="1">
      <alignment horizontal="right"/>
    </xf>
    <xf numFmtId="179" fontId="12" fillId="0" borderId="4" xfId="0" applyNumberFormat="1" applyFont="1" applyFill="1" applyBorder="1" applyAlignment="1">
      <alignment horizontal="right"/>
    </xf>
    <xf numFmtId="179" fontId="13" fillId="0" borderId="4" xfId="0" applyNumberFormat="1" applyFont="1" applyFill="1" applyBorder="1" applyAlignment="1">
      <alignment horizontal="right"/>
    </xf>
    <xf numFmtId="179" fontId="10" fillId="0" borderId="4" xfId="1" applyNumberFormat="1" applyFont="1" applyFill="1" applyBorder="1" applyAlignment="1">
      <alignment horizontal="right"/>
    </xf>
    <xf numFmtId="179" fontId="12" fillId="0" borderId="4" xfId="1" applyNumberFormat="1" applyFont="1" applyFill="1" applyBorder="1" applyAlignment="1">
      <alignment horizontal="right"/>
    </xf>
    <xf numFmtId="179" fontId="12" fillId="0" borderId="4" xfId="1" applyNumberFormat="1" applyFont="1" applyBorder="1" applyAlignment="1">
      <alignment horizontal="right"/>
    </xf>
    <xf numFmtId="179" fontId="13" fillId="0" borderId="4" xfId="0" applyNumberFormat="1" applyFont="1" applyBorder="1" applyAlignment="1">
      <alignment horizontal="right"/>
    </xf>
    <xf numFmtId="0" fontId="5" fillId="0" borderId="0" xfId="0" applyFont="1" applyAlignment="1"/>
    <xf numFmtId="0" fontId="0" fillId="0" borderId="0" xfId="0" applyAlignment="1">
      <alignment horizontal="left" vertical="top"/>
    </xf>
    <xf numFmtId="0" fontId="0" fillId="0" borderId="0" xfId="0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19" fillId="0" borderId="0" xfId="0" applyFont="1" applyAlignment="1">
      <alignment vertical="top" shrinkToFit="1"/>
    </xf>
    <xf numFmtId="181" fontId="11" fillId="0" borderId="0" xfId="0" applyNumberFormat="1" applyFont="1" applyAlignment="1">
      <alignment horizontal="right"/>
    </xf>
    <xf numFmtId="178" fontId="11" fillId="0" borderId="0" xfId="1" quotePrefix="1" applyNumberFormat="1" applyFont="1" applyBorder="1" applyAlignment="1">
      <alignment horizontal="right"/>
    </xf>
    <xf numFmtId="178" fontId="20" fillId="0" borderId="5" xfId="1" quotePrefix="1" applyNumberFormat="1" applyFont="1" applyBorder="1" applyAlignment="1">
      <alignment horizontal="right"/>
    </xf>
    <xf numFmtId="181" fontId="21" fillId="0" borderId="0" xfId="0" applyNumberFormat="1" applyFont="1" applyAlignment="1">
      <alignment horizontal="right"/>
    </xf>
    <xf numFmtId="182" fontId="14" fillId="0" borderId="4" xfId="0" applyNumberFormat="1" applyFont="1" applyBorder="1" applyAlignment="1">
      <alignment horizontal="right"/>
    </xf>
    <xf numFmtId="179" fontId="14" fillId="0" borderId="4" xfId="0" applyNumberFormat="1" applyFont="1" applyFill="1" applyBorder="1" applyAlignment="1">
      <alignment horizontal="right"/>
    </xf>
    <xf numFmtId="182" fontId="14" fillId="0" borderId="4" xfId="0" applyNumberFormat="1" applyFont="1" applyFill="1" applyBorder="1" applyAlignment="1">
      <alignment horizontal="right"/>
    </xf>
    <xf numFmtId="178" fontId="11" fillId="0" borderId="0" xfId="0" applyNumberFormat="1" applyFont="1" applyAlignment="1">
      <alignment horizontal="right"/>
    </xf>
    <xf numFmtId="186" fontId="11" fillId="0" borderId="0" xfId="0" applyNumberFormat="1" applyFont="1" applyAlignment="1">
      <alignment horizontal="right"/>
    </xf>
    <xf numFmtId="180" fontId="16" fillId="0" borderId="0" xfId="0" quotePrefix="1" applyNumberFormat="1" applyFont="1" applyBorder="1" applyAlignment="1">
      <alignment horizontal="right"/>
    </xf>
    <xf numFmtId="182" fontId="22" fillId="0" borderId="4" xfId="0" applyNumberFormat="1" applyFont="1" applyFill="1" applyBorder="1" applyAlignment="1">
      <alignment horizontal="right"/>
    </xf>
    <xf numFmtId="180" fontId="16" fillId="0" borderId="0" xfId="0" quotePrefix="1" applyNumberFormat="1" applyFont="1" applyFill="1" applyBorder="1" applyAlignment="1">
      <alignment horizontal="right"/>
    </xf>
    <xf numFmtId="181" fontId="21" fillId="0" borderId="0" xfId="0" applyNumberFormat="1" applyFont="1" applyFill="1" applyBorder="1" applyAlignment="1">
      <alignment horizontal="right"/>
    </xf>
    <xf numFmtId="181" fontId="23" fillId="0" borderId="0" xfId="0" applyNumberFormat="1" applyFont="1" applyFill="1" applyBorder="1" applyAlignment="1">
      <alignment horizontal="right"/>
    </xf>
    <xf numFmtId="178" fontId="11" fillId="0" borderId="4" xfId="0" applyNumberFormat="1" applyFont="1" applyFill="1" applyBorder="1" applyAlignment="1">
      <alignment horizontal="right"/>
    </xf>
    <xf numFmtId="177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 wrapText="1"/>
    </xf>
    <xf numFmtId="177" fontId="4" fillId="0" borderId="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3" xfId="1" applyNumberFormat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77" fontId="4" fillId="0" borderId="4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top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 wrapText="1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5" fillId="0" borderId="0" xfId="0" applyFont="1" applyAlignment="1">
      <alignment vertical="top" shrinkToFit="1"/>
    </xf>
    <xf numFmtId="0" fontId="19" fillId="0" borderId="0" xfId="0" applyFont="1" applyAlignment="1">
      <alignment vertical="top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</cellXfs>
  <cellStyles count="3">
    <cellStyle name="気象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workbookViewId="0">
      <selection activeCell="AA41" sqref="AA41"/>
    </sheetView>
  </sheetViews>
  <sheetFormatPr defaultRowHeight="13.5"/>
  <cols>
    <col min="1" max="1" width="9" style="5"/>
    <col min="2" max="2" width="8.75" style="2" customWidth="1"/>
    <col min="3" max="3" width="6.625" style="3" customWidth="1"/>
    <col min="4" max="4" width="6.625" style="4" customWidth="1"/>
    <col min="5" max="5" width="6.625" style="5" customWidth="1"/>
    <col min="6" max="6" width="0.75" style="5" customWidth="1"/>
    <col min="7" max="7" width="8.125" style="3" customWidth="1"/>
    <col min="8" max="8" width="8.125" style="4" customWidth="1"/>
    <col min="9" max="9" width="6.625" style="4" customWidth="1"/>
    <col min="10" max="10" width="0.75" style="4" customWidth="1"/>
    <col min="11" max="11" width="6.625" style="3" customWidth="1"/>
    <col min="12" max="13" width="6.625" style="4" customWidth="1"/>
    <col min="14" max="14" width="0.75" style="4" customWidth="1"/>
    <col min="15" max="15" width="6.625" style="6" customWidth="1"/>
    <col min="16" max="17" width="6.625" style="4" customWidth="1"/>
    <col min="18" max="18" width="0.75" style="4" customWidth="1"/>
    <col min="19" max="19" width="6.625" style="6" customWidth="1"/>
    <col min="20" max="21" width="6.625" style="4" customWidth="1"/>
    <col min="22" max="22" width="0.75" style="4" customWidth="1"/>
    <col min="23" max="23" width="6.625" style="6" customWidth="1"/>
    <col min="24" max="25" width="6.625" style="4" customWidth="1"/>
    <col min="26" max="26" width="3.125" style="5" customWidth="1"/>
    <col min="27" max="16384" width="9" style="5"/>
  </cols>
  <sheetData>
    <row r="1" spans="1:25" ht="18.75">
      <c r="A1" s="1" t="s">
        <v>0</v>
      </c>
      <c r="O1" s="169" t="s">
        <v>42</v>
      </c>
      <c r="P1" s="170"/>
      <c r="Q1" s="170"/>
      <c r="R1" s="170"/>
      <c r="S1" s="170"/>
      <c r="T1" s="4" t="s">
        <v>38</v>
      </c>
      <c r="U1" s="169" t="s">
        <v>1</v>
      </c>
      <c r="V1" s="171"/>
      <c r="W1" s="171"/>
      <c r="X1" s="171"/>
      <c r="Y1" s="171"/>
    </row>
    <row r="2" spans="1:25" ht="9" customHeight="1" thickBot="1"/>
    <row r="3" spans="1:25" ht="33" customHeight="1" thickTop="1">
      <c r="A3" s="7"/>
      <c r="B3" s="8"/>
      <c r="C3" s="172" t="s">
        <v>2</v>
      </c>
      <c r="D3" s="173"/>
      <c r="E3" s="173"/>
      <c r="F3" s="9"/>
      <c r="G3" s="174" t="s">
        <v>3</v>
      </c>
      <c r="H3" s="174"/>
      <c r="I3" s="174"/>
      <c r="J3" s="9"/>
      <c r="K3" s="174" t="s">
        <v>4</v>
      </c>
      <c r="L3" s="174"/>
      <c r="M3" s="174"/>
      <c r="N3" s="10"/>
      <c r="O3" s="175" t="s">
        <v>5</v>
      </c>
      <c r="P3" s="176"/>
      <c r="Q3" s="176"/>
      <c r="R3" s="9"/>
      <c r="S3" s="175" t="s">
        <v>6</v>
      </c>
      <c r="T3" s="176"/>
      <c r="U3" s="176"/>
      <c r="V3" s="11"/>
      <c r="W3" s="177" t="s">
        <v>7</v>
      </c>
      <c r="X3" s="178"/>
      <c r="Y3" s="178"/>
    </row>
    <row r="4" spans="1:25" ht="15.95" customHeight="1">
      <c r="A4" s="12"/>
      <c r="B4" s="13"/>
      <c r="C4" s="179" t="s">
        <v>8</v>
      </c>
      <c r="D4" s="181" t="s">
        <v>9</v>
      </c>
      <c r="E4" s="14" t="s">
        <v>10</v>
      </c>
      <c r="F4" s="15"/>
      <c r="G4" s="179" t="s">
        <v>8</v>
      </c>
      <c r="H4" s="181" t="s">
        <v>9</v>
      </c>
      <c r="I4" s="14" t="s">
        <v>10</v>
      </c>
      <c r="J4" s="15"/>
      <c r="K4" s="183" t="s">
        <v>8</v>
      </c>
      <c r="L4" s="185" t="s">
        <v>9</v>
      </c>
      <c r="M4" s="16" t="s">
        <v>10</v>
      </c>
      <c r="N4" s="17"/>
      <c r="O4" s="183" t="s">
        <v>8</v>
      </c>
      <c r="P4" s="185" t="s">
        <v>9</v>
      </c>
      <c r="Q4" s="16" t="s">
        <v>10</v>
      </c>
      <c r="R4" s="15"/>
      <c r="S4" s="183" t="s">
        <v>8</v>
      </c>
      <c r="T4" s="185" t="s">
        <v>9</v>
      </c>
      <c r="U4" s="16" t="s">
        <v>10</v>
      </c>
      <c r="V4" s="18"/>
      <c r="W4" s="179" t="s">
        <v>8</v>
      </c>
      <c r="X4" s="181" t="s">
        <v>9</v>
      </c>
      <c r="Y4" s="14" t="s">
        <v>10</v>
      </c>
    </row>
    <row r="5" spans="1:25" s="12" customFormat="1" ht="15.95" customHeight="1">
      <c r="A5" s="19"/>
      <c r="B5" s="20"/>
      <c r="C5" s="180"/>
      <c r="D5" s="182"/>
      <c r="E5" s="21" t="s">
        <v>11</v>
      </c>
      <c r="F5" s="22"/>
      <c r="G5" s="180"/>
      <c r="H5" s="182"/>
      <c r="I5" s="21" t="s">
        <v>11</v>
      </c>
      <c r="J5" s="22"/>
      <c r="K5" s="184"/>
      <c r="L5" s="186"/>
      <c r="M5" s="23" t="s">
        <v>11</v>
      </c>
      <c r="N5" s="24"/>
      <c r="O5" s="184"/>
      <c r="P5" s="186"/>
      <c r="Q5" s="23" t="s">
        <v>11</v>
      </c>
      <c r="R5" s="22"/>
      <c r="S5" s="184"/>
      <c r="T5" s="186"/>
      <c r="U5" s="23" t="s">
        <v>11</v>
      </c>
      <c r="V5" s="25"/>
      <c r="W5" s="180"/>
      <c r="X5" s="182"/>
      <c r="Y5" s="21" t="s">
        <v>11</v>
      </c>
    </row>
    <row r="6" spans="1:25">
      <c r="A6" s="188" t="s">
        <v>12</v>
      </c>
      <c r="B6" s="188"/>
      <c r="C6" s="26">
        <v>15.8</v>
      </c>
      <c r="D6" s="27">
        <v>13.95</v>
      </c>
      <c r="E6" s="28">
        <f>C6/D6*100</f>
        <v>113.26164874551972</v>
      </c>
      <c r="F6" s="29"/>
      <c r="G6" s="30">
        <v>13.5</v>
      </c>
      <c r="H6" s="31">
        <v>15.4</v>
      </c>
      <c r="I6" s="32">
        <f>G6/H6*100</f>
        <v>87.662337662337663</v>
      </c>
      <c r="J6" s="29"/>
      <c r="K6" s="30">
        <v>13.7</v>
      </c>
      <c r="L6" s="31">
        <v>13.1</v>
      </c>
      <c r="M6" s="32">
        <f>K6/L6*100</f>
        <v>104.58015267175573</v>
      </c>
      <c r="N6" s="33"/>
      <c r="O6" s="34">
        <v>15.3</v>
      </c>
      <c r="P6" s="31">
        <v>11.7</v>
      </c>
      <c r="Q6" s="32">
        <f>O6/P6*100</f>
        <v>130.7692307692308</v>
      </c>
      <c r="R6" s="29"/>
      <c r="S6" s="30">
        <v>14.8</v>
      </c>
      <c r="T6" s="31">
        <v>13</v>
      </c>
      <c r="U6" s="32">
        <f>S6/T6*100</f>
        <v>113.84615384615384</v>
      </c>
      <c r="V6" s="35"/>
      <c r="W6" s="36">
        <v>15.2</v>
      </c>
      <c r="X6" s="27">
        <v>10.921428571428573</v>
      </c>
      <c r="Y6" s="32">
        <f>W6/X6*100</f>
        <v>139.17593198168737</v>
      </c>
    </row>
    <row r="7" spans="1:25" ht="13.5" customHeight="1">
      <c r="A7" s="189" t="s">
        <v>13</v>
      </c>
      <c r="B7" s="37" t="s">
        <v>14</v>
      </c>
      <c r="C7" s="38">
        <v>2.3319999999999994</v>
      </c>
      <c r="D7" s="39">
        <v>2.2000000000000002</v>
      </c>
      <c r="E7" s="40">
        <f>C7-D7</f>
        <v>0.13199999999999923</v>
      </c>
      <c r="F7" s="41"/>
      <c r="G7" s="42">
        <v>1.9</v>
      </c>
      <c r="H7" s="43">
        <v>2.1</v>
      </c>
      <c r="I7" s="156">
        <f>G7-H7</f>
        <v>-0.20000000000000018</v>
      </c>
      <c r="J7" s="41"/>
      <c r="K7" s="42">
        <v>2</v>
      </c>
      <c r="L7" s="43">
        <v>2.1017000000000001</v>
      </c>
      <c r="M7" s="156">
        <f>K7-L7</f>
        <v>-0.10170000000000012</v>
      </c>
      <c r="N7" s="44"/>
      <c r="O7" s="42">
        <v>2.1</v>
      </c>
      <c r="P7" s="43">
        <v>2.0611000000000002</v>
      </c>
      <c r="Q7" s="156">
        <f>O7-P7</f>
        <v>3.8899999999999935E-2</v>
      </c>
      <c r="R7" s="41"/>
      <c r="S7" s="42">
        <v>1.9</v>
      </c>
      <c r="T7" s="43">
        <v>1.9</v>
      </c>
      <c r="U7" s="156">
        <f>S7-T7</f>
        <v>0</v>
      </c>
      <c r="V7" s="45"/>
      <c r="W7" s="46">
        <v>2</v>
      </c>
      <c r="X7" s="39">
        <v>1.9</v>
      </c>
      <c r="Y7" s="156">
        <f>W7-X7</f>
        <v>0.10000000000000009</v>
      </c>
    </row>
    <row r="8" spans="1:25">
      <c r="A8" s="190"/>
      <c r="B8" s="47" t="s">
        <v>15</v>
      </c>
      <c r="C8" s="48">
        <v>5.0999999999999996</v>
      </c>
      <c r="D8" s="49">
        <v>4.7839999999999998</v>
      </c>
      <c r="E8" s="155">
        <f>C8-D8</f>
        <v>0.31599999999999984</v>
      </c>
      <c r="F8" s="29"/>
      <c r="G8" s="51">
        <v>5.6</v>
      </c>
      <c r="H8" s="31">
        <v>5.5837500000000002</v>
      </c>
      <c r="I8" s="155">
        <f t="shared" ref="I8:I16" si="0">G8-H8</f>
        <v>1.6249999999999432E-2</v>
      </c>
      <c r="J8" s="29"/>
      <c r="K8" s="51">
        <v>5.5</v>
      </c>
      <c r="L8" s="31">
        <v>4.9535</v>
      </c>
      <c r="M8" s="155">
        <f t="shared" ref="M8:M14" si="1">K8-L8</f>
        <v>0.54649999999999999</v>
      </c>
      <c r="N8" s="33"/>
      <c r="O8" s="51">
        <v>6.3</v>
      </c>
      <c r="P8" s="31">
        <v>5.691250000000001</v>
      </c>
      <c r="Q8" s="155">
        <f t="shared" ref="Q8:Q13" si="2">O8-P8</f>
        <v>0.60874999999999879</v>
      </c>
      <c r="R8" s="29"/>
      <c r="S8" s="51">
        <v>5.4</v>
      </c>
      <c r="T8" s="31">
        <v>4.7664642857142869</v>
      </c>
      <c r="U8" s="155">
        <f t="shared" ref="U8:U16" si="3">S8-T8</f>
        <v>0.63353571428571342</v>
      </c>
      <c r="V8" s="53"/>
      <c r="W8" s="54">
        <v>6.3</v>
      </c>
      <c r="X8" s="49">
        <v>5.6</v>
      </c>
      <c r="Y8" s="155">
        <f t="shared" ref="Y8:Y14" si="4">W8-X8</f>
        <v>0.70000000000000018</v>
      </c>
    </row>
    <row r="9" spans="1:25">
      <c r="A9" s="190"/>
      <c r="B9" s="47" t="s">
        <v>16</v>
      </c>
      <c r="C9" s="48">
        <v>6.9</v>
      </c>
      <c r="D9" s="49">
        <v>6.3885000000000005</v>
      </c>
      <c r="E9" s="155">
        <f t="shared" ref="E9:E14" si="5">C9-D9</f>
        <v>0.51149999999999984</v>
      </c>
      <c r="F9" s="29"/>
      <c r="G9" s="51">
        <v>7.3</v>
      </c>
      <c r="H9" s="31">
        <v>7.5</v>
      </c>
      <c r="I9" s="155">
        <f t="shared" si="0"/>
        <v>-0.20000000000000018</v>
      </c>
      <c r="J9" s="29"/>
      <c r="K9" s="51">
        <v>7.1</v>
      </c>
      <c r="L9" s="31">
        <v>6.8</v>
      </c>
      <c r="M9" s="155">
        <f t="shared" si="1"/>
        <v>0.29999999999999982</v>
      </c>
      <c r="N9" s="33"/>
      <c r="O9" s="51">
        <v>8.1999999999999993</v>
      </c>
      <c r="P9" s="31">
        <v>7.6622500000000002</v>
      </c>
      <c r="Q9" s="155">
        <f t="shared" si="2"/>
        <v>0.53774999999999906</v>
      </c>
      <c r="R9" s="29"/>
      <c r="S9" s="51">
        <v>7.1</v>
      </c>
      <c r="T9" s="31">
        <v>6.6243888888888893</v>
      </c>
      <c r="U9" s="155">
        <f t="shared" si="3"/>
        <v>0.47561111111111032</v>
      </c>
      <c r="V9" s="53"/>
      <c r="W9" s="48">
        <v>8.1999999999999993</v>
      </c>
      <c r="X9" s="49">
        <v>7.5</v>
      </c>
      <c r="Y9" s="155">
        <f t="shared" si="4"/>
        <v>0.69999999999999929</v>
      </c>
    </row>
    <row r="10" spans="1:25">
      <c r="A10" s="190"/>
      <c r="B10" s="47" t="s">
        <v>17</v>
      </c>
      <c r="C10" s="48">
        <v>8.3000000000000007</v>
      </c>
      <c r="D10" s="49">
        <v>8</v>
      </c>
      <c r="E10" s="155">
        <f t="shared" si="5"/>
        <v>0.30000000000000071</v>
      </c>
      <c r="F10" s="29"/>
      <c r="G10" s="51">
        <v>9.1</v>
      </c>
      <c r="H10" s="31">
        <v>8.9</v>
      </c>
      <c r="I10" s="155">
        <f t="shared" si="0"/>
        <v>0.19999999999999929</v>
      </c>
      <c r="J10" s="29"/>
      <c r="K10" s="51">
        <v>8.8000000000000007</v>
      </c>
      <c r="L10" s="31">
        <v>8.3362500000000015</v>
      </c>
      <c r="M10" s="155">
        <f t="shared" si="1"/>
        <v>0.46374999999999922</v>
      </c>
      <c r="N10" s="33"/>
      <c r="O10" s="51">
        <v>9.5</v>
      </c>
      <c r="P10" s="31">
        <v>9.1300921052631594</v>
      </c>
      <c r="Q10" s="155">
        <f t="shared" si="2"/>
        <v>0.3699078947368406</v>
      </c>
      <c r="R10" s="29"/>
      <c r="S10" s="51">
        <v>8.9</v>
      </c>
      <c r="T10" s="31">
        <v>8.3467500000000001</v>
      </c>
      <c r="U10" s="155">
        <f t="shared" si="3"/>
        <v>0.55325000000000024</v>
      </c>
      <c r="V10" s="53"/>
      <c r="W10" s="54">
        <v>9.5</v>
      </c>
      <c r="X10" s="49">
        <v>9</v>
      </c>
      <c r="Y10" s="155">
        <f t="shared" si="4"/>
        <v>0.5</v>
      </c>
    </row>
    <row r="11" spans="1:25">
      <c r="A11" s="190"/>
      <c r="B11" s="47" t="s">
        <v>18</v>
      </c>
      <c r="C11" s="48">
        <v>9.9</v>
      </c>
      <c r="D11" s="49">
        <v>9.3382499999999986</v>
      </c>
      <c r="E11" s="155">
        <f t="shared" si="5"/>
        <v>0.56175000000000175</v>
      </c>
      <c r="F11" s="29"/>
      <c r="G11" s="51">
        <v>10</v>
      </c>
      <c r="H11" s="31">
        <v>9.9024999999999999</v>
      </c>
      <c r="I11" s="52">
        <f t="shared" si="0"/>
        <v>9.7500000000000142E-2</v>
      </c>
      <c r="J11" s="29"/>
      <c r="K11" s="51">
        <v>9.6</v>
      </c>
      <c r="L11" s="31">
        <v>9.5</v>
      </c>
      <c r="M11" s="52">
        <f t="shared" si="1"/>
        <v>9.9999999999999645E-2</v>
      </c>
      <c r="N11" s="33"/>
      <c r="O11" s="51">
        <v>10.7</v>
      </c>
      <c r="P11" s="31">
        <v>10.242999999999999</v>
      </c>
      <c r="Q11" s="52">
        <f t="shared" si="2"/>
        <v>0.45700000000000074</v>
      </c>
      <c r="R11" s="29"/>
      <c r="S11" s="51">
        <v>9.8000000000000007</v>
      </c>
      <c r="T11" s="31">
        <v>9.62575</v>
      </c>
      <c r="U11" s="52">
        <f t="shared" si="3"/>
        <v>0.17425000000000068</v>
      </c>
      <c r="V11" s="53"/>
      <c r="W11" s="54">
        <v>10.6</v>
      </c>
      <c r="X11" s="49">
        <v>10.1</v>
      </c>
      <c r="Y11" s="50">
        <f t="shared" si="4"/>
        <v>0.5</v>
      </c>
    </row>
    <row r="12" spans="1:25">
      <c r="A12" s="190"/>
      <c r="B12" s="47" t="s">
        <v>19</v>
      </c>
      <c r="C12" s="48">
        <v>11.1</v>
      </c>
      <c r="D12" s="49">
        <v>10.47175</v>
      </c>
      <c r="E12" s="155">
        <f t="shared" si="5"/>
        <v>0.62824999999999953</v>
      </c>
      <c r="F12" s="29"/>
      <c r="G12" s="55">
        <v>11.1</v>
      </c>
      <c r="H12" s="31">
        <v>11.1</v>
      </c>
      <c r="I12" s="52">
        <f t="shared" si="0"/>
        <v>0</v>
      </c>
      <c r="J12" s="29"/>
      <c r="K12" s="55">
        <v>10.7</v>
      </c>
      <c r="L12" s="31">
        <v>10.63425</v>
      </c>
      <c r="M12" s="52">
        <f t="shared" si="1"/>
        <v>6.5749999999999531E-2</v>
      </c>
      <c r="N12" s="33"/>
      <c r="O12" s="55">
        <v>11.9</v>
      </c>
      <c r="P12" s="31">
        <v>11.4</v>
      </c>
      <c r="Q12" s="52">
        <f t="shared" si="2"/>
        <v>0.5</v>
      </c>
      <c r="R12" s="29"/>
      <c r="S12" s="55">
        <v>10.8</v>
      </c>
      <c r="T12" s="31">
        <v>10.6</v>
      </c>
      <c r="U12" s="52">
        <f t="shared" si="3"/>
        <v>0.20000000000000107</v>
      </c>
      <c r="V12" s="53"/>
      <c r="W12" s="48">
        <v>11.3</v>
      </c>
      <c r="X12" s="49">
        <v>11.2</v>
      </c>
      <c r="Y12" s="50">
        <f t="shared" si="4"/>
        <v>0.10000000000000142</v>
      </c>
    </row>
    <row r="13" spans="1:25">
      <c r="A13" s="190"/>
      <c r="B13" s="47" t="s">
        <v>20</v>
      </c>
      <c r="C13" s="48">
        <v>12.7</v>
      </c>
      <c r="D13" s="49">
        <v>11.8</v>
      </c>
      <c r="E13" s="155">
        <f t="shared" si="5"/>
        <v>0.89999999999999858</v>
      </c>
      <c r="F13" s="29"/>
      <c r="G13" s="55">
        <v>12.1</v>
      </c>
      <c r="H13" s="31">
        <v>12.1</v>
      </c>
      <c r="I13" s="52">
        <f t="shared" si="0"/>
        <v>0</v>
      </c>
      <c r="J13" s="29"/>
      <c r="K13" s="55">
        <v>12</v>
      </c>
      <c r="L13" s="31">
        <v>11.88425</v>
      </c>
      <c r="M13" s="52">
        <f t="shared" si="1"/>
        <v>0.11575000000000024</v>
      </c>
      <c r="N13" s="33"/>
      <c r="O13" s="55">
        <v>12.8</v>
      </c>
      <c r="P13" s="31">
        <v>12.5</v>
      </c>
      <c r="Q13" s="52">
        <f t="shared" si="2"/>
        <v>0.30000000000000071</v>
      </c>
      <c r="R13" s="29"/>
      <c r="S13" s="55">
        <v>11.9</v>
      </c>
      <c r="T13" s="31">
        <v>11.748750000000001</v>
      </c>
      <c r="U13" s="52">
        <f t="shared" si="3"/>
        <v>0.15124999999999922</v>
      </c>
      <c r="V13" s="53"/>
      <c r="W13" s="48">
        <v>12.7</v>
      </c>
      <c r="X13" s="49">
        <v>12.4</v>
      </c>
      <c r="Y13" s="50">
        <f t="shared" si="4"/>
        <v>0.29999999999999893</v>
      </c>
    </row>
    <row r="14" spans="1:25">
      <c r="A14" s="190"/>
      <c r="B14" s="47" t="s">
        <v>21</v>
      </c>
      <c r="C14" s="48">
        <v>12.7</v>
      </c>
      <c r="D14" s="49">
        <v>12.547750000000001</v>
      </c>
      <c r="E14" s="155">
        <f t="shared" si="5"/>
        <v>0.15224999999999866</v>
      </c>
      <c r="F14" s="29"/>
      <c r="G14" s="51">
        <v>12.1</v>
      </c>
      <c r="H14" s="31">
        <v>12.4</v>
      </c>
      <c r="I14" s="166">
        <f t="shared" si="0"/>
        <v>-0.30000000000000071</v>
      </c>
      <c r="J14" s="29"/>
      <c r="K14" s="51">
        <v>12.1</v>
      </c>
      <c r="L14" s="31">
        <v>12.6</v>
      </c>
      <c r="M14" s="166">
        <f t="shared" si="1"/>
        <v>-0.5</v>
      </c>
      <c r="N14" s="33"/>
      <c r="O14" s="56"/>
      <c r="P14" s="31"/>
      <c r="Q14" s="57"/>
      <c r="R14" s="29"/>
      <c r="S14" s="51">
        <v>12.9</v>
      </c>
      <c r="T14" s="31">
        <v>12.904605263157896</v>
      </c>
      <c r="U14" s="52">
        <f t="shared" si="3"/>
        <v>-4.605263157895223E-3</v>
      </c>
      <c r="V14" s="53"/>
      <c r="W14" s="54">
        <v>13.4</v>
      </c>
      <c r="X14" s="49">
        <v>13.330347744360903</v>
      </c>
      <c r="Y14" s="50">
        <f t="shared" si="4"/>
        <v>6.9652255639097049E-2</v>
      </c>
    </row>
    <row r="15" spans="1:25">
      <c r="A15" s="190"/>
      <c r="B15" s="47" t="s">
        <v>22</v>
      </c>
      <c r="C15" s="58"/>
      <c r="D15" s="49"/>
      <c r="E15" s="59"/>
      <c r="F15" s="29"/>
      <c r="G15" s="60"/>
      <c r="H15" s="31"/>
      <c r="I15" s="57"/>
      <c r="J15" s="29"/>
      <c r="K15" s="60"/>
      <c r="L15" s="31"/>
      <c r="M15" s="57"/>
      <c r="N15" s="33"/>
      <c r="O15" s="60"/>
      <c r="P15" s="31"/>
      <c r="Q15" s="57"/>
      <c r="R15" s="29"/>
      <c r="S15" s="51">
        <v>13.3</v>
      </c>
      <c r="T15" s="31">
        <v>13.6</v>
      </c>
      <c r="U15" s="166">
        <f t="shared" si="3"/>
        <v>-0.29999999999999893</v>
      </c>
      <c r="V15" s="53"/>
      <c r="W15" s="61"/>
      <c r="X15" s="49"/>
      <c r="Y15" s="59"/>
    </row>
    <row r="16" spans="1:25">
      <c r="A16" s="191"/>
      <c r="B16" s="62" t="s">
        <v>23</v>
      </c>
      <c r="C16" s="48">
        <v>12.7</v>
      </c>
      <c r="D16" s="49">
        <v>12.557500000000001</v>
      </c>
      <c r="E16" s="52">
        <f t="shared" ref="E16" si="6">C16-D16</f>
        <v>0.14249999999999829</v>
      </c>
      <c r="F16" s="29"/>
      <c r="G16" s="51">
        <v>12.1</v>
      </c>
      <c r="H16" s="31">
        <v>12.4</v>
      </c>
      <c r="I16" s="166">
        <f t="shared" si="0"/>
        <v>-0.30000000000000071</v>
      </c>
      <c r="J16" s="29"/>
      <c r="K16" s="51">
        <v>12.1</v>
      </c>
      <c r="L16" s="31">
        <v>12.6</v>
      </c>
      <c r="M16" s="166">
        <f t="shared" ref="M16" si="7">K16-L16</f>
        <v>-0.5</v>
      </c>
      <c r="N16" s="33"/>
      <c r="O16" s="51">
        <v>12.8</v>
      </c>
      <c r="P16" s="31">
        <v>12.620027777777777</v>
      </c>
      <c r="Q16" s="167">
        <f t="shared" ref="Q16" si="8">O16-P16</f>
        <v>0.17997222222222398</v>
      </c>
      <c r="R16" s="29"/>
      <c r="S16" s="51">
        <v>13.3</v>
      </c>
      <c r="T16" s="31">
        <v>13.6</v>
      </c>
      <c r="U16" s="166">
        <f t="shared" si="3"/>
        <v>-0.29999999999999893</v>
      </c>
      <c r="V16" s="53"/>
      <c r="W16" s="54">
        <v>13.4</v>
      </c>
      <c r="X16" s="49">
        <v>13.368562030075188</v>
      </c>
      <c r="Y16" s="167">
        <f t="shared" ref="Y16" si="9">W16-X16</f>
        <v>3.1437969924812847E-2</v>
      </c>
    </row>
    <row r="17" spans="1:25" ht="13.5" customHeight="1">
      <c r="A17" s="189" t="s">
        <v>24</v>
      </c>
      <c r="B17" s="37" t="s">
        <v>14</v>
      </c>
      <c r="C17" s="38">
        <v>12.1</v>
      </c>
      <c r="D17" s="39">
        <v>10.4</v>
      </c>
      <c r="E17" s="63">
        <f t="shared" ref="E17:E24" si="10">C17/D17*100</f>
        <v>116.34615384615384</v>
      </c>
      <c r="F17" s="41"/>
      <c r="G17" s="42">
        <v>11.4</v>
      </c>
      <c r="H17" s="43">
        <v>11.1</v>
      </c>
      <c r="I17" s="63">
        <f t="shared" ref="I17:I24" si="11">G17/H17*100</f>
        <v>102.70270270270272</v>
      </c>
      <c r="J17" s="41"/>
      <c r="K17" s="42">
        <v>13.4</v>
      </c>
      <c r="L17" s="43">
        <v>11.6</v>
      </c>
      <c r="M17" s="63">
        <f t="shared" ref="M17:M24" si="12">K17/L17*100</f>
        <v>115.51724137931035</v>
      </c>
      <c r="N17" s="44"/>
      <c r="O17" s="42">
        <v>11.6</v>
      </c>
      <c r="P17" s="43">
        <v>12.7</v>
      </c>
      <c r="Q17" s="63">
        <f t="shared" ref="Q17:Q23" si="13">O17/P17*100</f>
        <v>91.338582677165363</v>
      </c>
      <c r="R17" s="41"/>
      <c r="S17" s="42">
        <v>12.9</v>
      </c>
      <c r="T17" s="43">
        <v>12.2</v>
      </c>
      <c r="U17" s="63">
        <f t="shared" ref="U17:U25" si="14">S17/T17*100</f>
        <v>105.7377049180328</v>
      </c>
      <c r="V17" s="45"/>
      <c r="W17" s="46">
        <v>12.3</v>
      </c>
      <c r="X17" s="39">
        <v>12.2</v>
      </c>
      <c r="Y17" s="63">
        <f t="shared" ref="Y17:Y24" si="15">W17/X17*100</f>
        <v>100.81967213114756</v>
      </c>
    </row>
    <row r="18" spans="1:25">
      <c r="A18" s="190"/>
      <c r="B18" s="47" t="s">
        <v>15</v>
      </c>
      <c r="C18" s="48">
        <v>20.5</v>
      </c>
      <c r="D18" s="49">
        <v>18.399999999999999</v>
      </c>
      <c r="E18" s="64">
        <f t="shared" si="10"/>
        <v>111.41304347826089</v>
      </c>
      <c r="F18" s="29"/>
      <c r="G18" s="51">
        <v>24.2</v>
      </c>
      <c r="H18" s="31">
        <v>23</v>
      </c>
      <c r="I18" s="65">
        <f t="shared" si="11"/>
        <v>105.21739130434781</v>
      </c>
      <c r="J18" s="29"/>
      <c r="K18" s="51">
        <v>23</v>
      </c>
      <c r="L18" s="31">
        <v>20.6</v>
      </c>
      <c r="M18" s="65">
        <f t="shared" si="12"/>
        <v>111.65048543689321</v>
      </c>
      <c r="N18" s="33"/>
      <c r="O18" s="51">
        <v>26.8</v>
      </c>
      <c r="P18" s="31">
        <v>22.8</v>
      </c>
      <c r="Q18" s="65">
        <f t="shared" si="13"/>
        <v>117.54385964912282</v>
      </c>
      <c r="R18" s="29"/>
      <c r="S18" s="51">
        <v>24.7</v>
      </c>
      <c r="T18" s="31">
        <v>21.4</v>
      </c>
      <c r="U18" s="65">
        <f t="shared" si="14"/>
        <v>115.42056074766356</v>
      </c>
      <c r="V18" s="53"/>
      <c r="W18" s="54">
        <v>28.7</v>
      </c>
      <c r="X18" s="49">
        <v>23.9</v>
      </c>
      <c r="Y18" s="65">
        <f t="shared" si="15"/>
        <v>120.08368200836821</v>
      </c>
    </row>
    <row r="19" spans="1:25">
      <c r="A19" s="190"/>
      <c r="B19" s="47" t="s">
        <v>16</v>
      </c>
      <c r="C19" s="48">
        <v>23.3</v>
      </c>
      <c r="D19" s="49">
        <v>21.4</v>
      </c>
      <c r="E19" s="64">
        <f t="shared" si="10"/>
        <v>108.87850467289721</v>
      </c>
      <c r="F19" s="29"/>
      <c r="G19" s="51">
        <v>27.7</v>
      </c>
      <c r="H19" s="31">
        <v>28.2</v>
      </c>
      <c r="I19" s="65">
        <f t="shared" si="11"/>
        <v>98.226950354609926</v>
      </c>
      <c r="J19" s="29"/>
      <c r="K19" s="51">
        <v>28.9</v>
      </c>
      <c r="L19" s="31">
        <v>24.1</v>
      </c>
      <c r="M19" s="65">
        <f t="shared" si="12"/>
        <v>119.91701244813278</v>
      </c>
      <c r="N19" s="33"/>
      <c r="O19" s="51">
        <v>41.2</v>
      </c>
      <c r="P19" s="31">
        <v>33.700000000000003</v>
      </c>
      <c r="Q19" s="65">
        <f t="shared" si="13"/>
        <v>122.25519287833828</v>
      </c>
      <c r="R19" s="29"/>
      <c r="S19" s="51">
        <v>27.4</v>
      </c>
      <c r="T19" s="31">
        <v>24.4985675</v>
      </c>
      <c r="U19" s="65">
        <f t="shared" si="14"/>
        <v>111.84327410163878</v>
      </c>
      <c r="V19" s="53"/>
      <c r="W19" s="48">
        <v>42.5</v>
      </c>
      <c r="X19" s="49">
        <v>35.1</v>
      </c>
      <c r="Y19" s="65">
        <f t="shared" si="15"/>
        <v>121.08262108262107</v>
      </c>
    </row>
    <row r="20" spans="1:25">
      <c r="A20" s="190"/>
      <c r="B20" s="47" t="s">
        <v>17</v>
      </c>
      <c r="C20" s="48">
        <v>33.299999999999997</v>
      </c>
      <c r="D20" s="49">
        <v>27.1</v>
      </c>
      <c r="E20" s="64">
        <f t="shared" si="10"/>
        <v>122.87822878228781</v>
      </c>
      <c r="F20" s="29"/>
      <c r="G20" s="51">
        <v>50.3</v>
      </c>
      <c r="H20" s="31">
        <v>43.6</v>
      </c>
      <c r="I20" s="65">
        <f t="shared" si="11"/>
        <v>115.36697247706419</v>
      </c>
      <c r="J20" s="29"/>
      <c r="K20" s="51">
        <v>48.1</v>
      </c>
      <c r="L20" s="31">
        <v>35.497</v>
      </c>
      <c r="M20" s="65">
        <f t="shared" si="12"/>
        <v>135.50440882328084</v>
      </c>
      <c r="N20" s="33"/>
      <c r="O20" s="51">
        <v>57.4</v>
      </c>
      <c r="P20" s="31">
        <v>51.6</v>
      </c>
      <c r="Q20" s="65">
        <f t="shared" si="13"/>
        <v>111.24031007751938</v>
      </c>
      <c r="R20" s="29"/>
      <c r="S20" s="55">
        <v>47.4</v>
      </c>
      <c r="T20" s="31">
        <v>35.837000000000003</v>
      </c>
      <c r="U20" s="65">
        <f t="shared" si="14"/>
        <v>132.265535619611</v>
      </c>
      <c r="V20" s="53"/>
      <c r="W20" s="54">
        <v>57.2</v>
      </c>
      <c r="X20" s="49">
        <v>51.2</v>
      </c>
      <c r="Y20" s="65">
        <f t="shared" si="15"/>
        <v>111.71875</v>
      </c>
    </row>
    <row r="21" spans="1:25">
      <c r="A21" s="190"/>
      <c r="B21" s="47" t="s">
        <v>18</v>
      </c>
      <c r="C21" s="48">
        <v>49.3</v>
      </c>
      <c r="D21" s="49">
        <v>38.6</v>
      </c>
      <c r="E21" s="64">
        <f t="shared" si="10"/>
        <v>127.720207253886</v>
      </c>
      <c r="F21" s="29"/>
      <c r="G21" s="51">
        <v>61.7</v>
      </c>
      <c r="H21" s="31">
        <v>56.8</v>
      </c>
      <c r="I21" s="65">
        <f t="shared" si="11"/>
        <v>108.6267605633803</v>
      </c>
      <c r="J21" s="29"/>
      <c r="K21" s="51">
        <v>58.1</v>
      </c>
      <c r="L21" s="31">
        <v>51.5</v>
      </c>
      <c r="M21" s="65">
        <f t="shared" si="12"/>
        <v>112.81553398058253</v>
      </c>
      <c r="N21" s="33"/>
      <c r="O21" s="51">
        <v>69</v>
      </c>
      <c r="P21" s="31">
        <v>67</v>
      </c>
      <c r="Q21" s="65">
        <f t="shared" si="13"/>
        <v>102.98507462686568</v>
      </c>
      <c r="R21" s="29"/>
      <c r="S21" s="51">
        <v>57.4</v>
      </c>
      <c r="T21" s="31">
        <v>51.2</v>
      </c>
      <c r="U21" s="65">
        <f t="shared" si="14"/>
        <v>112.109375</v>
      </c>
      <c r="V21" s="53"/>
      <c r="W21" s="54">
        <v>70.900000000000006</v>
      </c>
      <c r="X21" s="49">
        <v>66.7</v>
      </c>
      <c r="Y21" s="64">
        <f t="shared" si="15"/>
        <v>106.29685157421289</v>
      </c>
    </row>
    <row r="22" spans="1:25">
      <c r="A22" s="190"/>
      <c r="B22" s="47" t="s">
        <v>19</v>
      </c>
      <c r="C22" s="48">
        <v>60.4</v>
      </c>
      <c r="D22" s="49">
        <v>54.837499999999999</v>
      </c>
      <c r="E22" s="64">
        <f t="shared" si="10"/>
        <v>110.14360610895828</v>
      </c>
      <c r="F22" s="29"/>
      <c r="G22" s="51">
        <v>73</v>
      </c>
      <c r="H22" s="31">
        <v>69.8</v>
      </c>
      <c r="I22" s="65">
        <f t="shared" si="11"/>
        <v>104.58452722063039</v>
      </c>
      <c r="J22" s="29"/>
      <c r="K22" s="51">
        <v>70.400000000000006</v>
      </c>
      <c r="L22" s="31">
        <v>65.7</v>
      </c>
      <c r="M22" s="65">
        <f t="shared" si="12"/>
        <v>107.15372907153728</v>
      </c>
      <c r="N22" s="33"/>
      <c r="O22" s="51">
        <v>77.7</v>
      </c>
      <c r="P22" s="31">
        <v>78.2</v>
      </c>
      <c r="Q22" s="65">
        <f t="shared" si="13"/>
        <v>99.360613810741683</v>
      </c>
      <c r="R22" s="29"/>
      <c r="S22" s="51">
        <v>69.900000000000006</v>
      </c>
      <c r="T22" s="31">
        <v>66.099999999999994</v>
      </c>
      <c r="U22" s="65">
        <f t="shared" si="14"/>
        <v>105.74886535552194</v>
      </c>
      <c r="V22" s="53"/>
      <c r="W22" s="54">
        <v>77.8</v>
      </c>
      <c r="X22" s="49">
        <v>76.900000000000006</v>
      </c>
      <c r="Y22" s="64">
        <f t="shared" si="15"/>
        <v>101.17035110533159</v>
      </c>
    </row>
    <row r="23" spans="1:25">
      <c r="A23" s="190"/>
      <c r="B23" s="47" t="s">
        <v>20</v>
      </c>
      <c r="C23" s="48">
        <v>68.3</v>
      </c>
      <c r="D23" s="49">
        <v>65.8</v>
      </c>
      <c r="E23" s="64">
        <f t="shared" si="10"/>
        <v>103.79939209726443</v>
      </c>
      <c r="F23" s="29"/>
      <c r="G23" s="51">
        <v>84.6</v>
      </c>
      <c r="H23" s="31">
        <v>80.8</v>
      </c>
      <c r="I23" s="65">
        <f t="shared" si="11"/>
        <v>104.70297029702971</v>
      </c>
      <c r="J23" s="29"/>
      <c r="K23" s="51">
        <v>84.5</v>
      </c>
      <c r="L23" s="31">
        <v>78.7</v>
      </c>
      <c r="M23" s="65">
        <f t="shared" si="12"/>
        <v>107.3697585768742</v>
      </c>
      <c r="N23" s="33"/>
      <c r="O23" s="51">
        <v>89.7</v>
      </c>
      <c r="P23" s="31">
        <v>90.1</v>
      </c>
      <c r="Q23" s="65">
        <f t="shared" si="13"/>
        <v>99.5560488346282</v>
      </c>
      <c r="R23" s="29"/>
      <c r="S23" s="51">
        <v>81.400000000000006</v>
      </c>
      <c r="T23" s="31">
        <v>78.099999999999994</v>
      </c>
      <c r="U23" s="65">
        <f t="shared" si="14"/>
        <v>104.22535211267608</v>
      </c>
      <c r="V23" s="53"/>
      <c r="W23" s="54">
        <v>84.6</v>
      </c>
      <c r="X23" s="49">
        <v>83.5</v>
      </c>
      <c r="Y23" s="64">
        <f t="shared" si="15"/>
        <v>101.31736526946106</v>
      </c>
    </row>
    <row r="24" spans="1:25">
      <c r="A24" s="190"/>
      <c r="B24" s="47" t="s">
        <v>21</v>
      </c>
      <c r="C24" s="48">
        <v>82.7</v>
      </c>
      <c r="D24" s="49">
        <v>77.5</v>
      </c>
      <c r="E24" s="64">
        <f t="shared" si="10"/>
        <v>106.70967741935485</v>
      </c>
      <c r="F24" s="29"/>
      <c r="G24" s="51">
        <v>96.8</v>
      </c>
      <c r="H24" s="31">
        <v>90.9</v>
      </c>
      <c r="I24" s="65">
        <f t="shared" si="11"/>
        <v>106.49064906490648</v>
      </c>
      <c r="J24" s="29"/>
      <c r="K24" s="51">
        <v>101.2</v>
      </c>
      <c r="L24" s="31">
        <v>91.3</v>
      </c>
      <c r="M24" s="65">
        <f t="shared" si="12"/>
        <v>110.8433734939759</v>
      </c>
      <c r="N24" s="33"/>
      <c r="O24" s="56"/>
      <c r="P24" s="31"/>
      <c r="Q24" s="66"/>
      <c r="R24" s="29"/>
      <c r="S24" s="51">
        <v>90.6</v>
      </c>
      <c r="T24" s="31">
        <v>87.6</v>
      </c>
      <c r="U24" s="65">
        <f t="shared" si="14"/>
        <v>103.42465753424656</v>
      </c>
      <c r="V24" s="53"/>
      <c r="W24" s="54">
        <v>94.2</v>
      </c>
      <c r="X24" s="49">
        <v>90.4</v>
      </c>
      <c r="Y24" s="64">
        <f t="shared" si="15"/>
        <v>104.20353982300885</v>
      </c>
    </row>
    <row r="25" spans="1:25">
      <c r="A25" s="192"/>
      <c r="B25" s="67" t="s">
        <v>22</v>
      </c>
      <c r="C25" s="68"/>
      <c r="D25" s="69"/>
      <c r="E25" s="70"/>
      <c r="F25" s="71"/>
      <c r="G25" s="72"/>
      <c r="H25" s="73"/>
      <c r="I25" s="74"/>
      <c r="J25" s="71"/>
      <c r="K25" s="72"/>
      <c r="L25" s="73"/>
      <c r="M25" s="74"/>
      <c r="N25" s="75"/>
      <c r="O25" s="72"/>
      <c r="P25" s="73"/>
      <c r="Q25" s="74"/>
      <c r="R25" s="71"/>
      <c r="S25" s="76">
        <v>99.5</v>
      </c>
      <c r="T25" s="73">
        <v>96.7</v>
      </c>
      <c r="U25" s="77">
        <f t="shared" si="14"/>
        <v>102.89555325749743</v>
      </c>
      <c r="V25" s="78"/>
      <c r="W25" s="79"/>
      <c r="X25" s="69"/>
      <c r="Y25" s="70"/>
    </row>
    <row r="26" spans="1:25" ht="13.5" customHeight="1">
      <c r="A26" s="189" t="s">
        <v>25</v>
      </c>
      <c r="B26" s="37" t="s">
        <v>14</v>
      </c>
      <c r="C26" s="80">
        <v>89</v>
      </c>
      <c r="D26" s="81">
        <v>89</v>
      </c>
      <c r="E26" s="82">
        <v>100</v>
      </c>
      <c r="F26" s="83"/>
      <c r="G26" s="84">
        <v>56</v>
      </c>
      <c r="H26" s="85">
        <v>55.777777777777779</v>
      </c>
      <c r="I26" s="86">
        <v>100</v>
      </c>
      <c r="J26" s="83"/>
      <c r="K26" s="84">
        <v>89</v>
      </c>
      <c r="L26" s="85">
        <v>89</v>
      </c>
      <c r="M26" s="86">
        <v>100</v>
      </c>
      <c r="N26" s="83"/>
      <c r="O26" s="84">
        <v>89</v>
      </c>
      <c r="P26" s="85">
        <v>89</v>
      </c>
      <c r="Q26" s="86">
        <v>100</v>
      </c>
      <c r="R26" s="83"/>
      <c r="S26" s="84">
        <v>89</v>
      </c>
      <c r="T26" s="85">
        <v>89</v>
      </c>
      <c r="U26" s="86">
        <v>100</v>
      </c>
      <c r="V26" s="87"/>
      <c r="W26" s="88">
        <v>89</v>
      </c>
      <c r="X26" s="81">
        <v>89</v>
      </c>
      <c r="Y26" s="82">
        <v>100</v>
      </c>
    </row>
    <row r="27" spans="1:25">
      <c r="A27" s="190"/>
      <c r="B27" s="47" t="s">
        <v>15</v>
      </c>
      <c r="C27" s="89">
        <v>107</v>
      </c>
      <c r="D27" s="90">
        <v>100</v>
      </c>
      <c r="E27" s="64">
        <f t="shared" ref="E27:E33" si="16">C27/D27*100</f>
        <v>107</v>
      </c>
      <c r="F27" s="91"/>
      <c r="G27" s="92">
        <v>168</v>
      </c>
      <c r="H27" s="93">
        <v>162</v>
      </c>
      <c r="I27" s="65">
        <f t="shared" ref="I27:I33" si="17">G27/H27*100</f>
        <v>103.7037037037037</v>
      </c>
      <c r="J27" s="91"/>
      <c r="K27" s="92">
        <v>260</v>
      </c>
      <c r="L27" s="93">
        <v>150</v>
      </c>
      <c r="M27" s="65">
        <f t="shared" ref="M27:M33" si="18">K27/L27*100</f>
        <v>173.33333333333334</v>
      </c>
      <c r="N27" s="91"/>
      <c r="O27" s="92">
        <v>336</v>
      </c>
      <c r="P27" s="93">
        <v>247</v>
      </c>
      <c r="Q27" s="65">
        <f t="shared" ref="Q27:Q32" si="19">O27/P27*100</f>
        <v>136.03238866396759</v>
      </c>
      <c r="R27" s="91"/>
      <c r="S27" s="92">
        <v>233</v>
      </c>
      <c r="T27" s="93">
        <v>134</v>
      </c>
      <c r="U27" s="65">
        <f t="shared" ref="U27:U34" si="20">S27/T27*100</f>
        <v>173.88059701492537</v>
      </c>
      <c r="V27" s="94"/>
      <c r="W27" s="95">
        <v>328</v>
      </c>
      <c r="X27" s="90">
        <v>245</v>
      </c>
      <c r="Y27" s="65">
        <f t="shared" ref="Y27:Y33" si="21">W27/X27*100</f>
        <v>133.87755102040816</v>
      </c>
    </row>
    <row r="28" spans="1:25">
      <c r="A28" s="190"/>
      <c r="B28" s="47" t="s">
        <v>16</v>
      </c>
      <c r="C28" s="89">
        <v>291</v>
      </c>
      <c r="D28" s="90">
        <v>243</v>
      </c>
      <c r="E28" s="64">
        <f t="shared" si="16"/>
        <v>119.75308641975309</v>
      </c>
      <c r="F28" s="91"/>
      <c r="G28" s="92">
        <v>311</v>
      </c>
      <c r="H28" s="93">
        <v>333</v>
      </c>
      <c r="I28" s="65">
        <f t="shared" si="17"/>
        <v>93.393393393393396</v>
      </c>
      <c r="J28" s="91"/>
      <c r="K28" s="92">
        <v>426</v>
      </c>
      <c r="L28" s="93">
        <v>330</v>
      </c>
      <c r="M28" s="65">
        <f t="shared" si="18"/>
        <v>129.09090909090909</v>
      </c>
      <c r="N28" s="91"/>
      <c r="O28" s="92">
        <v>547</v>
      </c>
      <c r="P28" s="93">
        <v>467</v>
      </c>
      <c r="Q28" s="65">
        <f t="shared" si="19"/>
        <v>117.13062098501071</v>
      </c>
      <c r="R28" s="91"/>
      <c r="S28" s="92">
        <v>405</v>
      </c>
      <c r="T28" s="93">
        <v>305</v>
      </c>
      <c r="U28" s="65">
        <f t="shared" si="20"/>
        <v>132.78688524590163</v>
      </c>
      <c r="V28" s="94"/>
      <c r="W28" s="89">
        <v>573</v>
      </c>
      <c r="X28" s="90">
        <v>466</v>
      </c>
      <c r="Y28" s="65">
        <f t="shared" si="21"/>
        <v>122.96137339055795</v>
      </c>
    </row>
    <row r="29" spans="1:25">
      <c r="A29" s="190"/>
      <c r="B29" s="47" t="s">
        <v>17</v>
      </c>
      <c r="C29" s="89">
        <v>437.8</v>
      </c>
      <c r="D29" s="90">
        <v>419</v>
      </c>
      <c r="E29" s="64">
        <f t="shared" si="16"/>
        <v>104.48687350835321</v>
      </c>
      <c r="F29" s="91"/>
      <c r="G29" s="92">
        <v>544</v>
      </c>
      <c r="H29" s="93">
        <v>506</v>
      </c>
      <c r="I29" s="65">
        <f t="shared" si="17"/>
        <v>107.50988142292491</v>
      </c>
      <c r="J29" s="91"/>
      <c r="K29" s="92">
        <v>543</v>
      </c>
      <c r="L29" s="93">
        <v>521</v>
      </c>
      <c r="M29" s="65">
        <f t="shared" si="18"/>
        <v>104.22264875239924</v>
      </c>
      <c r="N29" s="91"/>
      <c r="O29" s="92">
        <v>549.4</v>
      </c>
      <c r="P29" s="93">
        <v>605</v>
      </c>
      <c r="Q29" s="65">
        <f t="shared" si="19"/>
        <v>90.809917355371894</v>
      </c>
      <c r="R29" s="91"/>
      <c r="S29" s="96">
        <v>580</v>
      </c>
      <c r="T29" s="93">
        <v>532</v>
      </c>
      <c r="U29" s="65">
        <f t="shared" si="20"/>
        <v>109.02255639097744</v>
      </c>
      <c r="V29" s="94"/>
      <c r="W29" s="95">
        <v>596.70000000000005</v>
      </c>
      <c r="X29" s="90">
        <v>625</v>
      </c>
      <c r="Y29" s="65">
        <f t="shared" si="21"/>
        <v>95.472000000000008</v>
      </c>
    </row>
    <row r="30" spans="1:25">
      <c r="A30" s="190"/>
      <c r="B30" s="47" t="s">
        <v>18</v>
      </c>
      <c r="C30" s="89">
        <v>647</v>
      </c>
      <c r="D30" s="90">
        <v>623</v>
      </c>
      <c r="E30" s="64">
        <f t="shared" si="16"/>
        <v>103.85232744783306</v>
      </c>
      <c r="F30" s="91"/>
      <c r="G30" s="92">
        <v>550</v>
      </c>
      <c r="H30" s="93">
        <v>556</v>
      </c>
      <c r="I30" s="65">
        <f t="shared" si="17"/>
        <v>98.920863309352512</v>
      </c>
      <c r="J30" s="91"/>
      <c r="K30" s="92">
        <v>537</v>
      </c>
      <c r="L30" s="93">
        <v>602</v>
      </c>
      <c r="M30" s="65">
        <f t="shared" si="18"/>
        <v>89.202657807308967</v>
      </c>
      <c r="N30" s="91"/>
      <c r="O30" s="92">
        <v>486</v>
      </c>
      <c r="P30" s="93">
        <v>612</v>
      </c>
      <c r="Q30" s="65">
        <f t="shared" si="19"/>
        <v>79.411764705882348</v>
      </c>
      <c r="R30" s="91"/>
      <c r="S30" s="92">
        <v>565</v>
      </c>
      <c r="T30" s="93">
        <v>625</v>
      </c>
      <c r="U30" s="65">
        <f t="shared" si="20"/>
        <v>90.4</v>
      </c>
      <c r="V30" s="94"/>
      <c r="W30" s="95">
        <v>534</v>
      </c>
      <c r="X30" s="90">
        <v>625</v>
      </c>
      <c r="Y30" s="65">
        <f t="shared" si="21"/>
        <v>85.44</v>
      </c>
    </row>
    <row r="31" spans="1:25">
      <c r="A31" s="190"/>
      <c r="B31" s="47" t="s">
        <v>19</v>
      </c>
      <c r="C31" s="97">
        <v>634</v>
      </c>
      <c r="D31" s="90">
        <v>652</v>
      </c>
      <c r="E31" s="64">
        <f t="shared" si="16"/>
        <v>97.239263803680984</v>
      </c>
      <c r="F31" s="91"/>
      <c r="G31" s="98">
        <v>510</v>
      </c>
      <c r="H31" s="93">
        <v>546</v>
      </c>
      <c r="I31" s="65">
        <f t="shared" si="17"/>
        <v>93.406593406593402</v>
      </c>
      <c r="J31" s="91"/>
      <c r="K31" s="98">
        <v>503</v>
      </c>
      <c r="L31" s="93">
        <v>575</v>
      </c>
      <c r="M31" s="65">
        <f t="shared" si="18"/>
        <v>87.478260869565219</v>
      </c>
      <c r="N31" s="91"/>
      <c r="O31" s="98">
        <v>441</v>
      </c>
      <c r="P31" s="93">
        <v>552</v>
      </c>
      <c r="Q31" s="65">
        <f t="shared" si="19"/>
        <v>79.891304347826093</v>
      </c>
      <c r="R31" s="91"/>
      <c r="S31" s="98">
        <v>549</v>
      </c>
      <c r="T31" s="93">
        <v>601</v>
      </c>
      <c r="U31" s="65">
        <f t="shared" si="20"/>
        <v>91.347753743760393</v>
      </c>
      <c r="V31" s="94"/>
      <c r="W31" s="99">
        <v>495</v>
      </c>
      <c r="X31" s="90">
        <v>553</v>
      </c>
      <c r="Y31" s="64">
        <f t="shared" si="21"/>
        <v>89.511754068716101</v>
      </c>
    </row>
    <row r="32" spans="1:25">
      <c r="A32" s="190"/>
      <c r="B32" s="47" t="s">
        <v>20</v>
      </c>
      <c r="C32" s="97">
        <v>578</v>
      </c>
      <c r="D32" s="90">
        <v>619</v>
      </c>
      <c r="E32" s="64">
        <f t="shared" si="16"/>
        <v>93.376413570274636</v>
      </c>
      <c r="F32" s="91"/>
      <c r="G32" s="98">
        <v>463</v>
      </c>
      <c r="H32" s="93">
        <v>513</v>
      </c>
      <c r="I32" s="65">
        <f t="shared" si="17"/>
        <v>90.253411306042892</v>
      </c>
      <c r="J32" s="91"/>
      <c r="K32" s="98">
        <v>449</v>
      </c>
      <c r="L32" s="93">
        <v>534</v>
      </c>
      <c r="M32" s="65">
        <f t="shared" si="18"/>
        <v>84.082397003745328</v>
      </c>
      <c r="N32" s="91"/>
      <c r="O32" s="98">
        <v>401</v>
      </c>
      <c r="P32" s="93">
        <v>507</v>
      </c>
      <c r="Q32" s="65">
        <f t="shared" si="19"/>
        <v>79.092702169625255</v>
      </c>
      <c r="R32" s="91"/>
      <c r="S32" s="98">
        <v>489</v>
      </c>
      <c r="T32" s="93">
        <v>559</v>
      </c>
      <c r="U32" s="65">
        <f t="shared" si="20"/>
        <v>87.477638640429333</v>
      </c>
      <c r="V32" s="94"/>
      <c r="W32" s="99">
        <v>448</v>
      </c>
      <c r="X32" s="90">
        <v>509</v>
      </c>
      <c r="Y32" s="64">
        <f t="shared" si="21"/>
        <v>88.015717092337923</v>
      </c>
    </row>
    <row r="33" spans="1:25">
      <c r="A33" s="190"/>
      <c r="B33" s="47" t="s">
        <v>21</v>
      </c>
      <c r="C33" s="97">
        <v>493</v>
      </c>
      <c r="D33" s="90">
        <v>582</v>
      </c>
      <c r="E33" s="64">
        <f t="shared" si="16"/>
        <v>84.707903780068733</v>
      </c>
      <c r="F33" s="91"/>
      <c r="G33" s="98">
        <v>434</v>
      </c>
      <c r="H33" s="93">
        <v>494</v>
      </c>
      <c r="I33" s="65">
        <f t="shared" si="17"/>
        <v>87.854251012145738</v>
      </c>
      <c r="J33" s="91"/>
      <c r="K33" s="98">
        <v>417</v>
      </c>
      <c r="L33" s="93">
        <v>498</v>
      </c>
      <c r="M33" s="65">
        <f t="shared" si="18"/>
        <v>83.734939759036138</v>
      </c>
      <c r="N33" s="91"/>
      <c r="O33" s="100"/>
      <c r="P33" s="93"/>
      <c r="Q33" s="101"/>
      <c r="R33" s="91"/>
      <c r="S33" s="98">
        <v>429</v>
      </c>
      <c r="T33" s="93">
        <v>524</v>
      </c>
      <c r="U33" s="65">
        <f t="shared" si="20"/>
        <v>81.870229007633583</v>
      </c>
      <c r="V33" s="94"/>
      <c r="W33" s="99">
        <v>422</v>
      </c>
      <c r="X33" s="90">
        <v>462</v>
      </c>
      <c r="Y33" s="102">
        <f t="shared" si="21"/>
        <v>91.341991341991346</v>
      </c>
    </row>
    <row r="34" spans="1:25">
      <c r="A34" s="192"/>
      <c r="B34" s="67" t="s">
        <v>22</v>
      </c>
      <c r="C34" s="103"/>
      <c r="D34" s="69"/>
      <c r="E34" s="70"/>
      <c r="F34" s="71"/>
      <c r="G34" s="74"/>
      <c r="H34" s="73"/>
      <c r="I34" s="74"/>
      <c r="J34" s="71"/>
      <c r="K34" s="74"/>
      <c r="L34" s="73"/>
      <c r="M34" s="74"/>
      <c r="N34" s="75"/>
      <c r="O34" s="74"/>
      <c r="P34" s="73"/>
      <c r="Q34" s="74"/>
      <c r="R34" s="71"/>
      <c r="S34" s="104">
        <v>409</v>
      </c>
      <c r="T34" s="105">
        <v>484</v>
      </c>
      <c r="U34" s="106">
        <f t="shared" si="20"/>
        <v>84.504132231404967</v>
      </c>
      <c r="V34" s="107"/>
      <c r="W34" s="108"/>
      <c r="X34" s="109"/>
      <c r="Y34" s="70"/>
    </row>
    <row r="35" spans="1:25" ht="13.5" customHeight="1">
      <c r="A35" s="193" t="s">
        <v>26</v>
      </c>
      <c r="B35" s="110" t="s">
        <v>17</v>
      </c>
      <c r="C35" s="111">
        <v>42.1</v>
      </c>
      <c r="D35" s="27">
        <v>40.799999999999997</v>
      </c>
      <c r="E35" s="154">
        <f>C35-D35</f>
        <v>1.3000000000000043</v>
      </c>
      <c r="F35" s="29"/>
      <c r="G35" s="51">
        <v>44.5</v>
      </c>
      <c r="H35" s="31">
        <v>45</v>
      </c>
      <c r="I35" s="161">
        <f>G35-H35</f>
        <v>-0.5</v>
      </c>
      <c r="J35" s="29"/>
      <c r="K35" s="51">
        <v>38</v>
      </c>
      <c r="L35" s="31">
        <v>40.4</v>
      </c>
      <c r="M35" s="162">
        <f>K35-L35</f>
        <v>-2.3999999999999986</v>
      </c>
      <c r="N35" s="33"/>
      <c r="O35" s="51">
        <v>37.5</v>
      </c>
      <c r="P35" s="31">
        <v>40.700000000000003</v>
      </c>
      <c r="Q35" s="161">
        <f>O35-P35</f>
        <v>-3.2000000000000028</v>
      </c>
      <c r="R35" s="29"/>
      <c r="S35" s="51">
        <v>39.200000000000003</v>
      </c>
      <c r="T35" s="31">
        <v>41.3</v>
      </c>
      <c r="U35" s="161">
        <f t="shared" ref="U35:U40" si="22">S35-T35</f>
        <v>-2.0999999999999943</v>
      </c>
      <c r="V35" s="35"/>
      <c r="W35" s="112">
        <v>38.5</v>
      </c>
      <c r="X35" s="27">
        <v>40.6</v>
      </c>
      <c r="Y35" s="161">
        <f>W35-X35</f>
        <v>-2.1000000000000014</v>
      </c>
    </row>
    <row r="36" spans="1:25">
      <c r="A36" s="193"/>
      <c r="B36" s="110" t="s">
        <v>18</v>
      </c>
      <c r="C36" s="111">
        <v>40.1</v>
      </c>
      <c r="D36" s="27">
        <v>41.3</v>
      </c>
      <c r="E36" s="157">
        <f>C36-D36</f>
        <v>-1.1999999999999957</v>
      </c>
      <c r="F36" s="29"/>
      <c r="G36" s="51">
        <v>42</v>
      </c>
      <c r="H36" s="31">
        <v>42.3</v>
      </c>
      <c r="I36" s="161">
        <f>G36-H36</f>
        <v>-0.29999999999999716</v>
      </c>
      <c r="J36" s="29"/>
      <c r="K36" s="51">
        <v>35.799999999999997</v>
      </c>
      <c r="L36" s="31">
        <v>38.6</v>
      </c>
      <c r="M36" s="162">
        <f>K36-L36</f>
        <v>-2.8000000000000043</v>
      </c>
      <c r="N36" s="33"/>
      <c r="O36" s="51">
        <v>31.5</v>
      </c>
      <c r="P36" s="31">
        <v>36.6</v>
      </c>
      <c r="Q36" s="162">
        <f>O36-P36</f>
        <v>-5.1000000000000014</v>
      </c>
      <c r="R36" s="29"/>
      <c r="S36" s="51">
        <v>35.9</v>
      </c>
      <c r="T36" s="31">
        <v>39.700000000000003</v>
      </c>
      <c r="U36" s="161">
        <f t="shared" si="22"/>
        <v>-3.8000000000000043</v>
      </c>
      <c r="V36" s="35"/>
      <c r="W36" s="112">
        <v>34.6</v>
      </c>
      <c r="X36" s="27">
        <v>36.5</v>
      </c>
      <c r="Y36" s="161">
        <f>W36-X36</f>
        <v>-1.8999999999999986</v>
      </c>
    </row>
    <row r="37" spans="1:25">
      <c r="A37" s="193"/>
      <c r="B37" s="110" t="s">
        <v>19</v>
      </c>
      <c r="C37" s="111">
        <v>37.299999999999997</v>
      </c>
      <c r="D37" s="27">
        <v>39.919999999999995</v>
      </c>
      <c r="E37" s="157">
        <f>C37-D37</f>
        <v>-2.6199999999999974</v>
      </c>
      <c r="F37" s="29"/>
      <c r="G37" s="51">
        <v>39.6</v>
      </c>
      <c r="H37" s="31">
        <v>40.200000000000003</v>
      </c>
      <c r="I37" s="161">
        <f>G37-H37</f>
        <v>-0.60000000000000142</v>
      </c>
      <c r="J37" s="29"/>
      <c r="K37" s="51">
        <v>31.9</v>
      </c>
      <c r="L37" s="31">
        <v>35.799999999999997</v>
      </c>
      <c r="M37" s="161">
        <f>K37-L37</f>
        <v>-3.8999999999999986</v>
      </c>
      <c r="N37" s="33"/>
      <c r="O37" s="51">
        <v>29.6</v>
      </c>
      <c r="P37" s="31">
        <v>32.799999999999997</v>
      </c>
      <c r="Q37" s="162">
        <f>O37-P37</f>
        <v>-3.1999999999999957</v>
      </c>
      <c r="R37" s="29"/>
      <c r="S37" s="51">
        <v>32.299999999999997</v>
      </c>
      <c r="T37" s="31">
        <v>36.700000000000003</v>
      </c>
      <c r="U37" s="161">
        <f t="shared" si="22"/>
        <v>-4.4000000000000057</v>
      </c>
      <c r="V37" s="35"/>
      <c r="W37" s="112">
        <v>31.8</v>
      </c>
      <c r="X37" s="27">
        <v>32.200000000000003</v>
      </c>
      <c r="Y37" s="161">
        <f>W37-X37</f>
        <v>-0.40000000000000213</v>
      </c>
    </row>
    <row r="38" spans="1:25">
      <c r="A38" s="193"/>
      <c r="B38" s="110" t="s">
        <v>20</v>
      </c>
      <c r="C38" s="111">
        <v>36.1</v>
      </c>
      <c r="D38" s="27">
        <v>37.700000000000003</v>
      </c>
      <c r="E38" s="157">
        <f>C38-D38</f>
        <v>-1.6000000000000014</v>
      </c>
      <c r="F38" s="29"/>
      <c r="G38" s="51">
        <v>39.299999999999997</v>
      </c>
      <c r="H38" s="31">
        <v>39.200000000000003</v>
      </c>
      <c r="I38" s="161">
        <f>G38-H38</f>
        <v>9.9999999999994316E-2</v>
      </c>
      <c r="J38" s="29"/>
      <c r="K38" s="51">
        <v>35.1</v>
      </c>
      <c r="L38" s="31">
        <v>34</v>
      </c>
      <c r="M38" s="161">
        <f>K38-L38</f>
        <v>1.1000000000000014</v>
      </c>
      <c r="N38" s="33"/>
      <c r="O38" s="51">
        <v>32.799999999999997</v>
      </c>
      <c r="P38" s="31">
        <v>33.9</v>
      </c>
      <c r="Q38" s="162">
        <f>O38-P38</f>
        <v>-1.1000000000000014</v>
      </c>
      <c r="R38" s="29"/>
      <c r="S38" s="51">
        <v>33.5</v>
      </c>
      <c r="T38" s="31">
        <v>33.799999999999997</v>
      </c>
      <c r="U38" s="161">
        <f t="shared" si="22"/>
        <v>-0.29999999999999716</v>
      </c>
      <c r="V38" s="35"/>
      <c r="W38" s="112">
        <v>28.4</v>
      </c>
      <c r="X38" s="27">
        <v>30</v>
      </c>
      <c r="Y38" s="161">
        <f>W38-X38</f>
        <v>-1.6000000000000014</v>
      </c>
    </row>
    <row r="39" spans="1:25">
      <c r="A39" s="193"/>
      <c r="B39" s="110" t="s">
        <v>21</v>
      </c>
      <c r="C39" s="111">
        <v>35.4</v>
      </c>
      <c r="D39" s="27">
        <v>37.5</v>
      </c>
      <c r="E39" s="157">
        <f>C39-D39</f>
        <v>-2.1000000000000014</v>
      </c>
      <c r="F39" s="29"/>
      <c r="G39" s="51">
        <v>38.4</v>
      </c>
      <c r="H39" s="31">
        <v>36.799999999999997</v>
      </c>
      <c r="I39" s="100">
        <f>G39-H39</f>
        <v>1.6000000000000014</v>
      </c>
      <c r="J39" s="29"/>
      <c r="K39" s="51">
        <v>33.299999999999997</v>
      </c>
      <c r="L39" s="31">
        <v>35.299999999999997</v>
      </c>
      <c r="M39" s="161">
        <f>K39-L39</f>
        <v>-2</v>
      </c>
      <c r="N39" s="33"/>
      <c r="O39" s="56"/>
      <c r="P39" s="31"/>
      <c r="Q39" s="101"/>
      <c r="R39" s="29"/>
      <c r="S39" s="51">
        <v>31.3</v>
      </c>
      <c r="T39" s="31">
        <v>34.6</v>
      </c>
      <c r="U39" s="161">
        <f t="shared" si="22"/>
        <v>-3.3000000000000007</v>
      </c>
      <c r="V39" s="35"/>
      <c r="W39" s="112">
        <v>31</v>
      </c>
      <c r="X39" s="27">
        <v>31.4</v>
      </c>
      <c r="Y39" s="161">
        <f t="shared" ref="Y39" si="23">W39-X39</f>
        <v>-0.39999999999999858</v>
      </c>
    </row>
    <row r="40" spans="1:25">
      <c r="A40" s="193"/>
      <c r="B40" s="110" t="s">
        <v>22</v>
      </c>
      <c r="C40" s="113"/>
      <c r="D40" s="27"/>
      <c r="E40" s="158"/>
      <c r="F40" s="29"/>
      <c r="G40" s="60"/>
      <c r="H40" s="31"/>
      <c r="I40" s="160"/>
      <c r="J40" s="29"/>
      <c r="K40" s="159"/>
      <c r="L40" s="31"/>
      <c r="M40" s="160"/>
      <c r="N40" s="33"/>
      <c r="O40" s="60"/>
      <c r="P40" s="31"/>
      <c r="Q40" s="164"/>
      <c r="R40" s="29"/>
      <c r="S40" s="51">
        <v>32.4</v>
      </c>
      <c r="T40" s="31">
        <v>35.200000000000003</v>
      </c>
      <c r="U40" s="168">
        <f t="shared" si="22"/>
        <v>-2.8000000000000043</v>
      </c>
      <c r="V40" s="35"/>
      <c r="W40" s="115"/>
      <c r="X40" s="27"/>
      <c r="Y40" s="114"/>
    </row>
    <row r="41" spans="1:25" ht="13.5" customHeight="1">
      <c r="A41" s="187" t="s">
        <v>27</v>
      </c>
      <c r="B41" s="187"/>
      <c r="C41" s="116">
        <v>647</v>
      </c>
      <c r="D41" s="117">
        <v>660</v>
      </c>
      <c r="E41" s="64">
        <f>C41/D41*100</f>
        <v>98.030303030303031</v>
      </c>
      <c r="F41" s="118"/>
      <c r="G41" s="119">
        <v>550</v>
      </c>
      <c r="H41" s="120">
        <v>561</v>
      </c>
      <c r="I41" s="64">
        <f>G41/H41*100</f>
        <v>98.039215686274503</v>
      </c>
      <c r="J41" s="118"/>
      <c r="K41" s="92">
        <v>543</v>
      </c>
      <c r="L41" s="120">
        <v>607</v>
      </c>
      <c r="M41" s="65">
        <f>K41/L41*100</f>
        <v>89.456342668863272</v>
      </c>
      <c r="N41" s="118"/>
      <c r="O41" s="119">
        <v>549</v>
      </c>
      <c r="P41" s="120">
        <v>623</v>
      </c>
      <c r="Q41" s="65">
        <f>O41/P41*100</f>
        <v>88.121990369181376</v>
      </c>
      <c r="R41" s="118"/>
      <c r="S41" s="119">
        <v>580</v>
      </c>
      <c r="T41" s="120">
        <v>629</v>
      </c>
      <c r="U41" s="65">
        <f>S41/T41*100</f>
        <v>92.209856915739266</v>
      </c>
      <c r="V41" s="121"/>
      <c r="W41" s="122">
        <v>597</v>
      </c>
      <c r="X41" s="117">
        <v>639</v>
      </c>
      <c r="Y41" s="65">
        <f>W41/X41*100</f>
        <v>93.427230046948367</v>
      </c>
    </row>
    <row r="42" spans="1:25" ht="13.5" customHeight="1">
      <c r="A42" s="198" t="s">
        <v>28</v>
      </c>
      <c r="B42" s="198"/>
      <c r="C42" s="123">
        <v>6.2</v>
      </c>
      <c r="D42" s="124">
        <v>6.21</v>
      </c>
      <c r="E42" s="163">
        <f>(C42-D42)*100</f>
        <v>-0.99999999999997868</v>
      </c>
      <c r="F42" s="125"/>
      <c r="G42" s="126">
        <v>6.29</v>
      </c>
      <c r="H42" s="127">
        <v>7.01</v>
      </c>
      <c r="I42" s="163">
        <f>(G42-6.31)*100</f>
        <v>-1.9999999999999574</v>
      </c>
      <c r="J42" s="125"/>
      <c r="K42" s="126">
        <v>7.02</v>
      </c>
      <c r="L42" s="127">
        <v>7.0569999999999995</v>
      </c>
      <c r="M42" s="163">
        <f>(K42-L42)*100</f>
        <v>-3.6999999999999922</v>
      </c>
      <c r="N42" s="128"/>
      <c r="O42" s="129">
        <v>7.12</v>
      </c>
      <c r="P42" s="127">
        <v>7.16</v>
      </c>
      <c r="Q42" s="163">
        <f>(O42-P42)*100</f>
        <v>-4.0000000000000036</v>
      </c>
      <c r="R42" s="125"/>
      <c r="S42" s="129">
        <v>7.13</v>
      </c>
      <c r="T42" s="127">
        <v>7.18</v>
      </c>
      <c r="U42" s="163">
        <f>(S42-T42)*100</f>
        <v>-4.9999999999999822</v>
      </c>
      <c r="V42" s="130"/>
      <c r="W42" s="131">
        <v>7.2</v>
      </c>
      <c r="X42" s="124">
        <v>7.2385714285714284</v>
      </c>
      <c r="Y42" s="163">
        <f>(W42-X42)*100</f>
        <v>-3.8571428571428257</v>
      </c>
    </row>
    <row r="43" spans="1:25">
      <c r="A43" s="198" t="s">
        <v>29</v>
      </c>
      <c r="B43" s="198"/>
      <c r="C43" s="132">
        <v>7.1</v>
      </c>
      <c r="D43" s="124">
        <v>7.16</v>
      </c>
      <c r="E43" s="163">
        <f>(C43-D43)*100</f>
        <v>-6.0000000000000497</v>
      </c>
      <c r="F43" s="125"/>
      <c r="G43" s="133">
        <v>7.23</v>
      </c>
      <c r="H43" s="127">
        <v>7.27</v>
      </c>
      <c r="I43" s="163">
        <f>(G43-H43)*100</f>
        <v>-3.9999999999999147</v>
      </c>
      <c r="J43" s="125"/>
      <c r="K43" s="133">
        <v>7.26</v>
      </c>
      <c r="L43" s="127">
        <v>8.02</v>
      </c>
      <c r="M43" s="165">
        <v>-7</v>
      </c>
      <c r="N43" s="128"/>
      <c r="O43" s="133">
        <v>8.0399999999999991</v>
      </c>
      <c r="P43" s="127">
        <v>8.0879999999999992</v>
      </c>
      <c r="Q43" s="163">
        <f>(O43-P43)*100</f>
        <v>-4.8000000000000043</v>
      </c>
      <c r="R43" s="125"/>
      <c r="S43" s="134">
        <v>8.08</v>
      </c>
      <c r="T43" s="127">
        <v>8.14</v>
      </c>
      <c r="U43" s="163">
        <f>(S43-T43)*100</f>
        <v>-6.0000000000000497</v>
      </c>
      <c r="V43" s="130"/>
      <c r="W43" s="135">
        <v>8.15</v>
      </c>
      <c r="X43" s="124">
        <v>8.1928571428571413</v>
      </c>
      <c r="Y43" s="163">
        <f>(W43-X43)*100</f>
        <v>-4.2857142857140929</v>
      </c>
    </row>
    <row r="44" spans="1:25">
      <c r="A44" s="198" t="s">
        <v>30</v>
      </c>
      <c r="B44" s="198"/>
      <c r="C44" s="131">
        <v>8.08</v>
      </c>
      <c r="D44" s="124">
        <v>8.16</v>
      </c>
      <c r="E44" s="163">
        <f>(C44-D44)*100</f>
        <v>-8.0000000000000071</v>
      </c>
      <c r="F44" s="125"/>
      <c r="G44" s="133">
        <v>8.27</v>
      </c>
      <c r="H44" s="127">
        <v>8.3000000000000007</v>
      </c>
      <c r="I44" s="163">
        <f>(G44-H44)*100</f>
        <v>-3.0000000000001137</v>
      </c>
      <c r="J44" s="125"/>
      <c r="K44" s="133">
        <v>8.2899999999999991</v>
      </c>
      <c r="L44" s="127">
        <v>9.0399999999999991</v>
      </c>
      <c r="M44" s="163">
        <v>-6</v>
      </c>
      <c r="N44" s="128"/>
      <c r="O44" s="133">
        <v>9.06</v>
      </c>
      <c r="P44" s="127">
        <v>9.1110000000000007</v>
      </c>
      <c r="Q44" s="163">
        <f>(O44-P44)*100</f>
        <v>-5.1000000000000156</v>
      </c>
      <c r="R44" s="125"/>
      <c r="S44" s="133">
        <v>9.15</v>
      </c>
      <c r="T44" s="127">
        <v>9.1999999999999993</v>
      </c>
      <c r="U44" s="163">
        <f>(S44-T44)*100</f>
        <v>-4.9999999999998934</v>
      </c>
      <c r="V44" s="130"/>
      <c r="W44" s="135">
        <v>9.2200000000000006</v>
      </c>
      <c r="X44" s="124">
        <v>9.24</v>
      </c>
      <c r="Y44" s="163">
        <f>(W44-X44)*100</f>
        <v>-1.9999999999999574</v>
      </c>
    </row>
    <row r="45" spans="1:25" ht="13.5" customHeight="1">
      <c r="A45" s="199" t="s">
        <v>31</v>
      </c>
      <c r="B45" s="199"/>
      <c r="C45" s="136">
        <v>444</v>
      </c>
      <c r="D45" s="90">
        <v>496</v>
      </c>
      <c r="E45" s="64">
        <f t="shared" ref="E45:E47" si="24">C45/D45*100</f>
        <v>89.516129032258064</v>
      </c>
      <c r="F45" s="125"/>
      <c r="G45" s="137">
        <v>420</v>
      </c>
      <c r="H45" s="138">
        <v>438</v>
      </c>
      <c r="I45" s="64">
        <f t="shared" ref="I45:I47" si="25">G45/H45*100</f>
        <v>95.890410958904098</v>
      </c>
      <c r="J45" s="125"/>
      <c r="K45" s="137">
        <v>385</v>
      </c>
      <c r="L45" s="138">
        <v>388</v>
      </c>
      <c r="M45" s="64">
        <f t="shared" ref="M45:M47" si="26">K45/L45*100</f>
        <v>99.226804123711347</v>
      </c>
      <c r="N45" s="128"/>
      <c r="O45" s="98">
        <v>373</v>
      </c>
      <c r="P45" s="138">
        <v>392</v>
      </c>
      <c r="Q45" s="64">
        <f t="shared" ref="Q45:Q47" si="27">O45/P45*100</f>
        <v>95.153061224489804</v>
      </c>
      <c r="R45" s="125"/>
      <c r="S45" s="137">
        <v>361</v>
      </c>
      <c r="T45" s="93">
        <v>380</v>
      </c>
      <c r="U45" s="64">
        <f t="shared" ref="U45:U47" si="28">S45/T45*100</f>
        <v>95</v>
      </c>
      <c r="V45" s="130"/>
      <c r="W45" s="139">
        <v>356</v>
      </c>
      <c r="X45" s="90">
        <v>354</v>
      </c>
      <c r="Y45" s="64">
        <f t="shared" ref="Y45:Y47" si="29">W45/X45*100</f>
        <v>100.56497175141243</v>
      </c>
    </row>
    <row r="46" spans="1:25">
      <c r="A46" s="198" t="s">
        <v>32</v>
      </c>
      <c r="B46" s="198"/>
      <c r="C46" s="48">
        <v>71.400000000000006</v>
      </c>
      <c r="D46" s="49">
        <v>72.400000000000006</v>
      </c>
      <c r="E46" s="64">
        <f t="shared" si="24"/>
        <v>98.618784530386733</v>
      </c>
      <c r="F46" s="29"/>
      <c r="G46" s="51">
        <v>73.5</v>
      </c>
      <c r="H46" s="31">
        <v>74.400000000000006</v>
      </c>
      <c r="I46" s="64">
        <f t="shared" si="25"/>
        <v>98.790322580645153</v>
      </c>
      <c r="J46" s="29"/>
      <c r="K46" s="51">
        <v>79.900000000000006</v>
      </c>
      <c r="L46" s="31">
        <v>83.2</v>
      </c>
      <c r="M46" s="64">
        <f t="shared" si="26"/>
        <v>96.033653846153854</v>
      </c>
      <c r="N46" s="33"/>
      <c r="O46" s="51">
        <v>84.8</v>
      </c>
      <c r="P46" s="31">
        <v>89.2</v>
      </c>
      <c r="Q46" s="64">
        <f t="shared" si="27"/>
        <v>95.067264573991025</v>
      </c>
      <c r="R46" s="29"/>
      <c r="S46" s="51">
        <v>83.4</v>
      </c>
      <c r="T46" s="31">
        <v>85</v>
      </c>
      <c r="U46" s="64">
        <f t="shared" si="28"/>
        <v>98.117647058823536</v>
      </c>
      <c r="V46" s="53"/>
      <c r="W46" s="54">
        <v>80.599999999999994</v>
      </c>
      <c r="X46" s="49">
        <v>82.3</v>
      </c>
      <c r="Y46" s="64">
        <f t="shared" si="29"/>
        <v>97.934386391251522</v>
      </c>
    </row>
    <row r="47" spans="1:25">
      <c r="A47" s="200" t="s">
        <v>33</v>
      </c>
      <c r="B47" s="200"/>
      <c r="C47" s="140">
        <v>17.7</v>
      </c>
      <c r="D47" s="141">
        <v>17.399999999999999</v>
      </c>
      <c r="E47" s="64">
        <f t="shared" si="24"/>
        <v>101.72413793103449</v>
      </c>
      <c r="F47" s="142"/>
      <c r="G47" s="143">
        <v>18.399999999999999</v>
      </c>
      <c r="H47" s="144">
        <v>18.2</v>
      </c>
      <c r="I47" s="64">
        <f t="shared" si="25"/>
        <v>101.09890109890109</v>
      </c>
      <c r="J47" s="142"/>
      <c r="K47" s="143">
        <v>19.3</v>
      </c>
      <c r="L47" s="144">
        <v>19.137250000000002</v>
      </c>
      <c r="M47" s="64">
        <f t="shared" si="26"/>
        <v>100.85043566865667</v>
      </c>
      <c r="N47" s="145"/>
      <c r="O47" s="143">
        <v>18.2</v>
      </c>
      <c r="P47" s="144">
        <v>18.635250000000003</v>
      </c>
      <c r="Q47" s="64">
        <f t="shared" si="27"/>
        <v>97.664372627144786</v>
      </c>
      <c r="R47" s="142"/>
      <c r="S47" s="143">
        <v>18.3</v>
      </c>
      <c r="T47" s="144">
        <v>18.899999999999999</v>
      </c>
      <c r="U47" s="64">
        <f t="shared" si="28"/>
        <v>96.825396825396837</v>
      </c>
      <c r="V47" s="146"/>
      <c r="W47" s="147">
        <v>17.2</v>
      </c>
      <c r="X47" s="141">
        <v>17</v>
      </c>
      <c r="Y47" s="64">
        <f t="shared" si="29"/>
        <v>101.17647058823529</v>
      </c>
    </row>
    <row r="48" spans="1:25" s="148" customFormat="1">
      <c r="A48" s="194" t="s">
        <v>41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</row>
    <row r="49" spans="1:25" s="148" customFormat="1">
      <c r="A49" s="149" t="s">
        <v>40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</row>
    <row r="50" spans="1:25" s="148" customFormat="1" ht="12">
      <c r="A50" s="196" t="s">
        <v>34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</row>
    <row r="51" spans="1:25" s="148" customFormat="1" ht="12">
      <c r="A51" s="151" t="s">
        <v>35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</row>
    <row r="52" spans="1:25">
      <c r="A52" s="152" t="s">
        <v>36</v>
      </c>
      <c r="K52" s="3" t="s">
        <v>39</v>
      </c>
      <c r="P52" s="4" t="s">
        <v>39</v>
      </c>
    </row>
    <row r="53" spans="1:25">
      <c r="A53" s="152" t="s">
        <v>37</v>
      </c>
    </row>
  </sheetData>
  <mergeCells count="34">
    <mergeCell ref="A48:Y48"/>
    <mergeCell ref="A50:Y50"/>
    <mergeCell ref="A42:B42"/>
    <mergeCell ref="A43:B43"/>
    <mergeCell ref="A44:B44"/>
    <mergeCell ref="A45:B45"/>
    <mergeCell ref="A46:B46"/>
    <mergeCell ref="A47:B47"/>
    <mergeCell ref="A41:B41"/>
    <mergeCell ref="O4:O5"/>
    <mergeCell ref="P4:P5"/>
    <mergeCell ref="S4:S5"/>
    <mergeCell ref="T4:T5"/>
    <mergeCell ref="A6:B6"/>
    <mergeCell ref="A7:A16"/>
    <mergeCell ref="A17:A25"/>
    <mergeCell ref="A26:A34"/>
    <mergeCell ref="A35:A40"/>
    <mergeCell ref="W4:W5"/>
    <mergeCell ref="X4:X5"/>
    <mergeCell ref="C4:C5"/>
    <mergeCell ref="D4:D5"/>
    <mergeCell ref="G4:G5"/>
    <mergeCell ref="H4:H5"/>
    <mergeCell ref="K4:K5"/>
    <mergeCell ref="L4:L5"/>
    <mergeCell ref="O1:S1"/>
    <mergeCell ref="U1:Y1"/>
    <mergeCell ref="C3:E3"/>
    <mergeCell ref="G3:I3"/>
    <mergeCell ref="K3:M3"/>
    <mergeCell ref="O3:Q3"/>
    <mergeCell ref="S3:U3"/>
    <mergeCell ref="W3:Y3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生育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農業技術センター</dc:creator>
  <cp:lastModifiedBy>山本　朗</cp:lastModifiedBy>
  <cp:lastPrinted>2016-09-12T01:43:00Z</cp:lastPrinted>
  <dcterms:created xsi:type="dcterms:W3CDTF">2015-06-04T03:48:44Z</dcterms:created>
  <dcterms:modified xsi:type="dcterms:W3CDTF">2016-09-27T01:19:20Z</dcterms:modified>
</cp:coreProperties>
</file>