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障がい福祉課\自立支援給付グループ\◎19　024-01-113　A型事業所生産活動収支等状況調査・経営改善計画書\県調査\R03\01　事業所へ提出依頼\"/>
    </mc:Choice>
  </mc:AlternateContent>
  <bookViews>
    <workbookView xWindow="0" yWindow="0" windowWidth="20490" windowHeight="7530"/>
  </bookViews>
  <sheets>
    <sheet name="調査票" sheetId="1" r:id="rId1"/>
    <sheet name="調査票（最賃減額特例許可ありの場合）" sheetId="2" state="hidden" r:id="rId2"/>
  </sheets>
  <definedNames>
    <definedName name="_xlnm.Print_Area" localSheetId="0">調査票!$A$1:$K$32</definedName>
    <definedName name="_xlnm.Print_Area" localSheetId="1">'調査票（最賃減額特例許可ありの場合）'!$A$1:$N$34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2" l="1"/>
  <c r="A15" i="2" s="1"/>
  <c r="A16" i="2" s="1"/>
  <c r="A17" i="2" s="1"/>
  <c r="A18" i="2" s="1"/>
  <c r="A19" i="2" s="1"/>
  <c r="A20" i="2" s="1"/>
  <c r="A21" i="2" s="1"/>
  <c r="A22" i="2" s="1"/>
  <c r="A23" i="2" s="1"/>
  <c r="A24" i="2" s="1"/>
  <c r="K24" i="2" l="1"/>
  <c r="L24" i="2" s="1"/>
  <c r="K23" i="2"/>
  <c r="L23" i="2" s="1"/>
  <c r="K22" i="2"/>
  <c r="L22" i="2" s="1"/>
  <c r="K21" i="2"/>
  <c r="L21" i="2" s="1"/>
  <c r="K20" i="2"/>
  <c r="L20" i="2" s="1"/>
  <c r="K19" i="2"/>
  <c r="L19" i="2" s="1"/>
  <c r="K18" i="2"/>
  <c r="L18" i="2" s="1"/>
  <c r="K17" i="2"/>
  <c r="L17" i="2" s="1"/>
  <c r="K16" i="2"/>
  <c r="L16" i="2" s="1"/>
  <c r="K15" i="2"/>
  <c r="L15" i="2" s="1"/>
  <c r="K14" i="2"/>
  <c r="L14" i="2" s="1"/>
  <c r="K13" i="2"/>
  <c r="L13" i="2" s="1"/>
  <c r="I25" i="2" l="1"/>
  <c r="G25" i="2"/>
  <c r="K25" i="2" s="1"/>
  <c r="L25" i="2" s="1"/>
  <c r="E25" i="2"/>
  <c r="D25" i="2"/>
  <c r="B25" i="2"/>
  <c r="F24" i="2"/>
  <c r="F23" i="2"/>
  <c r="F22" i="2"/>
  <c r="F21" i="2"/>
  <c r="F20" i="2"/>
  <c r="F19" i="2"/>
  <c r="F18" i="2"/>
  <c r="F17" i="2"/>
  <c r="F16" i="2"/>
  <c r="F15" i="2"/>
  <c r="F14" i="2"/>
  <c r="O14" i="2"/>
  <c r="M14" i="2" s="1"/>
  <c r="O13" i="2"/>
  <c r="M13" i="2" s="1"/>
  <c r="F13" i="2"/>
  <c r="O16" i="2" l="1"/>
  <c r="F25" i="2"/>
  <c r="N13" i="2"/>
  <c r="N14" i="2"/>
  <c r="M16" i="2" l="1"/>
  <c r="N16" i="2" s="1"/>
  <c r="O15" i="2"/>
  <c r="M15" i="2" l="1"/>
  <c r="N15" i="2" s="1"/>
  <c r="O17" i="2"/>
  <c r="O18" i="2"/>
  <c r="M17" i="2" l="1"/>
  <c r="N17" i="2" s="1"/>
  <c r="M18" i="2"/>
  <c r="N18" i="2" s="1"/>
  <c r="O19" i="2"/>
  <c r="M19" i="2" s="1"/>
  <c r="O20" i="2" l="1"/>
  <c r="N19" i="2"/>
  <c r="M20" i="2" l="1"/>
  <c r="N20" i="2" s="1"/>
  <c r="O21" i="2"/>
  <c r="M21" i="2" l="1"/>
  <c r="N21" i="2" s="1"/>
  <c r="O22" i="2"/>
  <c r="M22" i="2" l="1"/>
  <c r="N22" i="2" s="1"/>
  <c r="O24" i="2"/>
  <c r="M24" i="2" s="1"/>
  <c r="O23" i="2"/>
  <c r="M23" i="2" l="1"/>
  <c r="N23" i="2" s="1"/>
  <c r="N24" i="2"/>
  <c r="M25" i="2" l="1"/>
  <c r="N25" i="2"/>
  <c r="G23" i="1"/>
  <c r="F23" i="1"/>
  <c r="H23" i="1" s="1"/>
  <c r="I23" i="1" s="1"/>
  <c r="D23" i="1"/>
  <c r="C23" i="1"/>
  <c r="B23" i="1"/>
  <c r="H22" i="1"/>
  <c r="I22" i="1" s="1"/>
  <c r="E22" i="1"/>
  <c r="H21" i="1"/>
  <c r="I21" i="1" s="1"/>
  <c r="E21" i="1"/>
  <c r="H20" i="1"/>
  <c r="I20" i="1" s="1"/>
  <c r="E20" i="1"/>
  <c r="H19" i="1"/>
  <c r="I19" i="1" s="1"/>
  <c r="E19" i="1"/>
  <c r="H18" i="1"/>
  <c r="I18" i="1" s="1"/>
  <c r="E18" i="1"/>
  <c r="H17" i="1"/>
  <c r="I17" i="1" s="1"/>
  <c r="E17" i="1"/>
  <c r="H16" i="1"/>
  <c r="I16" i="1" s="1"/>
  <c r="E16" i="1"/>
  <c r="H15" i="1"/>
  <c r="I15" i="1" s="1"/>
  <c r="E15" i="1"/>
  <c r="H14" i="1"/>
  <c r="I14" i="1" s="1"/>
  <c r="E14" i="1"/>
  <c r="H13" i="1"/>
  <c r="I13" i="1" s="1"/>
  <c r="E13" i="1"/>
  <c r="H12" i="1"/>
  <c r="I12" i="1" s="1"/>
  <c r="E12" i="1"/>
  <c r="J12" i="1"/>
  <c r="J11" i="1"/>
  <c r="H11" i="1"/>
  <c r="I11" i="1" s="1"/>
  <c r="E11" i="1"/>
  <c r="E23" i="1" l="1"/>
  <c r="K11" i="1"/>
  <c r="K12" i="1"/>
  <c r="J14" i="1" l="1"/>
  <c r="K14" i="1" s="1"/>
  <c r="J13" i="1"/>
  <c r="K13" i="1" s="1"/>
  <c r="J15" i="1"/>
  <c r="K15" i="1" s="1"/>
  <c r="J16" i="1" l="1"/>
  <c r="K16" i="1" s="1"/>
  <c r="J17" i="1" l="1"/>
  <c r="K17" i="1" s="1"/>
  <c r="J18" i="1" l="1"/>
  <c r="K18" i="1" s="1"/>
  <c r="J19" i="1" l="1"/>
  <c r="K19" i="1" s="1"/>
  <c r="J20" i="1" l="1"/>
  <c r="K20" i="1" s="1"/>
  <c r="J22" i="1" l="1"/>
  <c r="J21" i="1"/>
  <c r="K21" i="1" s="1"/>
  <c r="K22" i="1" l="1"/>
  <c r="K23" i="1" s="1"/>
  <c r="J23" i="1"/>
</calcChain>
</file>

<file path=xl/sharedStrings.xml><?xml version="1.0" encoding="utf-8"?>
<sst xmlns="http://schemas.openxmlformats.org/spreadsheetml/2006/main" count="89" uniqueCount="58">
  <si>
    <t>事業所番号</t>
    <rPh sb="0" eb="3">
      <t>ジギョウショ</t>
    </rPh>
    <rPh sb="3" eb="5">
      <t>バンゴウ</t>
    </rPh>
    <phoneticPr fontId="3"/>
  </si>
  <si>
    <t>事業所名</t>
    <rPh sb="0" eb="3">
      <t>ジギョウショ</t>
    </rPh>
    <rPh sb="3" eb="4">
      <t>メイ</t>
    </rPh>
    <phoneticPr fontId="4"/>
  </si>
  <si>
    <t>月</t>
    <rPh sb="0" eb="1">
      <t>ツキ</t>
    </rPh>
    <phoneticPr fontId="3"/>
  </si>
  <si>
    <t>最低賃金額
（円）</t>
    <rPh sb="0" eb="2">
      <t>サイテイ</t>
    </rPh>
    <rPh sb="2" eb="4">
      <t>チンギン</t>
    </rPh>
    <rPh sb="4" eb="5">
      <t>ガク</t>
    </rPh>
    <rPh sb="7" eb="8">
      <t>エン</t>
    </rPh>
    <phoneticPr fontId="3"/>
  </si>
  <si>
    <t>効力発生日</t>
    <rPh sb="0" eb="2">
      <t>コウリョク</t>
    </rPh>
    <rPh sb="2" eb="5">
      <t>ハッセイビ</t>
    </rPh>
    <phoneticPr fontId="3"/>
  </si>
  <si>
    <t>最低賃金
時間額（円）</t>
    <rPh sb="0" eb="2">
      <t>サイテイ</t>
    </rPh>
    <rPh sb="2" eb="4">
      <t>チンギン</t>
    </rPh>
    <rPh sb="5" eb="8">
      <t>ジカンガク</t>
    </rPh>
    <rPh sb="9" eb="10">
      <t>エン</t>
    </rPh>
    <phoneticPr fontId="3"/>
  </si>
  <si>
    <t>合計</t>
    <rPh sb="0" eb="2">
      <t>ゴウケイ</t>
    </rPh>
    <phoneticPr fontId="3"/>
  </si>
  <si>
    <t>※１　雇用契約を締結している利用者について、労働した月の賃金支払額（支給対象月の手当・賞与を含む）を計上すること。</t>
    <rPh sb="3" eb="5">
      <t>コヨウ</t>
    </rPh>
    <rPh sb="5" eb="7">
      <t>ケイヤク</t>
    </rPh>
    <rPh sb="8" eb="10">
      <t>テイケツ</t>
    </rPh>
    <rPh sb="14" eb="17">
      <t>リヨウシャ</t>
    </rPh>
    <rPh sb="22" eb="24">
      <t>ロウドウ</t>
    </rPh>
    <rPh sb="26" eb="27">
      <t>ツキ</t>
    </rPh>
    <rPh sb="28" eb="30">
      <t>チンギン</t>
    </rPh>
    <rPh sb="30" eb="32">
      <t>シハラ</t>
    </rPh>
    <rPh sb="32" eb="33">
      <t>ガク</t>
    </rPh>
    <rPh sb="34" eb="36">
      <t>シキュウ</t>
    </rPh>
    <rPh sb="36" eb="38">
      <t>タイショウ</t>
    </rPh>
    <rPh sb="38" eb="39">
      <t>ツキ</t>
    </rPh>
    <rPh sb="40" eb="42">
      <t>テアテ</t>
    </rPh>
    <rPh sb="43" eb="45">
      <t>ショウヨ</t>
    </rPh>
    <rPh sb="46" eb="47">
      <t>フク</t>
    </rPh>
    <rPh sb="50" eb="52">
      <t>ケイジョウ</t>
    </rPh>
    <phoneticPr fontId="3"/>
  </si>
  <si>
    <t>　　　（例）４月末〆の実績を５月10日に支払う場合は４月分に計上。</t>
    <phoneticPr fontId="3"/>
  </si>
  <si>
    <t>※２　社会保険料等事業主負担分を含めること。</t>
    <rPh sb="3" eb="5">
      <t>シャカイ</t>
    </rPh>
    <rPh sb="5" eb="8">
      <t>ホケンリョウ</t>
    </rPh>
    <rPh sb="8" eb="9">
      <t>トウ</t>
    </rPh>
    <rPh sb="9" eb="12">
      <t>ジギョウヌシ</t>
    </rPh>
    <rPh sb="12" eb="15">
      <t>フタンブン</t>
    </rPh>
    <rPh sb="16" eb="17">
      <t>フク</t>
    </rPh>
    <phoneticPr fontId="3"/>
  </si>
  <si>
    <t>※３　実際に収入した月の金額を計上すること。ただし、消費税や特定求職者雇用開発助成金等は含めないこと。</t>
    <rPh sb="3" eb="5">
      <t>ジッサイ</t>
    </rPh>
    <rPh sb="6" eb="8">
      <t>シュウニュウ</t>
    </rPh>
    <rPh sb="10" eb="11">
      <t>ツキ</t>
    </rPh>
    <rPh sb="12" eb="14">
      <t>キンガク</t>
    </rPh>
    <rPh sb="15" eb="17">
      <t>ケイジョウ</t>
    </rPh>
    <rPh sb="26" eb="29">
      <t>ショウヒゼイ</t>
    </rPh>
    <rPh sb="30" eb="32">
      <t>トクテイ</t>
    </rPh>
    <rPh sb="32" eb="34">
      <t>キュウショク</t>
    </rPh>
    <rPh sb="34" eb="35">
      <t>シャ</t>
    </rPh>
    <rPh sb="35" eb="37">
      <t>コヨウ</t>
    </rPh>
    <rPh sb="37" eb="39">
      <t>カイハツ</t>
    </rPh>
    <rPh sb="39" eb="42">
      <t>ジョセイキン</t>
    </rPh>
    <rPh sb="42" eb="43">
      <t>トウ</t>
    </rPh>
    <rPh sb="44" eb="45">
      <t>フク</t>
    </rPh>
    <phoneticPr fontId="3"/>
  </si>
  <si>
    <r>
      <rPr>
        <sz val="10"/>
        <color rgb="FFFF0000"/>
        <rFont val="ＭＳ ゴシック"/>
        <family val="3"/>
        <charset val="128"/>
      </rPr>
      <t>【Ａ】</t>
    </r>
    <r>
      <rPr>
        <sz val="10"/>
        <color theme="1"/>
        <rFont val="ＭＳ ゴシック"/>
        <family val="3"/>
        <charset val="128"/>
      </rPr>
      <t xml:space="preserve">
利用者の賃金支払総額（円）
※１・２</t>
    </r>
    <rPh sb="4" eb="7">
      <t>リヨウシャ</t>
    </rPh>
    <rPh sb="8" eb="10">
      <t>チンギン</t>
    </rPh>
    <rPh sb="10" eb="12">
      <t>シハラ</t>
    </rPh>
    <rPh sb="12" eb="14">
      <t>ソウガク</t>
    </rPh>
    <rPh sb="15" eb="16">
      <t>エン</t>
    </rPh>
    <phoneticPr fontId="3"/>
  </si>
  <si>
    <r>
      <rPr>
        <sz val="10"/>
        <color rgb="FFFF0000"/>
        <rFont val="ＭＳ ゴシック"/>
        <family val="3"/>
        <charset val="128"/>
      </rPr>
      <t>【Ｂ】</t>
    </r>
    <r>
      <rPr>
        <sz val="10"/>
        <color theme="1"/>
        <rFont val="ＭＳ ゴシック"/>
        <family val="3"/>
        <charset val="128"/>
      </rPr>
      <t xml:space="preserve">
生産活動収入
（円）
※３</t>
    </r>
    <rPh sb="4" eb="6">
      <t>セイサン</t>
    </rPh>
    <rPh sb="6" eb="8">
      <t>カツドウ</t>
    </rPh>
    <rPh sb="8" eb="10">
      <t>シュウニュウ</t>
    </rPh>
    <phoneticPr fontId="3"/>
  </si>
  <si>
    <r>
      <rPr>
        <sz val="10"/>
        <color rgb="FFFF0000"/>
        <rFont val="ＭＳ ゴシック"/>
        <family val="3"/>
        <charset val="128"/>
      </rPr>
      <t>【Ｃ】</t>
    </r>
    <r>
      <rPr>
        <sz val="10"/>
        <color theme="1"/>
        <rFont val="ＭＳ ゴシック"/>
        <family val="3"/>
        <charset val="128"/>
      </rPr>
      <t xml:space="preserve">
生産活動必要経費（円）
※４</t>
    </r>
    <rPh sb="4" eb="6">
      <t>セイサン</t>
    </rPh>
    <rPh sb="6" eb="8">
      <t>カツドウ</t>
    </rPh>
    <rPh sb="8" eb="10">
      <t>ヒツヨウ</t>
    </rPh>
    <rPh sb="10" eb="12">
      <t>ケイヒ</t>
    </rPh>
    <phoneticPr fontId="3"/>
  </si>
  <si>
    <r>
      <rPr>
        <sz val="10"/>
        <color rgb="FFFF0000"/>
        <rFont val="ＭＳ ゴシック"/>
        <family val="3"/>
        <charset val="128"/>
      </rPr>
      <t>【Ｄ】</t>
    </r>
    <r>
      <rPr>
        <sz val="10"/>
        <color theme="1"/>
        <rFont val="ＭＳ ゴシック"/>
        <family val="3"/>
        <charset val="128"/>
      </rPr>
      <t xml:space="preserve">
生産活動収益
（円）
</t>
    </r>
    <r>
      <rPr>
        <sz val="10"/>
        <color rgb="FFFF0000"/>
        <rFont val="ＭＳ ゴシック"/>
        <family val="3"/>
        <charset val="128"/>
      </rPr>
      <t>（Ｂ－Ｃ）</t>
    </r>
    <rPh sb="4" eb="6">
      <t>セイサン</t>
    </rPh>
    <rPh sb="6" eb="8">
      <t>カツドウ</t>
    </rPh>
    <rPh sb="8" eb="10">
      <t>シュウエキ</t>
    </rPh>
    <rPh sb="12" eb="13">
      <t>エン</t>
    </rPh>
    <phoneticPr fontId="3"/>
  </si>
  <si>
    <r>
      <rPr>
        <sz val="10"/>
        <color rgb="FFFF0000"/>
        <rFont val="ＭＳ ゴシック"/>
        <family val="3"/>
        <charset val="128"/>
      </rPr>
      <t>【Ｅ】</t>
    </r>
    <r>
      <rPr>
        <sz val="10"/>
        <color theme="1"/>
        <rFont val="ＭＳ ゴシック"/>
        <family val="3"/>
        <charset val="128"/>
      </rPr>
      <t xml:space="preserve">
利用者の延べ労働時間（時間）
※５</t>
    </r>
    <rPh sb="4" eb="7">
      <t>リヨウシャ</t>
    </rPh>
    <rPh sb="8" eb="9">
      <t>ノ</t>
    </rPh>
    <rPh sb="10" eb="12">
      <t>ロウドウ</t>
    </rPh>
    <rPh sb="12" eb="14">
      <t>ジカン</t>
    </rPh>
    <rPh sb="15" eb="17">
      <t>ジカン</t>
    </rPh>
    <phoneticPr fontId="3"/>
  </si>
  <si>
    <r>
      <rPr>
        <sz val="10"/>
        <color rgb="FFFF0000"/>
        <rFont val="ＭＳ ゴシック"/>
        <family val="3"/>
        <charset val="128"/>
      </rPr>
      <t>【Ｆ】</t>
    </r>
    <r>
      <rPr>
        <sz val="10"/>
        <color theme="1"/>
        <rFont val="ＭＳ ゴシック"/>
        <family val="3"/>
        <charset val="128"/>
      </rPr>
      <t xml:space="preserve">
延べ利用者数
（人）
</t>
    </r>
    <r>
      <rPr>
        <sz val="10"/>
        <rFont val="ＭＳ ゴシック"/>
        <family val="3"/>
        <charset val="128"/>
      </rPr>
      <t>※６</t>
    </r>
    <rPh sb="4" eb="5">
      <t>ノ</t>
    </rPh>
    <rPh sb="6" eb="9">
      <t>リヨウシャ</t>
    </rPh>
    <rPh sb="9" eb="10">
      <t>スウ</t>
    </rPh>
    <rPh sb="12" eb="13">
      <t>ニン</t>
    </rPh>
    <phoneticPr fontId="3"/>
  </si>
  <si>
    <r>
      <t xml:space="preserve">
平均労働時間
（時間）</t>
    </r>
    <r>
      <rPr>
        <sz val="9"/>
        <color theme="1"/>
        <rFont val="ＭＳ ゴシック"/>
        <family val="3"/>
        <charset val="128"/>
      </rPr>
      <t xml:space="preserve">
</t>
    </r>
    <r>
      <rPr>
        <sz val="9"/>
        <color rgb="FFFF0000"/>
        <rFont val="ＭＳ ゴシック"/>
        <family val="3"/>
        <charset val="128"/>
      </rPr>
      <t>（Ｅ÷Ｆ）</t>
    </r>
    <rPh sb="1" eb="3">
      <t>ヘイキン</t>
    </rPh>
    <rPh sb="3" eb="5">
      <t>ロウドウ</t>
    </rPh>
    <rPh sb="5" eb="7">
      <t>ジカン</t>
    </rPh>
    <rPh sb="9" eb="11">
      <t>ジカン</t>
    </rPh>
    <phoneticPr fontId="3"/>
  </si>
  <si>
    <r>
      <t xml:space="preserve">
時給換算額
（円）
</t>
    </r>
    <r>
      <rPr>
        <sz val="9"/>
        <color rgb="FFFF0000"/>
        <rFont val="ＭＳ ゴシック"/>
        <family val="3"/>
        <charset val="128"/>
      </rPr>
      <t>（Ｄ÷Ｅ）</t>
    </r>
    <rPh sb="1" eb="3">
      <t>ジキュウ</t>
    </rPh>
    <rPh sb="3" eb="5">
      <t>カンサン</t>
    </rPh>
    <rPh sb="5" eb="6">
      <t>ガク</t>
    </rPh>
    <rPh sb="8" eb="9">
      <t>エン</t>
    </rPh>
    <phoneticPr fontId="3"/>
  </si>
  <si>
    <r>
      <rPr>
        <sz val="10"/>
        <color rgb="FFFF0000"/>
        <rFont val="ＭＳ ゴシック"/>
        <family val="3"/>
        <charset val="128"/>
      </rPr>
      <t>【Ｇ】</t>
    </r>
    <r>
      <rPr>
        <sz val="9"/>
        <color theme="1"/>
        <rFont val="ＭＳ ゴシック"/>
        <family val="3"/>
        <charset val="128"/>
      </rPr>
      <t xml:space="preserve">
賃金支払総額
（最低賃金額換算）
（円）</t>
    </r>
    <r>
      <rPr>
        <sz val="9"/>
        <color rgb="FFFF0000"/>
        <rFont val="ＭＳ ゴシック"/>
        <family val="3"/>
        <charset val="128"/>
      </rPr>
      <t xml:space="preserve">
(Ｅ×最低賃金額)</t>
    </r>
    <rPh sb="4" eb="6">
      <t>チンギン</t>
    </rPh>
    <rPh sb="6" eb="8">
      <t>シハライ</t>
    </rPh>
    <rPh sb="8" eb="10">
      <t>ソウガク</t>
    </rPh>
    <rPh sb="12" eb="14">
      <t>サイテイ</t>
    </rPh>
    <rPh sb="14" eb="16">
      <t>チンギン</t>
    </rPh>
    <rPh sb="16" eb="17">
      <t>ガク</t>
    </rPh>
    <rPh sb="17" eb="19">
      <t>カンザン</t>
    </rPh>
    <rPh sb="22" eb="23">
      <t>エン</t>
    </rPh>
    <rPh sb="28" eb="30">
      <t>サイテイ</t>
    </rPh>
    <rPh sb="30" eb="32">
      <t>チンギン</t>
    </rPh>
    <rPh sb="32" eb="33">
      <t>ガク</t>
    </rPh>
    <phoneticPr fontId="3"/>
  </si>
  <si>
    <r>
      <rPr>
        <sz val="9"/>
        <color rgb="FFFF0000"/>
        <rFont val="ＭＳ ゴシック"/>
        <family val="3"/>
        <charset val="128"/>
      </rPr>
      <t>【Ｈ】</t>
    </r>
    <r>
      <rPr>
        <sz val="9"/>
        <color theme="1"/>
        <rFont val="ＭＳ ゴシック"/>
        <family val="3"/>
        <charset val="128"/>
      </rPr>
      <t xml:space="preserve">
基準適合の確認
（Ｄ－Ｇ）
※７</t>
    </r>
    <rPh sb="4" eb="6">
      <t>キジュン</t>
    </rPh>
    <rPh sb="6" eb="8">
      <t>テキゴウ</t>
    </rPh>
    <rPh sb="9" eb="11">
      <t>カクニン</t>
    </rPh>
    <phoneticPr fontId="3"/>
  </si>
  <si>
    <t>生産活動収支等状況調査票</t>
    <phoneticPr fontId="3"/>
  </si>
  <si>
    <t>運営法人名</t>
    <rPh sb="0" eb="2">
      <t>ウンエイ</t>
    </rPh>
    <rPh sb="2" eb="4">
      <t>ホウジン</t>
    </rPh>
    <rPh sb="4" eb="5">
      <t>メイ</t>
    </rPh>
    <phoneticPr fontId="3"/>
  </si>
  <si>
    <t>事業所所在地</t>
    <rPh sb="0" eb="3">
      <t>ジギョウショ</t>
    </rPh>
    <rPh sb="3" eb="6">
      <t>ショザイチ</t>
    </rPh>
    <phoneticPr fontId="3"/>
  </si>
  <si>
    <t>担当者氏名</t>
    <rPh sb="0" eb="3">
      <t>タントウシャ</t>
    </rPh>
    <rPh sb="3" eb="5">
      <t>シメイ</t>
    </rPh>
    <phoneticPr fontId="3"/>
  </si>
  <si>
    <t>電話番号</t>
    <rPh sb="0" eb="2">
      <t>デンワ</t>
    </rPh>
    <rPh sb="2" eb="4">
      <t>バンゴウ</t>
    </rPh>
    <phoneticPr fontId="3"/>
  </si>
  <si>
    <t>事業所定員</t>
    <rPh sb="0" eb="3">
      <t>ジギョウショ</t>
    </rPh>
    <rPh sb="3" eb="5">
      <t>テイイン</t>
    </rPh>
    <phoneticPr fontId="3"/>
  </si>
  <si>
    <t>主な生産活動の内容</t>
    <rPh sb="0" eb="1">
      <t>オモ</t>
    </rPh>
    <rPh sb="2" eb="4">
      <t>セイサン</t>
    </rPh>
    <rPh sb="4" eb="6">
      <t>カツドウ</t>
    </rPh>
    <rPh sb="7" eb="9">
      <t>ナイヨウ</t>
    </rPh>
    <phoneticPr fontId="3"/>
  </si>
  <si>
    <t>島根県最低賃金</t>
    <rPh sb="0" eb="3">
      <t>シマネケン</t>
    </rPh>
    <rPh sb="3" eb="5">
      <t>サイテイ</t>
    </rPh>
    <rPh sb="5" eb="7">
      <t>チンギン</t>
    </rPh>
    <phoneticPr fontId="3"/>
  </si>
  <si>
    <t>減額特例許可
対象労働者
※８</t>
    <rPh sb="7" eb="9">
      <t>タイショウ</t>
    </rPh>
    <rPh sb="9" eb="11">
      <t>ロウドウ</t>
    </rPh>
    <phoneticPr fontId="2"/>
  </si>
  <si>
    <t>減額特例許可対象労働者
※８</t>
    <rPh sb="6" eb="8">
      <t>タイショウ</t>
    </rPh>
    <rPh sb="8" eb="10">
      <t>ロウドウ</t>
    </rPh>
    <phoneticPr fontId="2"/>
  </si>
  <si>
    <r>
      <rPr>
        <sz val="10"/>
        <color rgb="FFFF0000"/>
        <rFont val="ＭＳ ゴシック"/>
        <family val="3"/>
        <charset val="128"/>
      </rPr>
      <t>【Ｇ】</t>
    </r>
    <r>
      <rPr>
        <sz val="9"/>
        <color theme="1"/>
        <rFont val="ＭＳ ゴシック"/>
        <family val="3"/>
        <charset val="128"/>
      </rPr>
      <t xml:space="preserve">
賃金支払総額
（最低賃金額換算）
（円）</t>
    </r>
    <r>
      <rPr>
        <sz val="9"/>
        <color rgb="FFFF0000"/>
        <rFont val="ＭＳ ゴシック"/>
        <family val="3"/>
        <charset val="128"/>
      </rPr>
      <t xml:space="preserve">
(Ｅ×最低賃金額)
（減額特例許可の賃金支払額を含む）</t>
    </r>
    <rPh sb="4" eb="6">
      <t>チンギン</t>
    </rPh>
    <rPh sb="6" eb="8">
      <t>シハライ</t>
    </rPh>
    <rPh sb="8" eb="10">
      <t>ソウガク</t>
    </rPh>
    <rPh sb="12" eb="14">
      <t>サイテイ</t>
    </rPh>
    <rPh sb="14" eb="16">
      <t>チンギン</t>
    </rPh>
    <rPh sb="16" eb="17">
      <t>ガク</t>
    </rPh>
    <rPh sb="17" eb="19">
      <t>カンザン</t>
    </rPh>
    <rPh sb="22" eb="23">
      <t>エン</t>
    </rPh>
    <rPh sb="28" eb="30">
      <t>サイテイ</t>
    </rPh>
    <rPh sb="30" eb="32">
      <t>チンギン</t>
    </rPh>
    <rPh sb="32" eb="33">
      <t>ガク</t>
    </rPh>
    <rPh sb="36" eb="38">
      <t>ゲンガク</t>
    </rPh>
    <rPh sb="38" eb="40">
      <t>トクレイ</t>
    </rPh>
    <rPh sb="40" eb="42">
      <t>キョカ</t>
    </rPh>
    <rPh sb="43" eb="45">
      <t>チンギン</t>
    </rPh>
    <rPh sb="45" eb="47">
      <t>シハラ</t>
    </rPh>
    <rPh sb="47" eb="48">
      <t>ガク</t>
    </rPh>
    <rPh sb="49" eb="50">
      <t>フク</t>
    </rPh>
    <phoneticPr fontId="2"/>
  </si>
  <si>
    <t>雇用契約者（最賃適用）</t>
    <rPh sb="0" eb="2">
      <t>コヨウ</t>
    </rPh>
    <rPh sb="2" eb="4">
      <t>ケイヤク</t>
    </rPh>
    <rPh sb="4" eb="5">
      <t>シャ</t>
    </rPh>
    <rPh sb="6" eb="8">
      <t>サイチン</t>
    </rPh>
    <rPh sb="8" eb="10">
      <t>テキヨウ</t>
    </rPh>
    <phoneticPr fontId="2"/>
  </si>
  <si>
    <t>最賃の減額特例許可対象労働者</t>
    <rPh sb="0" eb="2">
      <t>サイチン</t>
    </rPh>
    <rPh sb="1" eb="2">
      <t>チン</t>
    </rPh>
    <rPh sb="3" eb="5">
      <t>ゲンガク</t>
    </rPh>
    <rPh sb="9" eb="11">
      <t>タイショウ</t>
    </rPh>
    <rPh sb="11" eb="13">
      <t>ロウドウ</t>
    </rPh>
    <phoneticPr fontId="2"/>
  </si>
  <si>
    <r>
      <t>生産活動収支等状況調査票</t>
    </r>
    <r>
      <rPr>
        <b/>
        <sz val="16"/>
        <color rgb="FFFF0000"/>
        <rFont val="ＭＳ ゴシック"/>
        <family val="3"/>
        <charset val="128"/>
      </rPr>
      <t>（最低賃金の減額特例許可に基づく雇用契約者がいる事業所用）</t>
    </r>
    <phoneticPr fontId="3"/>
  </si>
  <si>
    <t>雇用契約者
(最賃適用)</t>
    <rPh sb="9" eb="11">
      <t>テキヨウ</t>
    </rPh>
    <phoneticPr fontId="3"/>
  </si>
  <si>
    <r>
      <t>平均労働時間
（時間）</t>
    </r>
    <r>
      <rPr>
        <sz val="9"/>
        <color theme="1"/>
        <rFont val="ＭＳ ゴシック"/>
        <family val="3"/>
        <charset val="128"/>
      </rPr>
      <t xml:space="preserve">
</t>
    </r>
    <r>
      <rPr>
        <sz val="9"/>
        <color rgb="FFFF0000"/>
        <rFont val="ＭＳ ゴシック"/>
        <family val="3"/>
        <charset val="128"/>
      </rPr>
      <t>（Ｅ÷Ｆ）</t>
    </r>
    <rPh sb="0" eb="2">
      <t>ヘイキン</t>
    </rPh>
    <rPh sb="2" eb="4">
      <t>ロウドウ</t>
    </rPh>
    <rPh sb="4" eb="6">
      <t>ジカン</t>
    </rPh>
    <rPh sb="8" eb="10">
      <t>ジカン</t>
    </rPh>
    <phoneticPr fontId="3"/>
  </si>
  <si>
    <r>
      <t xml:space="preserve">時給換算額
（円）
</t>
    </r>
    <r>
      <rPr>
        <sz val="9"/>
        <color rgb="FFFF0000"/>
        <rFont val="ＭＳ ゴシック"/>
        <family val="3"/>
        <charset val="128"/>
      </rPr>
      <t>（Ｄ÷Ｅ）</t>
    </r>
    <rPh sb="0" eb="2">
      <t>ジキュウ</t>
    </rPh>
    <rPh sb="2" eb="4">
      <t>カンサン</t>
    </rPh>
    <rPh sb="4" eb="5">
      <t>ガク</t>
    </rPh>
    <rPh sb="7" eb="8">
      <t>エン</t>
    </rPh>
    <phoneticPr fontId="3"/>
  </si>
  <si>
    <t>法人名</t>
    <rPh sb="0" eb="2">
      <t>ホウジン</t>
    </rPh>
    <rPh sb="2" eb="3">
      <t>メイ</t>
    </rPh>
    <phoneticPr fontId="3"/>
  </si>
  <si>
    <t>　■ 新規に指定を受けた事業所や事業再開した事業所は、直近６か月の状況を記入してください。</t>
    <rPh sb="9" eb="10">
      <t>ウ</t>
    </rPh>
    <rPh sb="12" eb="15">
      <t>ジギョウショ</t>
    </rPh>
    <rPh sb="16" eb="18">
      <t>ジギョウ</t>
    </rPh>
    <rPh sb="18" eb="20">
      <t>サイカイ</t>
    </rPh>
    <rPh sb="22" eb="25">
      <t>ジギョウショ</t>
    </rPh>
    <rPh sb="31" eb="32">
      <t>ゲツ</t>
    </rPh>
    <phoneticPr fontId="3"/>
  </si>
  <si>
    <t>　■ 下記の「※」を参照の上、直近の会計年度の生産活動収支について記入してください。色付き箇所は入力不要です。</t>
    <rPh sb="3" eb="5">
      <t>カキ</t>
    </rPh>
    <rPh sb="10" eb="12">
      <t>サンショウ</t>
    </rPh>
    <rPh sb="13" eb="14">
      <t>ウエ</t>
    </rPh>
    <rPh sb="15" eb="17">
      <t>チョッキン</t>
    </rPh>
    <rPh sb="18" eb="20">
      <t>カイケイ</t>
    </rPh>
    <rPh sb="20" eb="22">
      <t>ネンド</t>
    </rPh>
    <rPh sb="23" eb="25">
      <t>セイサン</t>
    </rPh>
    <rPh sb="25" eb="27">
      <t>カツドウ</t>
    </rPh>
    <rPh sb="27" eb="29">
      <t>シュウシ</t>
    </rPh>
    <rPh sb="33" eb="35">
      <t>キニュウ</t>
    </rPh>
    <rPh sb="42" eb="44">
      <t>イロツ</t>
    </rPh>
    <rPh sb="45" eb="47">
      <t>カショ</t>
    </rPh>
    <rPh sb="48" eb="50">
      <t>ニュウリョク</t>
    </rPh>
    <rPh sb="50" eb="52">
      <t>フヨウ</t>
    </rPh>
    <phoneticPr fontId="3"/>
  </si>
  <si>
    <t>　※ 最低賃金の減額特例許可に基づき雇用契約している利用者がいる場合は、専用の様式（このシート）を使ってください。</t>
    <rPh sb="3" eb="5">
      <t>サイテイ</t>
    </rPh>
    <rPh sb="5" eb="7">
      <t>チンギン</t>
    </rPh>
    <rPh sb="8" eb="10">
      <t>ゲンガク</t>
    </rPh>
    <rPh sb="10" eb="12">
      <t>トクレイ</t>
    </rPh>
    <rPh sb="12" eb="14">
      <t>キョカ</t>
    </rPh>
    <rPh sb="15" eb="16">
      <t>モト</t>
    </rPh>
    <rPh sb="18" eb="20">
      <t>コヨウ</t>
    </rPh>
    <rPh sb="20" eb="22">
      <t>ケイヤク</t>
    </rPh>
    <rPh sb="26" eb="29">
      <t>リヨウシャ</t>
    </rPh>
    <rPh sb="32" eb="34">
      <t>バアイ</t>
    </rPh>
    <rPh sb="36" eb="38">
      <t>センヨウ</t>
    </rPh>
    <rPh sb="39" eb="41">
      <t>ヨウシキ</t>
    </rPh>
    <rPh sb="49" eb="50">
      <t>ツカ</t>
    </rPh>
    <phoneticPr fontId="3"/>
  </si>
  <si>
    <t>※４　就労支援事業会計処理基準、社会福祉法人会計基準で就労支援事業販売原価や就労支援事業販管費といった費用として計上するものを記入すること。（原材料費等）</t>
    <rPh sb="3" eb="5">
      <t>シュウロウ</t>
    </rPh>
    <rPh sb="5" eb="7">
      <t>シエン</t>
    </rPh>
    <rPh sb="7" eb="9">
      <t>ジギョウ</t>
    </rPh>
    <rPh sb="9" eb="11">
      <t>カイケイ</t>
    </rPh>
    <rPh sb="11" eb="13">
      <t>ショリ</t>
    </rPh>
    <rPh sb="13" eb="15">
      <t>キジュン</t>
    </rPh>
    <rPh sb="16" eb="18">
      <t>シャカイ</t>
    </rPh>
    <rPh sb="18" eb="20">
      <t>フクシ</t>
    </rPh>
    <rPh sb="20" eb="22">
      <t>ホウジン</t>
    </rPh>
    <rPh sb="22" eb="24">
      <t>カイケイ</t>
    </rPh>
    <rPh sb="24" eb="26">
      <t>キジュン</t>
    </rPh>
    <rPh sb="27" eb="29">
      <t>シュウロウ</t>
    </rPh>
    <rPh sb="29" eb="31">
      <t>シエン</t>
    </rPh>
    <rPh sb="31" eb="33">
      <t>ジギョウ</t>
    </rPh>
    <rPh sb="33" eb="35">
      <t>ハンバイ</t>
    </rPh>
    <rPh sb="35" eb="37">
      <t>ゲンカ</t>
    </rPh>
    <rPh sb="38" eb="40">
      <t>シュウロウ</t>
    </rPh>
    <rPh sb="40" eb="42">
      <t>シエン</t>
    </rPh>
    <rPh sb="42" eb="44">
      <t>ジギョウ</t>
    </rPh>
    <rPh sb="44" eb="47">
      <t>ハンカンヒ</t>
    </rPh>
    <rPh sb="51" eb="53">
      <t>ヒヨウ</t>
    </rPh>
    <rPh sb="56" eb="58">
      <t>ケイジョウ</t>
    </rPh>
    <rPh sb="63" eb="65">
      <t>キニュウ</t>
    </rPh>
    <phoneticPr fontId="3"/>
  </si>
  <si>
    <t>※５　当該月に勤務した利用者の労働時間の合計を記入すること。小数点第１位は切り捨てる。</t>
    <rPh sb="3" eb="5">
      <t>トウガイ</t>
    </rPh>
    <rPh sb="5" eb="6">
      <t>ツキ</t>
    </rPh>
    <rPh sb="7" eb="9">
      <t>キンム</t>
    </rPh>
    <rPh sb="15" eb="17">
      <t>ロウドウ</t>
    </rPh>
    <rPh sb="17" eb="19">
      <t>ジカン</t>
    </rPh>
    <rPh sb="20" eb="22">
      <t>ゴウケイ</t>
    </rPh>
    <rPh sb="23" eb="25">
      <t>キニュウ</t>
    </rPh>
    <rPh sb="30" eb="33">
      <t>ショウスウテン</t>
    </rPh>
    <rPh sb="33" eb="34">
      <t>ダイ</t>
    </rPh>
    <rPh sb="35" eb="36">
      <t>イ</t>
    </rPh>
    <rPh sb="37" eb="38">
      <t>キ</t>
    </rPh>
    <rPh sb="39" eb="40">
      <t>ス</t>
    </rPh>
    <phoneticPr fontId="3"/>
  </si>
  <si>
    <t>※６　当該月に勤務した利用者の合計を記入すること。</t>
    <rPh sb="3" eb="5">
      <t>トウガイ</t>
    </rPh>
    <rPh sb="5" eb="6">
      <t>ツキ</t>
    </rPh>
    <rPh sb="7" eb="9">
      <t>キンム</t>
    </rPh>
    <rPh sb="11" eb="14">
      <t>リヨウシャ</t>
    </rPh>
    <rPh sb="15" eb="17">
      <t>ゴウケイ</t>
    </rPh>
    <rPh sb="18" eb="20">
      <t>キニュウ</t>
    </rPh>
    <phoneticPr fontId="3"/>
  </si>
  <si>
    <t>【Ｈ】の合計欄がマイナスになった場合は、「経営改善計画書」及び「経営改善計画期間中の具体的改善策と実施時期等」の提出が必要です。</t>
    <rPh sb="4" eb="6">
      <t>ゴウケイ</t>
    </rPh>
    <rPh sb="6" eb="7">
      <t>ラン</t>
    </rPh>
    <rPh sb="16" eb="18">
      <t>バアイ</t>
    </rPh>
    <rPh sb="21" eb="23">
      <t>ケイエイ</t>
    </rPh>
    <rPh sb="23" eb="25">
      <t>カイゼン</t>
    </rPh>
    <rPh sb="25" eb="28">
      <t>ケイカクショ</t>
    </rPh>
    <rPh sb="29" eb="30">
      <t>オヨ</t>
    </rPh>
    <rPh sb="32" eb="34">
      <t>ケイエイ</t>
    </rPh>
    <rPh sb="34" eb="36">
      <t>カイゼン</t>
    </rPh>
    <rPh sb="36" eb="38">
      <t>ケイカク</t>
    </rPh>
    <rPh sb="38" eb="41">
      <t>キカンチュウ</t>
    </rPh>
    <rPh sb="42" eb="45">
      <t>グタイテキ</t>
    </rPh>
    <rPh sb="45" eb="48">
      <t>カイゼンサク</t>
    </rPh>
    <rPh sb="49" eb="51">
      <t>ジッシ</t>
    </rPh>
    <rPh sb="51" eb="54">
      <t>ジキトウ</t>
    </rPh>
    <rPh sb="56" eb="58">
      <t>テイシュツ</t>
    </rPh>
    <rPh sb="59" eb="61">
      <t>ヒツヨウ</t>
    </rPh>
    <phoneticPr fontId="3"/>
  </si>
  <si>
    <t>R2年4月</t>
  </si>
  <si>
    <t>R2年5月</t>
  </si>
  <si>
    <t>R2年6月</t>
  </si>
  <si>
    <t>R2年7月</t>
  </si>
  <si>
    <t>R2年8月</t>
  </si>
  <si>
    <t>R2年9月</t>
  </si>
  <si>
    <t>R2年10月</t>
  </si>
  <si>
    <t>R2年11月</t>
  </si>
  <si>
    <t>R2年12月</t>
  </si>
  <si>
    <t>R3年1月</t>
  </si>
  <si>
    <t>R3年2月</t>
  </si>
  <si>
    <t>R3年3月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</si>
</sst>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_ "/>
    <numFmt numFmtId="178" formatCode="[$-411]ge\.m\.d;@"/>
    <numFmt numFmtId="179" formatCode="yyyy/m"/>
  </numFmts>
  <fonts count="21"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ゴシック"/>
      <family val="3"/>
      <charset val="128"/>
    </font>
    <font>
      <b/>
      <sz val="11"/>
      <name val="ＭＳ ゴシック"/>
      <family val="3"/>
      <charset val="128"/>
    </font>
    <font>
      <sz val="11"/>
      <name val="ＭＳ ゴシック"/>
      <family val="3"/>
      <charset val="128"/>
    </font>
    <font>
      <sz val="14"/>
      <name val="ＭＳ ゴシック"/>
      <family val="3"/>
      <charset val="128"/>
    </font>
    <font>
      <sz val="12"/>
      <color theme="1"/>
      <name val="ＭＳ ゴシック"/>
      <family val="3"/>
      <charset val="128"/>
    </font>
    <font>
      <sz val="10"/>
      <color theme="1"/>
      <name val="ＭＳ ゴシック"/>
      <family val="3"/>
      <charset val="128"/>
    </font>
    <font>
      <sz val="10"/>
      <color rgb="FFFF0000"/>
      <name val="ＭＳ ゴシック"/>
      <family val="3"/>
      <charset val="128"/>
    </font>
    <font>
      <sz val="10"/>
      <name val="ＭＳ ゴシック"/>
      <family val="3"/>
      <charset val="128"/>
    </font>
    <font>
      <sz val="9"/>
      <color theme="1"/>
      <name val="ＭＳ ゴシック"/>
      <family val="3"/>
      <charset val="128"/>
    </font>
    <font>
      <sz val="9"/>
      <color rgb="FFFF0000"/>
      <name val="ＭＳ ゴシック"/>
      <family val="3"/>
      <charset val="128"/>
    </font>
    <font>
      <sz val="12"/>
      <name val="ＭＳ ゴシック"/>
      <family val="3"/>
      <charset val="128"/>
    </font>
    <font>
      <b/>
      <sz val="16"/>
      <color theme="1"/>
      <name val="ＭＳ ゴシック"/>
      <family val="3"/>
      <charset val="128"/>
    </font>
    <font>
      <b/>
      <sz val="16"/>
      <color rgb="FFFF0000"/>
      <name val="ＭＳ ゴシック"/>
      <family val="3"/>
      <charset val="128"/>
    </font>
    <font>
      <b/>
      <sz val="16"/>
      <name val="ＭＳ ゴシック"/>
      <family val="3"/>
      <charset val="128"/>
    </font>
    <font>
      <sz val="14"/>
      <color rgb="FFFF0000"/>
      <name val="ＭＳ ゴシック"/>
      <family val="3"/>
      <charset val="128"/>
    </font>
    <font>
      <b/>
      <sz val="14"/>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5" fillId="0" borderId="0" xfId="1" applyFont="1">
      <alignment vertical="center"/>
    </xf>
    <xf numFmtId="0" fontId="8" fillId="0" borderId="0" xfId="1" applyFont="1">
      <alignment vertical="center"/>
    </xf>
    <xf numFmtId="0" fontId="9" fillId="0" borderId="0" xfId="1" applyFont="1" applyBorder="1">
      <alignment vertical="center"/>
    </xf>
    <xf numFmtId="0" fontId="10" fillId="0" borderId="0" xfId="1" applyFont="1" applyBorder="1" applyAlignment="1">
      <alignment horizontal="right" vertical="center"/>
    </xf>
    <xf numFmtId="0" fontId="5" fillId="0" borderId="1" xfId="1" applyFont="1" applyBorder="1">
      <alignment vertical="center"/>
    </xf>
    <xf numFmtId="0" fontId="5" fillId="0" borderId="1" xfId="1" applyFont="1" applyBorder="1" applyAlignment="1">
      <alignment vertical="center" wrapText="1"/>
    </xf>
    <xf numFmtId="38" fontId="9" fillId="0" borderId="1" xfId="2" applyFont="1" applyBorder="1" applyAlignment="1">
      <alignment vertical="center" shrinkToFit="1"/>
    </xf>
    <xf numFmtId="176" fontId="9" fillId="0" borderId="1" xfId="2" applyNumberFormat="1" applyFont="1" applyBorder="1" applyAlignment="1">
      <alignment vertical="center" shrinkToFit="1"/>
    </xf>
    <xf numFmtId="178" fontId="5" fillId="0" borderId="0" xfId="1" applyNumberFormat="1" applyFont="1">
      <alignment vertical="center"/>
    </xf>
    <xf numFmtId="3" fontId="9" fillId="3" borderId="0" xfId="2" applyNumberFormat="1" applyFont="1" applyFill="1" applyBorder="1" applyAlignment="1">
      <alignment vertical="center" shrinkToFit="1"/>
    </xf>
    <xf numFmtId="0" fontId="5" fillId="0" borderId="0" xfId="1" applyFont="1" applyFill="1">
      <alignment vertical="center"/>
    </xf>
    <xf numFmtId="0" fontId="15" fillId="0" borderId="0" xfId="1" applyFont="1">
      <alignment vertical="center"/>
    </xf>
    <xf numFmtId="0" fontId="9" fillId="0" borderId="0" xfId="1" applyFont="1">
      <alignment vertical="center"/>
    </xf>
    <xf numFmtId="0" fontId="7" fillId="4" borderId="1" xfId="1" applyFont="1" applyFill="1" applyBorder="1" applyAlignment="1">
      <alignment horizontal="center" vertical="center" shrinkToFit="1"/>
    </xf>
    <xf numFmtId="0" fontId="7" fillId="0" borderId="0" xfId="1" applyFont="1" applyFill="1" applyBorder="1" applyAlignment="1">
      <alignment vertical="center" shrinkToFit="1"/>
    </xf>
    <xf numFmtId="0" fontId="6" fillId="0" borderId="0" xfId="1" applyFont="1" applyFill="1" applyBorder="1" applyAlignment="1">
      <alignment vertical="center" shrinkToFit="1"/>
    </xf>
    <xf numFmtId="0" fontId="7" fillId="4" borderId="3"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7" fillId="4" borderId="1" xfId="1" applyFont="1" applyFill="1" applyBorder="1" applyAlignment="1">
      <alignment horizontal="center" vertical="center"/>
    </xf>
    <xf numFmtId="0" fontId="5" fillId="4" borderId="1" xfId="1" applyFont="1" applyFill="1" applyBorder="1" applyAlignment="1">
      <alignment horizontal="center" vertical="center"/>
    </xf>
    <xf numFmtId="0" fontId="7" fillId="4" borderId="1" xfId="1" applyFont="1" applyFill="1" applyBorder="1" applyAlignment="1">
      <alignment horizontal="center" vertical="center" wrapText="1"/>
    </xf>
    <xf numFmtId="38" fontId="9" fillId="4" borderId="3" xfId="2" applyFont="1" applyFill="1" applyBorder="1" applyAlignment="1">
      <alignment vertical="center" shrinkToFit="1"/>
    </xf>
    <xf numFmtId="177" fontId="9" fillId="4" borderId="3" xfId="2" applyNumberFormat="1" applyFont="1" applyFill="1" applyBorder="1" applyAlignment="1">
      <alignment vertical="center" shrinkToFit="1"/>
    </xf>
    <xf numFmtId="38" fontId="9" fillId="4" borderId="1" xfId="2" applyFont="1" applyFill="1" applyBorder="1" applyAlignment="1">
      <alignment vertical="center" shrinkToFit="1"/>
    </xf>
    <xf numFmtId="0" fontId="9" fillId="0" borderId="0" xfId="1" applyFont="1" applyFill="1" applyBorder="1" applyAlignment="1">
      <alignment horizontal="center" vertical="center"/>
    </xf>
    <xf numFmtId="38" fontId="9" fillId="0" borderId="0" xfId="2" applyFont="1" applyFill="1" applyBorder="1" applyAlignment="1">
      <alignment vertical="center" shrinkToFit="1"/>
    </xf>
    <xf numFmtId="176" fontId="9" fillId="0" borderId="0" xfId="2" applyNumberFormat="1" applyFont="1" applyFill="1" applyBorder="1" applyAlignment="1">
      <alignment vertical="center" shrinkToFit="1"/>
    </xf>
    <xf numFmtId="177" fontId="9" fillId="0" borderId="0" xfId="2" applyNumberFormat="1" applyFont="1" applyFill="1" applyBorder="1" applyAlignment="1">
      <alignment vertical="center" shrinkToFit="1"/>
    </xf>
    <xf numFmtId="38" fontId="9" fillId="0" borderId="0" xfId="2" applyNumberFormat="1" applyFont="1" applyFill="1" applyBorder="1" applyAlignment="1">
      <alignment vertical="center" shrinkToFit="1"/>
    </xf>
    <xf numFmtId="0" fontId="7" fillId="0" borderId="0" xfId="1" applyFont="1" applyFill="1" applyAlignment="1">
      <alignment horizontal="right" vertical="center" indent="1"/>
    </xf>
    <xf numFmtId="0" fontId="9" fillId="0" borderId="0" xfId="1" applyFont="1" applyBorder="1" applyAlignment="1">
      <alignment horizontal="right" vertical="center"/>
    </xf>
    <xf numFmtId="0" fontId="10" fillId="2" borderId="0" xfId="1" applyFont="1" applyFill="1" applyBorder="1" applyAlignment="1">
      <alignment horizontal="center" vertical="center" wrapText="1"/>
    </xf>
    <xf numFmtId="58" fontId="9" fillId="0" borderId="1" xfId="1" applyNumberFormat="1" applyFont="1" applyBorder="1">
      <alignment vertical="center"/>
    </xf>
    <xf numFmtId="0" fontId="9" fillId="0" borderId="1" xfId="1" applyFont="1" applyBorder="1">
      <alignment vertical="center"/>
    </xf>
    <xf numFmtId="0" fontId="10" fillId="4" borderId="1" xfId="1" applyFont="1" applyFill="1" applyBorder="1" applyAlignment="1">
      <alignment horizontal="center" vertical="center" wrapText="1" shrinkToFit="1"/>
    </xf>
    <xf numFmtId="177" fontId="9" fillId="4" borderId="1" xfId="2" applyNumberFormat="1" applyFont="1" applyFill="1" applyBorder="1" applyAlignment="1">
      <alignment vertical="center" shrinkToFit="1"/>
    </xf>
    <xf numFmtId="38" fontId="9" fillId="4" borderId="1" xfId="2" applyNumberFormat="1" applyFont="1" applyFill="1" applyBorder="1" applyAlignment="1">
      <alignment vertical="center" shrinkToFit="1"/>
    </xf>
    <xf numFmtId="0" fontId="9" fillId="4" borderId="1" xfId="1" applyFont="1" applyFill="1" applyBorder="1" applyAlignment="1">
      <alignment horizontal="center" vertical="center"/>
    </xf>
    <xf numFmtId="0" fontId="13" fillId="4" borderId="1" xfId="1" applyFont="1" applyFill="1" applyBorder="1" applyAlignment="1">
      <alignment horizontal="center" vertical="center" wrapText="1"/>
    </xf>
    <xf numFmtId="0" fontId="9" fillId="4" borderId="3" xfId="1" applyFont="1" applyFill="1" applyBorder="1" applyAlignment="1">
      <alignment horizontal="center" vertical="center"/>
    </xf>
    <xf numFmtId="176" fontId="9" fillId="4" borderId="3" xfId="2" applyNumberFormat="1" applyFont="1" applyFill="1" applyBorder="1" applyAlignment="1">
      <alignment vertical="center" shrinkToFit="1"/>
    </xf>
    <xf numFmtId="38" fontId="9" fillId="4" borderId="3" xfId="2" applyNumberFormat="1" applyFont="1" applyFill="1" applyBorder="1" applyAlignment="1">
      <alignment vertical="center" shrinkToFit="1"/>
    </xf>
    <xf numFmtId="38" fontId="9" fillId="0" borderId="8" xfId="2" applyFont="1" applyBorder="1" applyAlignment="1">
      <alignment vertical="center" shrinkToFit="1"/>
    </xf>
    <xf numFmtId="38" fontId="9" fillId="4" borderId="8" xfId="2" applyFont="1" applyFill="1" applyBorder="1" applyAlignment="1">
      <alignment vertical="center" shrinkToFit="1"/>
    </xf>
    <xf numFmtId="176" fontId="9" fillId="0" borderId="8" xfId="2" applyNumberFormat="1" applyFont="1" applyBorder="1" applyAlignment="1">
      <alignment vertical="center" shrinkToFit="1"/>
    </xf>
    <xf numFmtId="177" fontId="9" fillId="4" borderId="8" xfId="2" applyNumberFormat="1" applyFont="1" applyFill="1" applyBorder="1" applyAlignment="1">
      <alignment vertical="center" shrinkToFit="1"/>
    </xf>
    <xf numFmtId="38" fontId="9" fillId="4" borderId="8" xfId="2" applyNumberFormat="1" applyFont="1" applyFill="1" applyBorder="1" applyAlignment="1">
      <alignment vertical="center" shrinkToFit="1"/>
    </xf>
    <xf numFmtId="0" fontId="5" fillId="0" borderId="0" xfId="1" applyFont="1" applyBorder="1" applyAlignment="1">
      <alignment horizontal="right" vertical="center"/>
    </xf>
    <xf numFmtId="179" fontId="15" fillId="0" borderId="1" xfId="1" applyNumberFormat="1" applyFont="1" applyFill="1" applyBorder="1" applyAlignment="1">
      <alignment horizontal="center" vertical="center" shrinkToFit="1"/>
    </xf>
    <xf numFmtId="179" fontId="15" fillId="4" borderId="1" xfId="1" applyNumberFormat="1" applyFont="1" applyFill="1" applyBorder="1" applyAlignment="1">
      <alignment horizontal="center" vertical="center" shrinkToFit="1"/>
    </xf>
    <xf numFmtId="179" fontId="15" fillId="4" borderId="8" xfId="1" applyNumberFormat="1" applyFont="1" applyFill="1" applyBorder="1" applyAlignment="1">
      <alignment horizontal="center" vertical="center" shrinkToFit="1"/>
    </xf>
    <xf numFmtId="0" fontId="19" fillId="0" borderId="0" xfId="1" applyFont="1">
      <alignment vertical="center"/>
    </xf>
    <xf numFmtId="0" fontId="20" fillId="0" borderId="9" xfId="1" applyFont="1" applyBorder="1" applyAlignment="1">
      <alignment horizontal="right" vertical="center"/>
    </xf>
    <xf numFmtId="0" fontId="20" fillId="0" borderId="10" xfId="1" applyFont="1" applyBorder="1" applyAlignment="1">
      <alignment horizontal="right" vertical="center"/>
    </xf>
    <xf numFmtId="0" fontId="20" fillId="0" borderId="11" xfId="1" applyFont="1" applyBorder="1" applyAlignment="1">
      <alignment horizontal="right" vertical="center"/>
    </xf>
    <xf numFmtId="0" fontId="5" fillId="0" borderId="1" xfId="1" applyFont="1" applyBorder="1" applyAlignment="1">
      <alignment horizontal="center" vertical="center"/>
    </xf>
    <xf numFmtId="0" fontId="7" fillId="0" borderId="1" xfId="1" applyFont="1" applyFill="1" applyBorder="1" applyAlignment="1">
      <alignment horizontal="left" vertical="center" shrinkToFit="1"/>
    </xf>
    <xf numFmtId="0" fontId="7" fillId="0" borderId="1" xfId="1" applyFont="1" applyFill="1" applyBorder="1" applyAlignment="1">
      <alignment horizontal="center" vertical="center" shrinkToFit="1"/>
    </xf>
    <xf numFmtId="0" fontId="16" fillId="0" borderId="0" xfId="1" applyFont="1" applyAlignment="1">
      <alignment horizontal="center" vertical="center"/>
    </xf>
    <xf numFmtId="0" fontId="10" fillId="2" borderId="2" xfId="1"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7" fillId="0" borderId="5"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13"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shrinkToFit="1"/>
    </xf>
    <xf numFmtId="0" fontId="9" fillId="4" borderId="1" xfId="1" applyFont="1" applyFill="1" applyBorder="1" applyAlignment="1">
      <alignment horizontal="center" vertical="center"/>
    </xf>
    <xf numFmtId="0" fontId="18" fillId="0" borderId="0" xfId="1" applyFont="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353786</xdr:colOff>
      <xdr:row>23</xdr:row>
      <xdr:rowOff>68036</xdr:rowOff>
    </xdr:from>
    <xdr:to>
      <xdr:col>10</xdr:col>
      <xdr:colOff>952500</xdr:colOff>
      <xdr:row>30</xdr:row>
      <xdr:rowOff>176893</xdr:rowOff>
    </xdr:to>
    <xdr:sp macro="" textlink="">
      <xdr:nvSpPr>
        <xdr:cNvPr id="2" name="下矢印 1"/>
        <xdr:cNvSpPr/>
      </xdr:nvSpPr>
      <xdr:spPr>
        <a:xfrm>
          <a:off x="12736286" y="7878536"/>
          <a:ext cx="598714" cy="190500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394607</xdr:colOff>
      <xdr:row>25</xdr:row>
      <xdr:rowOff>81642</xdr:rowOff>
    </xdr:from>
    <xdr:to>
      <xdr:col>13</xdr:col>
      <xdr:colOff>993321</xdr:colOff>
      <xdr:row>32</xdr:row>
      <xdr:rowOff>190499</xdr:rowOff>
    </xdr:to>
    <xdr:sp macro="" textlink="">
      <xdr:nvSpPr>
        <xdr:cNvPr id="2" name="下矢印 1"/>
        <xdr:cNvSpPr/>
      </xdr:nvSpPr>
      <xdr:spPr>
        <a:xfrm>
          <a:off x="13933714" y="9021535"/>
          <a:ext cx="598714" cy="190500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tabSelected="1" view="pageBreakPreview" zoomScale="70" zoomScaleNormal="85" zoomScaleSheetLayoutView="70" workbookViewId="0">
      <selection activeCell="H27" sqref="H27"/>
    </sheetView>
  </sheetViews>
  <sheetFormatPr defaultRowHeight="14.25" x14ac:dyDescent="0.4"/>
  <cols>
    <col min="1" max="1" width="13.125" style="1" customWidth="1"/>
    <col min="2" max="5" width="17.5" style="1" customWidth="1"/>
    <col min="6" max="9" width="15.625" style="1" customWidth="1"/>
    <col min="10" max="10" width="16.5" style="1" customWidth="1"/>
    <col min="11" max="11" width="16.25" style="1" customWidth="1"/>
    <col min="12" max="12" width="10.5" style="13" customWidth="1"/>
    <col min="13" max="13" width="9" style="1"/>
    <col min="14" max="14" width="19.25" style="1" bestFit="1" customWidth="1"/>
    <col min="15" max="15" width="14" style="1" customWidth="1"/>
    <col min="16" max="16384" width="9" style="1"/>
  </cols>
  <sheetData>
    <row r="2" spans="1:15" ht="24.95" customHeight="1" x14ac:dyDescent="0.4">
      <c r="A2" s="59" t="s">
        <v>21</v>
      </c>
      <c r="B2" s="59"/>
      <c r="C2" s="59"/>
      <c r="D2" s="59"/>
      <c r="E2" s="59"/>
      <c r="F2" s="59"/>
      <c r="G2" s="59"/>
      <c r="H2" s="59"/>
      <c r="I2" s="59"/>
      <c r="J2" s="59"/>
      <c r="K2" s="59"/>
    </row>
    <row r="3" spans="1:15" ht="24.95" customHeight="1" x14ac:dyDescent="0.4">
      <c r="A3" s="14" t="s">
        <v>38</v>
      </c>
      <c r="B3" s="58"/>
      <c r="C3" s="58"/>
      <c r="D3" s="15"/>
      <c r="E3" s="15"/>
      <c r="F3" s="16"/>
      <c r="G3" s="16"/>
    </row>
    <row r="4" spans="1:15" ht="24.95" customHeight="1" x14ac:dyDescent="0.4">
      <c r="A4" s="17" t="s">
        <v>1</v>
      </c>
      <c r="B4" s="58"/>
      <c r="C4" s="58"/>
      <c r="D4" s="14" t="s">
        <v>0</v>
      </c>
      <c r="E4" s="18"/>
      <c r="F4" s="14" t="s">
        <v>26</v>
      </c>
      <c r="G4" s="56"/>
      <c r="H4" s="56"/>
    </row>
    <row r="5" spans="1:15" ht="24.95" customHeight="1" x14ac:dyDescent="0.4">
      <c r="A5" s="19" t="s">
        <v>23</v>
      </c>
      <c r="B5" s="58"/>
      <c r="C5" s="58"/>
      <c r="D5" s="19" t="s">
        <v>24</v>
      </c>
      <c r="E5" s="18"/>
      <c r="F5" s="20" t="s">
        <v>25</v>
      </c>
      <c r="G5" s="56"/>
      <c r="H5" s="56"/>
    </row>
    <row r="6" spans="1:15" ht="30" customHeight="1" x14ac:dyDescent="0.4">
      <c r="A6" s="21" t="s">
        <v>27</v>
      </c>
      <c r="B6" s="57"/>
      <c r="C6" s="57"/>
      <c r="D6" s="57"/>
      <c r="E6" s="57"/>
      <c r="F6" s="57"/>
      <c r="G6" s="57"/>
      <c r="H6" s="57"/>
    </row>
    <row r="7" spans="1:15" ht="24.95" customHeight="1" x14ac:dyDescent="0.4">
      <c r="A7" s="2"/>
      <c r="I7" s="3"/>
      <c r="K7" s="48"/>
      <c r="L7" s="31"/>
    </row>
    <row r="8" spans="1:15" ht="24.95" customHeight="1" x14ac:dyDescent="0.4">
      <c r="A8" s="2" t="s">
        <v>40</v>
      </c>
      <c r="I8" s="3"/>
      <c r="K8" s="48"/>
      <c r="L8" s="31"/>
    </row>
    <row r="9" spans="1:15" ht="24.95" customHeight="1" x14ac:dyDescent="0.4">
      <c r="A9" s="2" t="s">
        <v>39</v>
      </c>
      <c r="I9" s="3"/>
      <c r="K9" s="48"/>
      <c r="L9" s="31"/>
      <c r="N9" s="1" t="s">
        <v>28</v>
      </c>
    </row>
    <row r="10" spans="1:15" ht="63.75" customHeight="1" x14ac:dyDescent="0.4">
      <c r="A10" s="38" t="s">
        <v>2</v>
      </c>
      <c r="B10" s="35" t="s">
        <v>11</v>
      </c>
      <c r="C10" s="35" t="s">
        <v>12</v>
      </c>
      <c r="D10" s="35" t="s">
        <v>13</v>
      </c>
      <c r="E10" s="35" t="s">
        <v>14</v>
      </c>
      <c r="F10" s="35" t="s">
        <v>15</v>
      </c>
      <c r="G10" s="35" t="s">
        <v>16</v>
      </c>
      <c r="H10" s="35" t="s">
        <v>17</v>
      </c>
      <c r="I10" s="39" t="s">
        <v>18</v>
      </c>
      <c r="J10" s="39" t="s">
        <v>19</v>
      </c>
      <c r="K10" s="39" t="s">
        <v>20</v>
      </c>
      <c r="L10" s="32" t="s">
        <v>3</v>
      </c>
      <c r="N10" s="5" t="s">
        <v>4</v>
      </c>
      <c r="O10" s="6" t="s">
        <v>5</v>
      </c>
    </row>
    <row r="11" spans="1:15" ht="25.5" customHeight="1" x14ac:dyDescent="0.4">
      <c r="A11" s="49" t="s">
        <v>46</v>
      </c>
      <c r="B11" s="7"/>
      <c r="C11" s="7"/>
      <c r="D11" s="7"/>
      <c r="E11" s="24">
        <f>C11-D11</f>
        <v>0</v>
      </c>
      <c r="F11" s="8"/>
      <c r="G11" s="8"/>
      <c r="H11" s="36" t="str">
        <f>IF(F11="","",IF(G11="","",F11/G11))</f>
        <v/>
      </c>
      <c r="I11" s="37" t="str">
        <f>IF(H11="","",E11/F11)</f>
        <v/>
      </c>
      <c r="J11" s="37">
        <f>F11*L11</f>
        <v>0</v>
      </c>
      <c r="K11" s="37">
        <f>E11-J11</f>
        <v>0</v>
      </c>
      <c r="L11" s="10">
        <v>790</v>
      </c>
      <c r="N11" s="33">
        <v>43009</v>
      </c>
      <c r="O11" s="34">
        <v>739</v>
      </c>
    </row>
    <row r="12" spans="1:15" ht="25.5" customHeight="1" x14ac:dyDescent="0.4">
      <c r="A12" s="50" t="s">
        <v>47</v>
      </c>
      <c r="B12" s="7"/>
      <c r="C12" s="7"/>
      <c r="D12" s="7"/>
      <c r="E12" s="24">
        <f>C12-D12</f>
        <v>0</v>
      </c>
      <c r="F12" s="8"/>
      <c r="G12" s="8"/>
      <c r="H12" s="36" t="str">
        <f t="shared" ref="H12:H22" si="0">IF(F12="","",IF(G12="","",F12/G12))</f>
        <v/>
      </c>
      <c r="I12" s="37" t="str">
        <f t="shared" ref="I12:I22" si="1">IF(H12="","",E12/F12)</f>
        <v/>
      </c>
      <c r="J12" s="37">
        <f>F12*L12</f>
        <v>0</v>
      </c>
      <c r="K12" s="37">
        <f t="shared" ref="K12:K22" si="2">E12-J12</f>
        <v>0</v>
      </c>
      <c r="L12" s="10">
        <v>790</v>
      </c>
      <c r="N12" s="33">
        <v>43374</v>
      </c>
      <c r="O12" s="34">
        <v>764</v>
      </c>
    </row>
    <row r="13" spans="1:15" ht="25.5" customHeight="1" x14ac:dyDescent="0.4">
      <c r="A13" s="50" t="s">
        <v>48</v>
      </c>
      <c r="B13" s="7"/>
      <c r="C13" s="7"/>
      <c r="D13" s="7"/>
      <c r="E13" s="24">
        <f t="shared" ref="E13:E20" si="3">C13-D13</f>
        <v>0</v>
      </c>
      <c r="F13" s="8"/>
      <c r="G13" s="8"/>
      <c r="H13" s="36" t="str">
        <f t="shared" si="0"/>
        <v/>
      </c>
      <c r="I13" s="37" t="str">
        <f t="shared" si="1"/>
        <v/>
      </c>
      <c r="J13" s="37">
        <f t="shared" ref="J13:J22" si="4">F13*L13</f>
        <v>0</v>
      </c>
      <c r="K13" s="37">
        <f t="shared" si="2"/>
        <v>0</v>
      </c>
      <c r="L13" s="10">
        <v>790</v>
      </c>
      <c r="N13" s="33">
        <v>43739</v>
      </c>
      <c r="O13" s="34">
        <v>790</v>
      </c>
    </row>
    <row r="14" spans="1:15" ht="25.5" customHeight="1" x14ac:dyDescent="0.4">
      <c r="A14" s="50" t="s">
        <v>49</v>
      </c>
      <c r="B14" s="7"/>
      <c r="C14" s="7"/>
      <c r="D14" s="7"/>
      <c r="E14" s="24">
        <f t="shared" si="3"/>
        <v>0</v>
      </c>
      <c r="F14" s="8"/>
      <c r="G14" s="8"/>
      <c r="H14" s="36" t="str">
        <f t="shared" si="0"/>
        <v/>
      </c>
      <c r="I14" s="37" t="str">
        <f t="shared" si="1"/>
        <v/>
      </c>
      <c r="J14" s="37">
        <f t="shared" si="4"/>
        <v>0</v>
      </c>
      <c r="K14" s="37">
        <f t="shared" si="2"/>
        <v>0</v>
      </c>
      <c r="L14" s="10">
        <v>790</v>
      </c>
      <c r="N14" s="33">
        <v>44105</v>
      </c>
      <c r="O14" s="34">
        <v>792</v>
      </c>
    </row>
    <row r="15" spans="1:15" ht="25.5" customHeight="1" x14ac:dyDescent="0.4">
      <c r="A15" s="50" t="s">
        <v>50</v>
      </c>
      <c r="B15" s="7"/>
      <c r="C15" s="7"/>
      <c r="D15" s="7"/>
      <c r="E15" s="24">
        <f t="shared" si="3"/>
        <v>0</v>
      </c>
      <c r="F15" s="8"/>
      <c r="G15" s="8"/>
      <c r="H15" s="36" t="str">
        <f t="shared" si="0"/>
        <v/>
      </c>
      <c r="I15" s="37" t="str">
        <f t="shared" si="1"/>
        <v/>
      </c>
      <c r="J15" s="37">
        <f t="shared" si="4"/>
        <v>0</v>
      </c>
      <c r="K15" s="37">
        <f t="shared" si="2"/>
        <v>0</v>
      </c>
      <c r="L15" s="10">
        <v>790</v>
      </c>
    </row>
    <row r="16" spans="1:15" ht="25.5" customHeight="1" x14ac:dyDescent="0.4">
      <c r="A16" s="50" t="s">
        <v>51</v>
      </c>
      <c r="B16" s="7"/>
      <c r="C16" s="7"/>
      <c r="D16" s="7"/>
      <c r="E16" s="24">
        <f t="shared" si="3"/>
        <v>0</v>
      </c>
      <c r="F16" s="8"/>
      <c r="G16" s="8"/>
      <c r="H16" s="36" t="str">
        <f t="shared" si="0"/>
        <v/>
      </c>
      <c r="I16" s="37" t="str">
        <f t="shared" si="1"/>
        <v/>
      </c>
      <c r="J16" s="37">
        <f t="shared" si="4"/>
        <v>0</v>
      </c>
      <c r="K16" s="37">
        <f t="shared" si="2"/>
        <v>0</v>
      </c>
      <c r="L16" s="10">
        <v>790</v>
      </c>
    </row>
    <row r="17" spans="1:14" ht="25.5" customHeight="1" x14ac:dyDescent="0.4">
      <c r="A17" s="50" t="s">
        <v>52</v>
      </c>
      <c r="B17" s="7"/>
      <c r="C17" s="7"/>
      <c r="D17" s="7"/>
      <c r="E17" s="24">
        <f t="shared" si="3"/>
        <v>0</v>
      </c>
      <c r="F17" s="8"/>
      <c r="G17" s="8"/>
      <c r="H17" s="36" t="str">
        <f t="shared" si="0"/>
        <v/>
      </c>
      <c r="I17" s="37" t="str">
        <f t="shared" si="1"/>
        <v/>
      </c>
      <c r="J17" s="37">
        <f t="shared" si="4"/>
        <v>0</v>
      </c>
      <c r="K17" s="37">
        <f t="shared" si="2"/>
        <v>0</v>
      </c>
      <c r="L17" s="10">
        <v>792</v>
      </c>
    </row>
    <row r="18" spans="1:14" ht="25.5" customHeight="1" x14ac:dyDescent="0.4">
      <c r="A18" s="50" t="s">
        <v>53</v>
      </c>
      <c r="B18" s="7"/>
      <c r="C18" s="7"/>
      <c r="D18" s="7"/>
      <c r="E18" s="24">
        <f t="shared" si="3"/>
        <v>0</v>
      </c>
      <c r="F18" s="8"/>
      <c r="G18" s="8"/>
      <c r="H18" s="36" t="str">
        <f t="shared" si="0"/>
        <v/>
      </c>
      <c r="I18" s="37" t="str">
        <f t="shared" si="1"/>
        <v/>
      </c>
      <c r="J18" s="37">
        <f t="shared" si="4"/>
        <v>0</v>
      </c>
      <c r="K18" s="37">
        <f t="shared" si="2"/>
        <v>0</v>
      </c>
      <c r="L18" s="10">
        <v>792</v>
      </c>
      <c r="N18" s="9"/>
    </row>
    <row r="19" spans="1:14" ht="25.5" customHeight="1" x14ac:dyDescent="0.4">
      <c r="A19" s="50" t="s">
        <v>54</v>
      </c>
      <c r="B19" s="7"/>
      <c r="C19" s="7"/>
      <c r="D19" s="7"/>
      <c r="E19" s="24">
        <f t="shared" si="3"/>
        <v>0</v>
      </c>
      <c r="F19" s="8"/>
      <c r="G19" s="8"/>
      <c r="H19" s="36" t="str">
        <f t="shared" si="0"/>
        <v/>
      </c>
      <c r="I19" s="37" t="str">
        <f t="shared" si="1"/>
        <v/>
      </c>
      <c r="J19" s="37">
        <f t="shared" si="4"/>
        <v>0</v>
      </c>
      <c r="K19" s="37">
        <f t="shared" si="2"/>
        <v>0</v>
      </c>
      <c r="L19" s="10">
        <v>792</v>
      </c>
    </row>
    <row r="20" spans="1:14" ht="25.5" customHeight="1" x14ac:dyDescent="0.4">
      <c r="A20" s="50" t="s">
        <v>55</v>
      </c>
      <c r="B20" s="7"/>
      <c r="C20" s="7"/>
      <c r="D20" s="7"/>
      <c r="E20" s="24">
        <f t="shared" si="3"/>
        <v>0</v>
      </c>
      <c r="F20" s="8"/>
      <c r="G20" s="8"/>
      <c r="H20" s="36" t="str">
        <f t="shared" si="0"/>
        <v/>
      </c>
      <c r="I20" s="37" t="str">
        <f t="shared" si="1"/>
        <v/>
      </c>
      <c r="J20" s="37">
        <f t="shared" si="4"/>
        <v>0</v>
      </c>
      <c r="K20" s="37">
        <f t="shared" si="2"/>
        <v>0</v>
      </c>
      <c r="L20" s="10">
        <v>792</v>
      </c>
    </row>
    <row r="21" spans="1:14" ht="25.5" customHeight="1" x14ac:dyDescent="0.4">
      <c r="A21" s="50" t="s">
        <v>56</v>
      </c>
      <c r="B21" s="7"/>
      <c r="C21" s="7"/>
      <c r="D21" s="7"/>
      <c r="E21" s="24">
        <f>C21-D21</f>
        <v>0</v>
      </c>
      <c r="F21" s="8"/>
      <c r="G21" s="8"/>
      <c r="H21" s="36" t="str">
        <f t="shared" si="0"/>
        <v/>
      </c>
      <c r="I21" s="37" t="str">
        <f t="shared" si="1"/>
        <v/>
      </c>
      <c r="J21" s="37">
        <f t="shared" si="4"/>
        <v>0</v>
      </c>
      <c r="K21" s="37">
        <f t="shared" si="2"/>
        <v>0</v>
      </c>
      <c r="L21" s="10">
        <v>792</v>
      </c>
    </row>
    <row r="22" spans="1:14" ht="25.5" customHeight="1" thickBot="1" x14ac:dyDescent="0.45">
      <c r="A22" s="51" t="s">
        <v>57</v>
      </c>
      <c r="B22" s="43"/>
      <c r="C22" s="43"/>
      <c r="D22" s="43"/>
      <c r="E22" s="44">
        <f>C22-D22</f>
        <v>0</v>
      </c>
      <c r="F22" s="45"/>
      <c r="G22" s="45"/>
      <c r="H22" s="46" t="str">
        <f t="shared" si="0"/>
        <v/>
      </c>
      <c r="I22" s="47" t="str">
        <f t="shared" si="1"/>
        <v/>
      </c>
      <c r="J22" s="47">
        <f t="shared" si="4"/>
        <v>0</v>
      </c>
      <c r="K22" s="47">
        <f t="shared" si="2"/>
        <v>0</v>
      </c>
      <c r="L22" s="10">
        <v>792</v>
      </c>
    </row>
    <row r="23" spans="1:14" ht="25.5" customHeight="1" thickTop="1" x14ac:dyDescent="0.4">
      <c r="A23" s="40" t="s">
        <v>6</v>
      </c>
      <c r="B23" s="22">
        <f>SUM(B11:B22)</f>
        <v>0</v>
      </c>
      <c r="C23" s="22">
        <f>SUM(C11:C22)</f>
        <v>0</v>
      </c>
      <c r="D23" s="22">
        <f>SUM(D11:D22)</f>
        <v>0</v>
      </c>
      <c r="E23" s="22">
        <f>C23-D23</f>
        <v>0</v>
      </c>
      <c r="F23" s="41">
        <f>ROUNDDOWN(SUM(F11:F22),0)</f>
        <v>0</v>
      </c>
      <c r="G23" s="41">
        <f>SUM(G11:G22)</f>
        <v>0</v>
      </c>
      <c r="H23" s="23">
        <f>IF(F23=0,0,IF(G23=0,0,ROUNDDOWN(F23/G23,1)))</f>
        <v>0</v>
      </c>
      <c r="I23" s="42">
        <f>IF(H23=0,0,E23/F23)</f>
        <v>0</v>
      </c>
      <c r="J23" s="42">
        <f>SUM(J11:J22)</f>
        <v>0</v>
      </c>
      <c r="K23" s="42">
        <f>SUM(K11:K22)</f>
        <v>0</v>
      </c>
      <c r="L23" s="10"/>
    </row>
    <row r="24" spans="1:14" ht="25.5" customHeight="1" x14ac:dyDescent="0.4">
      <c r="A24" s="25"/>
      <c r="B24" s="26"/>
      <c r="C24" s="26"/>
      <c r="D24" s="26"/>
      <c r="E24" s="26"/>
      <c r="F24" s="27"/>
      <c r="G24" s="27"/>
      <c r="H24" s="28"/>
      <c r="I24" s="29"/>
      <c r="J24" s="29"/>
      <c r="K24" s="30"/>
      <c r="L24" s="10"/>
    </row>
    <row r="25" spans="1:14" ht="20.100000000000001" customHeight="1" x14ac:dyDescent="0.4">
      <c r="A25" s="12" t="s">
        <v>7</v>
      </c>
      <c r="C25" s="11"/>
      <c r="D25" s="11"/>
    </row>
    <row r="26" spans="1:14" ht="20.100000000000001" customHeight="1" x14ac:dyDescent="0.4">
      <c r="A26" s="12" t="s">
        <v>8</v>
      </c>
      <c r="C26" s="11"/>
      <c r="D26" s="11"/>
    </row>
    <row r="27" spans="1:14" ht="20.100000000000001" customHeight="1" x14ac:dyDescent="0.4">
      <c r="A27" s="13" t="s">
        <v>9</v>
      </c>
    </row>
    <row r="28" spans="1:14" ht="20.100000000000001" customHeight="1" x14ac:dyDescent="0.4">
      <c r="A28" s="13" t="s">
        <v>10</v>
      </c>
    </row>
    <row r="29" spans="1:14" ht="20.100000000000001" customHeight="1" x14ac:dyDescent="0.4">
      <c r="A29" s="13" t="s">
        <v>42</v>
      </c>
    </row>
    <row r="30" spans="1:14" ht="20.100000000000001" customHeight="1" x14ac:dyDescent="0.4">
      <c r="A30" s="13" t="s">
        <v>43</v>
      </c>
    </row>
    <row r="31" spans="1:14" ht="20.100000000000001" customHeight="1" thickBot="1" x14ac:dyDescent="0.45">
      <c r="A31" s="12" t="s">
        <v>44</v>
      </c>
    </row>
    <row r="32" spans="1:14" ht="20.100000000000001" customHeight="1" thickBot="1" x14ac:dyDescent="0.45">
      <c r="A32" s="53" t="s">
        <v>45</v>
      </c>
      <c r="B32" s="54"/>
      <c r="C32" s="54"/>
      <c r="D32" s="54"/>
      <c r="E32" s="54"/>
      <c r="F32" s="54"/>
      <c r="G32" s="54"/>
      <c r="H32" s="54"/>
      <c r="I32" s="54"/>
      <c r="J32" s="54"/>
      <c r="K32" s="55"/>
    </row>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sheetData>
  <mergeCells count="8">
    <mergeCell ref="A32:K32"/>
    <mergeCell ref="G4:H4"/>
    <mergeCell ref="B6:H6"/>
    <mergeCell ref="B5:C5"/>
    <mergeCell ref="A2:K2"/>
    <mergeCell ref="B4:C4"/>
    <mergeCell ref="B3:C3"/>
    <mergeCell ref="G5:H5"/>
  </mergeCells>
  <phoneticPr fontId="3"/>
  <dataValidations count="1">
    <dataValidation imeMode="hiragana" allowBlank="1" showInputMessage="1" showErrorMessage="1" sqref="A4 D4 B3:B6"/>
  </dataValidations>
  <pageMargins left="0.43307086614173229" right="0.39370078740157483" top="0.19685039370078741" bottom="0.31496062992125984" header="0.31496062992125984" footer="0.31496062992125984"/>
  <pageSetup paperSize="9"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4"/>
  <sheetViews>
    <sheetView view="pageBreakPreview" topLeftCell="A25" zoomScale="85" zoomScaleNormal="85" zoomScaleSheetLayoutView="85" workbookViewId="0">
      <selection activeCell="A35" sqref="A35"/>
    </sheetView>
  </sheetViews>
  <sheetFormatPr defaultRowHeight="14.25" x14ac:dyDescent="0.4"/>
  <cols>
    <col min="1" max="1" width="13.125" style="1" customWidth="1"/>
    <col min="2" max="3" width="10.625" style="1" customWidth="1"/>
    <col min="4" max="6" width="17.5" style="1" customWidth="1"/>
    <col min="7" max="8" width="13.375" style="1" customWidth="1"/>
    <col min="9" max="11" width="11.875" style="1" customWidth="1"/>
    <col min="12" max="12" width="11.5" style="1" customWidth="1"/>
    <col min="13" max="13" width="16.5" style="1" customWidth="1"/>
    <col min="14" max="14" width="16.25" style="1" customWidth="1"/>
    <col min="15" max="15" width="10.5" style="13" customWidth="1"/>
    <col min="16" max="16" width="9" style="1"/>
    <col min="17" max="17" width="19.25" style="1" bestFit="1" customWidth="1"/>
    <col min="18" max="18" width="14" style="1" customWidth="1"/>
    <col min="19" max="16384" width="9" style="1"/>
  </cols>
  <sheetData>
    <row r="2" spans="1:18" ht="24.95" customHeight="1" x14ac:dyDescent="0.4">
      <c r="A2" s="71" t="s">
        <v>34</v>
      </c>
      <c r="B2" s="71"/>
      <c r="C2" s="71"/>
      <c r="D2" s="71"/>
      <c r="E2" s="71"/>
      <c r="F2" s="71"/>
      <c r="G2" s="71"/>
      <c r="H2" s="71"/>
      <c r="I2" s="71"/>
      <c r="J2" s="71"/>
      <c r="K2" s="71"/>
      <c r="L2" s="71"/>
      <c r="M2" s="71"/>
      <c r="N2" s="71"/>
    </row>
    <row r="3" spans="1:18" ht="24.95" customHeight="1" x14ac:dyDescent="0.4">
      <c r="A3" s="14" t="s">
        <v>22</v>
      </c>
      <c r="B3" s="58"/>
      <c r="C3" s="58"/>
      <c r="D3" s="58"/>
      <c r="E3" s="15"/>
      <c r="F3" s="15"/>
      <c r="G3" s="16"/>
      <c r="H3" s="16"/>
      <c r="I3" s="16"/>
      <c r="J3" s="16"/>
    </row>
    <row r="4" spans="1:18" ht="24.95" customHeight="1" x14ac:dyDescent="0.4">
      <c r="A4" s="17" t="s">
        <v>1</v>
      </c>
      <c r="B4" s="58"/>
      <c r="C4" s="58"/>
      <c r="D4" s="58"/>
      <c r="E4" s="14" t="s">
        <v>0</v>
      </c>
      <c r="F4" s="18"/>
      <c r="G4" s="14" t="s">
        <v>26</v>
      </c>
      <c r="H4" s="72"/>
      <c r="I4" s="73"/>
      <c r="M4" s="13"/>
      <c r="O4" s="1"/>
    </row>
    <row r="5" spans="1:18" ht="24.95" customHeight="1" x14ac:dyDescent="0.4">
      <c r="A5" s="19" t="s">
        <v>23</v>
      </c>
      <c r="B5" s="58"/>
      <c r="C5" s="58"/>
      <c r="D5" s="58"/>
      <c r="E5" s="19" t="s">
        <v>24</v>
      </c>
      <c r="F5" s="18"/>
      <c r="G5" s="20" t="s">
        <v>25</v>
      </c>
      <c r="H5" s="72"/>
      <c r="I5" s="73"/>
      <c r="M5" s="13"/>
      <c r="O5" s="1"/>
    </row>
    <row r="6" spans="1:18" ht="30" customHeight="1" x14ac:dyDescent="0.4">
      <c r="A6" s="21" t="s">
        <v>27</v>
      </c>
      <c r="B6" s="65"/>
      <c r="C6" s="66"/>
      <c r="D6" s="66"/>
      <c r="E6" s="66"/>
      <c r="F6" s="66"/>
      <c r="G6" s="66"/>
      <c r="H6" s="66"/>
      <c r="I6" s="67"/>
      <c r="M6" s="13"/>
      <c r="O6" s="1"/>
    </row>
    <row r="7" spans="1:18" ht="24.95" customHeight="1" x14ac:dyDescent="0.4">
      <c r="A7" s="2"/>
      <c r="L7" s="3"/>
      <c r="N7" s="4"/>
      <c r="O7" s="31"/>
    </row>
    <row r="8" spans="1:18" ht="24.95" customHeight="1" x14ac:dyDescent="0.4">
      <c r="A8" s="52" t="s">
        <v>41</v>
      </c>
      <c r="L8" s="3"/>
      <c r="N8" s="4"/>
      <c r="O8" s="31"/>
    </row>
    <row r="9" spans="1:18" ht="24.95" customHeight="1" x14ac:dyDescent="0.4">
      <c r="A9" s="2" t="s">
        <v>40</v>
      </c>
      <c r="L9" s="3"/>
      <c r="N9" s="4"/>
      <c r="O9" s="31"/>
    </row>
    <row r="10" spans="1:18" ht="24.95" customHeight="1" x14ac:dyDescent="0.4">
      <c r="A10" s="2" t="s">
        <v>39</v>
      </c>
      <c r="L10" s="3"/>
      <c r="N10" s="4"/>
      <c r="O10" s="31"/>
      <c r="Q10" s="1" t="s">
        <v>28</v>
      </c>
    </row>
    <row r="11" spans="1:18" ht="63.75" customHeight="1" x14ac:dyDescent="0.4">
      <c r="A11" s="70" t="s">
        <v>2</v>
      </c>
      <c r="B11" s="69" t="s">
        <v>11</v>
      </c>
      <c r="C11" s="69"/>
      <c r="D11" s="69" t="s">
        <v>12</v>
      </c>
      <c r="E11" s="69" t="s">
        <v>13</v>
      </c>
      <c r="F11" s="69" t="s">
        <v>14</v>
      </c>
      <c r="G11" s="69" t="s">
        <v>15</v>
      </c>
      <c r="H11" s="69"/>
      <c r="I11" s="69" t="s">
        <v>16</v>
      </c>
      <c r="J11" s="69"/>
      <c r="K11" s="69" t="s">
        <v>36</v>
      </c>
      <c r="L11" s="68" t="s">
        <v>37</v>
      </c>
      <c r="M11" s="68" t="s">
        <v>31</v>
      </c>
      <c r="N11" s="68" t="s">
        <v>20</v>
      </c>
      <c r="O11" s="60" t="s">
        <v>3</v>
      </c>
      <c r="Q11" s="63" t="s">
        <v>4</v>
      </c>
      <c r="R11" s="61" t="s">
        <v>5</v>
      </c>
    </row>
    <row r="12" spans="1:18" ht="63.75" customHeight="1" x14ac:dyDescent="0.4">
      <c r="A12" s="70"/>
      <c r="B12" s="35" t="s">
        <v>32</v>
      </c>
      <c r="C12" s="35" t="s">
        <v>33</v>
      </c>
      <c r="D12" s="69"/>
      <c r="E12" s="69"/>
      <c r="F12" s="69"/>
      <c r="G12" s="35" t="s">
        <v>35</v>
      </c>
      <c r="H12" s="35" t="s">
        <v>29</v>
      </c>
      <c r="I12" s="35" t="s">
        <v>35</v>
      </c>
      <c r="J12" s="35" t="s">
        <v>30</v>
      </c>
      <c r="K12" s="69"/>
      <c r="L12" s="68"/>
      <c r="M12" s="68"/>
      <c r="N12" s="68"/>
      <c r="O12" s="60"/>
      <c r="Q12" s="64"/>
      <c r="R12" s="62"/>
    </row>
    <row r="13" spans="1:18" ht="25.5" customHeight="1" x14ac:dyDescent="0.4">
      <c r="A13" s="49">
        <v>43556</v>
      </c>
      <c r="B13" s="7"/>
      <c r="C13" s="7"/>
      <c r="D13" s="7"/>
      <c r="E13" s="7"/>
      <c r="F13" s="24">
        <f>D13-E13</f>
        <v>0</v>
      </c>
      <c r="G13" s="8"/>
      <c r="H13" s="8"/>
      <c r="I13" s="8"/>
      <c r="J13" s="8"/>
      <c r="K13" s="36" t="str">
        <f>IF(G13="","",IF(I13="","",(G13+H13)/(I13+J13)))</f>
        <v/>
      </c>
      <c r="L13" s="36" t="str">
        <f>IF(K13="","",F13/(G13+H13))</f>
        <v/>
      </c>
      <c r="M13" s="37">
        <f>(G13*O13)+C13</f>
        <v>0</v>
      </c>
      <c r="N13" s="37">
        <f>F13-M13</f>
        <v>0</v>
      </c>
      <c r="O13" s="10">
        <f t="shared" ref="O13:O24" si="0">IF(A13&lt;$Q$14,$R$13,IF(A13&lt;$Q$15,$R$14,$R$15))</f>
        <v>764</v>
      </c>
      <c r="Q13" s="33">
        <v>43009</v>
      </c>
      <c r="R13" s="34">
        <v>739</v>
      </c>
    </row>
    <row r="14" spans="1:18" ht="25.5" customHeight="1" x14ac:dyDescent="0.4">
      <c r="A14" s="50">
        <f>EDATE(A13,1)</f>
        <v>43586</v>
      </c>
      <c r="B14" s="7"/>
      <c r="C14" s="7"/>
      <c r="D14" s="7"/>
      <c r="E14" s="7"/>
      <c r="F14" s="24">
        <f>D14-E14</f>
        <v>0</v>
      </c>
      <c r="G14" s="8"/>
      <c r="H14" s="8"/>
      <c r="I14" s="8"/>
      <c r="J14" s="8"/>
      <c r="K14" s="36" t="str">
        <f t="shared" ref="K14:K24" si="1">IF(G14="","",IF(I14="","",(G14+H14)/(I14+J14)))</f>
        <v/>
      </c>
      <c r="L14" s="36" t="str">
        <f t="shared" ref="L14:L24" si="2">IF(K14="","",F14/(G14+H14))</f>
        <v/>
      </c>
      <c r="M14" s="37">
        <f t="shared" ref="M14:M24" si="3">(G14*O14)+C14</f>
        <v>0</v>
      </c>
      <c r="N14" s="37">
        <f t="shared" ref="N14:N24" si="4">F14-M14</f>
        <v>0</v>
      </c>
      <c r="O14" s="10">
        <f t="shared" si="0"/>
        <v>764</v>
      </c>
      <c r="Q14" s="33">
        <v>43374</v>
      </c>
      <c r="R14" s="34">
        <v>764</v>
      </c>
    </row>
    <row r="15" spans="1:18" ht="25.5" customHeight="1" x14ac:dyDescent="0.4">
      <c r="A15" s="50">
        <f t="shared" ref="A15:A24" si="5">EDATE(A14,1)</f>
        <v>43617</v>
      </c>
      <c r="B15" s="7"/>
      <c r="C15" s="7"/>
      <c r="D15" s="7"/>
      <c r="E15" s="7"/>
      <c r="F15" s="24">
        <f t="shared" ref="F15:F22" si="6">D15-E15</f>
        <v>0</v>
      </c>
      <c r="G15" s="8"/>
      <c r="H15" s="8"/>
      <c r="I15" s="8"/>
      <c r="J15" s="8"/>
      <c r="K15" s="36" t="str">
        <f t="shared" si="1"/>
        <v/>
      </c>
      <c r="L15" s="36" t="str">
        <f t="shared" si="2"/>
        <v/>
      </c>
      <c r="M15" s="37">
        <f t="shared" si="3"/>
        <v>0</v>
      </c>
      <c r="N15" s="37">
        <f t="shared" si="4"/>
        <v>0</v>
      </c>
      <c r="O15" s="10">
        <f t="shared" si="0"/>
        <v>764</v>
      </c>
      <c r="Q15" s="33">
        <v>43739</v>
      </c>
      <c r="R15" s="34">
        <v>790</v>
      </c>
    </row>
    <row r="16" spans="1:18" ht="25.5" customHeight="1" x14ac:dyDescent="0.4">
      <c r="A16" s="50">
        <f t="shared" si="5"/>
        <v>43647</v>
      </c>
      <c r="B16" s="7"/>
      <c r="C16" s="7"/>
      <c r="D16" s="7"/>
      <c r="E16" s="7"/>
      <c r="F16" s="24">
        <f t="shared" si="6"/>
        <v>0</v>
      </c>
      <c r="G16" s="8"/>
      <c r="H16" s="8"/>
      <c r="I16" s="8"/>
      <c r="J16" s="8"/>
      <c r="K16" s="36" t="str">
        <f t="shared" si="1"/>
        <v/>
      </c>
      <c r="L16" s="36" t="str">
        <f t="shared" si="2"/>
        <v/>
      </c>
      <c r="M16" s="37">
        <f t="shared" si="3"/>
        <v>0</v>
      </c>
      <c r="N16" s="37">
        <f t="shared" si="4"/>
        <v>0</v>
      </c>
      <c r="O16" s="10">
        <f t="shared" si="0"/>
        <v>764</v>
      </c>
    </row>
    <row r="17" spans="1:17" ht="25.5" customHeight="1" x14ac:dyDescent="0.4">
      <c r="A17" s="50">
        <f t="shared" si="5"/>
        <v>43678</v>
      </c>
      <c r="B17" s="7"/>
      <c r="C17" s="7"/>
      <c r="D17" s="7"/>
      <c r="E17" s="7"/>
      <c r="F17" s="24">
        <f t="shared" si="6"/>
        <v>0</v>
      </c>
      <c r="G17" s="8"/>
      <c r="H17" s="8"/>
      <c r="I17" s="8"/>
      <c r="J17" s="8"/>
      <c r="K17" s="36" t="str">
        <f t="shared" si="1"/>
        <v/>
      </c>
      <c r="L17" s="36" t="str">
        <f t="shared" si="2"/>
        <v/>
      </c>
      <c r="M17" s="37">
        <f t="shared" si="3"/>
        <v>0</v>
      </c>
      <c r="N17" s="37">
        <f t="shared" si="4"/>
        <v>0</v>
      </c>
      <c r="O17" s="10">
        <f t="shared" si="0"/>
        <v>764</v>
      </c>
    </row>
    <row r="18" spans="1:17" ht="25.5" customHeight="1" x14ac:dyDescent="0.4">
      <c r="A18" s="50">
        <f t="shared" si="5"/>
        <v>43709</v>
      </c>
      <c r="B18" s="7"/>
      <c r="C18" s="7"/>
      <c r="D18" s="7"/>
      <c r="E18" s="7"/>
      <c r="F18" s="24">
        <f t="shared" si="6"/>
        <v>0</v>
      </c>
      <c r="G18" s="8"/>
      <c r="H18" s="8"/>
      <c r="I18" s="8"/>
      <c r="J18" s="8"/>
      <c r="K18" s="36" t="str">
        <f t="shared" si="1"/>
        <v/>
      </c>
      <c r="L18" s="36" t="str">
        <f t="shared" si="2"/>
        <v/>
      </c>
      <c r="M18" s="37">
        <f t="shared" si="3"/>
        <v>0</v>
      </c>
      <c r="N18" s="37">
        <f t="shared" si="4"/>
        <v>0</v>
      </c>
      <c r="O18" s="10">
        <f t="shared" si="0"/>
        <v>764</v>
      </c>
    </row>
    <row r="19" spans="1:17" ht="25.5" customHeight="1" x14ac:dyDescent="0.4">
      <c r="A19" s="50">
        <f t="shared" si="5"/>
        <v>43739</v>
      </c>
      <c r="B19" s="7"/>
      <c r="C19" s="7"/>
      <c r="D19" s="7"/>
      <c r="E19" s="7"/>
      <c r="F19" s="24">
        <f t="shared" si="6"/>
        <v>0</v>
      </c>
      <c r="G19" s="8"/>
      <c r="H19" s="8"/>
      <c r="I19" s="8"/>
      <c r="J19" s="8"/>
      <c r="K19" s="36" t="str">
        <f t="shared" si="1"/>
        <v/>
      </c>
      <c r="L19" s="36" t="str">
        <f t="shared" si="2"/>
        <v/>
      </c>
      <c r="M19" s="37">
        <f t="shared" si="3"/>
        <v>0</v>
      </c>
      <c r="N19" s="37">
        <f t="shared" si="4"/>
        <v>0</v>
      </c>
      <c r="O19" s="10">
        <f t="shared" si="0"/>
        <v>790</v>
      </c>
    </row>
    <row r="20" spans="1:17" ht="25.5" customHeight="1" x14ac:dyDescent="0.4">
      <c r="A20" s="50">
        <f t="shared" si="5"/>
        <v>43770</v>
      </c>
      <c r="B20" s="7"/>
      <c r="C20" s="7"/>
      <c r="D20" s="7"/>
      <c r="E20" s="7"/>
      <c r="F20" s="24">
        <f t="shared" si="6"/>
        <v>0</v>
      </c>
      <c r="G20" s="8"/>
      <c r="H20" s="8"/>
      <c r="I20" s="8"/>
      <c r="J20" s="8"/>
      <c r="K20" s="36" t="str">
        <f t="shared" si="1"/>
        <v/>
      </c>
      <c r="L20" s="36" t="str">
        <f t="shared" si="2"/>
        <v/>
      </c>
      <c r="M20" s="37">
        <f t="shared" si="3"/>
        <v>0</v>
      </c>
      <c r="N20" s="37">
        <f t="shared" si="4"/>
        <v>0</v>
      </c>
      <c r="O20" s="10">
        <f t="shared" si="0"/>
        <v>790</v>
      </c>
      <c r="Q20" s="9"/>
    </row>
    <row r="21" spans="1:17" ht="25.5" customHeight="1" x14ac:dyDescent="0.4">
      <c r="A21" s="50">
        <f t="shared" si="5"/>
        <v>43800</v>
      </c>
      <c r="B21" s="7"/>
      <c r="C21" s="7"/>
      <c r="D21" s="7"/>
      <c r="E21" s="7"/>
      <c r="F21" s="24">
        <f t="shared" si="6"/>
        <v>0</v>
      </c>
      <c r="G21" s="8"/>
      <c r="H21" s="8"/>
      <c r="I21" s="8"/>
      <c r="J21" s="8"/>
      <c r="K21" s="36" t="str">
        <f t="shared" si="1"/>
        <v/>
      </c>
      <c r="L21" s="36" t="str">
        <f t="shared" si="2"/>
        <v/>
      </c>
      <c r="M21" s="37">
        <f t="shared" si="3"/>
        <v>0</v>
      </c>
      <c r="N21" s="37">
        <f t="shared" si="4"/>
        <v>0</v>
      </c>
      <c r="O21" s="10">
        <f t="shared" si="0"/>
        <v>790</v>
      </c>
    </row>
    <row r="22" spans="1:17" ht="25.5" customHeight="1" x14ac:dyDescent="0.4">
      <c r="A22" s="50">
        <f t="shared" si="5"/>
        <v>43831</v>
      </c>
      <c r="B22" s="7"/>
      <c r="C22" s="7"/>
      <c r="D22" s="7"/>
      <c r="E22" s="7"/>
      <c r="F22" s="24">
        <f t="shared" si="6"/>
        <v>0</v>
      </c>
      <c r="G22" s="8"/>
      <c r="H22" s="8"/>
      <c r="I22" s="8"/>
      <c r="J22" s="8"/>
      <c r="K22" s="36" t="str">
        <f t="shared" si="1"/>
        <v/>
      </c>
      <c r="L22" s="36" t="str">
        <f t="shared" si="2"/>
        <v/>
      </c>
      <c r="M22" s="37">
        <f t="shared" si="3"/>
        <v>0</v>
      </c>
      <c r="N22" s="37">
        <f t="shared" si="4"/>
        <v>0</v>
      </c>
      <c r="O22" s="10">
        <f t="shared" si="0"/>
        <v>790</v>
      </c>
    </row>
    <row r="23" spans="1:17" ht="25.5" customHeight="1" x14ac:dyDescent="0.4">
      <c r="A23" s="50">
        <f t="shared" si="5"/>
        <v>43862</v>
      </c>
      <c r="B23" s="7"/>
      <c r="C23" s="7"/>
      <c r="D23" s="7"/>
      <c r="E23" s="7"/>
      <c r="F23" s="24">
        <f>D23-E23</f>
        <v>0</v>
      </c>
      <c r="G23" s="8"/>
      <c r="H23" s="8"/>
      <c r="I23" s="8"/>
      <c r="J23" s="8"/>
      <c r="K23" s="36" t="str">
        <f t="shared" si="1"/>
        <v/>
      </c>
      <c r="L23" s="36" t="str">
        <f t="shared" si="2"/>
        <v/>
      </c>
      <c r="M23" s="37">
        <f t="shared" si="3"/>
        <v>0</v>
      </c>
      <c r="N23" s="37">
        <f t="shared" si="4"/>
        <v>0</v>
      </c>
      <c r="O23" s="10">
        <f t="shared" si="0"/>
        <v>790</v>
      </c>
    </row>
    <row r="24" spans="1:17" ht="25.5" customHeight="1" thickBot="1" x14ac:dyDescent="0.45">
      <c r="A24" s="51">
        <f t="shared" si="5"/>
        <v>43891</v>
      </c>
      <c r="B24" s="43"/>
      <c r="C24" s="43"/>
      <c r="D24" s="43"/>
      <c r="E24" s="43"/>
      <c r="F24" s="44">
        <f>D24-E24</f>
        <v>0</v>
      </c>
      <c r="G24" s="45"/>
      <c r="H24" s="45"/>
      <c r="I24" s="45"/>
      <c r="J24" s="45"/>
      <c r="K24" s="46" t="str">
        <f t="shared" si="1"/>
        <v/>
      </c>
      <c r="L24" s="46" t="str">
        <f t="shared" si="2"/>
        <v/>
      </c>
      <c r="M24" s="47">
        <f t="shared" si="3"/>
        <v>0</v>
      </c>
      <c r="N24" s="47">
        <f t="shared" si="4"/>
        <v>0</v>
      </c>
      <c r="O24" s="10">
        <f t="shared" si="0"/>
        <v>790</v>
      </c>
    </row>
    <row r="25" spans="1:17" ht="25.5" customHeight="1" thickTop="1" x14ac:dyDescent="0.4">
      <c r="A25" s="40" t="s">
        <v>6</v>
      </c>
      <c r="B25" s="22">
        <f>SUM(B13:B24)</f>
        <v>0</v>
      </c>
      <c r="C25" s="22"/>
      <c r="D25" s="22">
        <f>SUM(D13:D24)</f>
        <v>0</v>
      </c>
      <c r="E25" s="22">
        <f>SUM(E13:E24)</f>
        <v>0</v>
      </c>
      <c r="F25" s="22">
        <f>D25-E25</f>
        <v>0</v>
      </c>
      <c r="G25" s="41">
        <f>ROUNDDOWN(SUM(G13:G24),0)</f>
        <v>0</v>
      </c>
      <c r="H25" s="41"/>
      <c r="I25" s="41">
        <f>SUM(I13:I24)</f>
        <v>0</v>
      </c>
      <c r="J25" s="41"/>
      <c r="K25" s="23">
        <f>IF(G25=0,0,IF(I25=0,0,ROUNDDOWN(G25/I25,1)))</f>
        <v>0</v>
      </c>
      <c r="L25" s="42">
        <f>IF(K25=0,0,F25/G25)</f>
        <v>0</v>
      </c>
      <c r="M25" s="42">
        <f>SUM(M13:M24)</f>
        <v>0</v>
      </c>
      <c r="N25" s="42">
        <f>SUM(N13:N24)</f>
        <v>0</v>
      </c>
      <c r="O25" s="10"/>
    </row>
    <row r="26" spans="1:17" ht="25.5" customHeight="1" x14ac:dyDescent="0.4">
      <c r="A26" s="25"/>
      <c r="B26" s="26"/>
      <c r="C26" s="26"/>
      <c r="D26" s="26"/>
      <c r="E26" s="26"/>
      <c r="F26" s="26"/>
      <c r="G26" s="27"/>
      <c r="H26" s="27"/>
      <c r="I26" s="27"/>
      <c r="J26" s="27"/>
      <c r="K26" s="28"/>
      <c r="L26" s="29"/>
      <c r="M26" s="29"/>
      <c r="N26" s="30"/>
      <c r="O26" s="10"/>
    </row>
    <row r="27" spans="1:17" ht="20.100000000000001" customHeight="1" x14ac:dyDescent="0.4">
      <c r="A27" s="12" t="s">
        <v>7</v>
      </c>
      <c r="D27" s="11"/>
      <c r="E27" s="11"/>
    </row>
    <row r="28" spans="1:17" ht="20.100000000000001" customHeight="1" x14ac:dyDescent="0.4">
      <c r="A28" s="12" t="s">
        <v>8</v>
      </c>
      <c r="D28" s="11"/>
      <c r="E28" s="11"/>
    </row>
    <row r="29" spans="1:17" ht="20.100000000000001" customHeight="1" x14ac:dyDescent="0.4">
      <c r="A29" s="13" t="s">
        <v>9</v>
      </c>
    </row>
    <row r="30" spans="1:17" ht="20.100000000000001" customHeight="1" x14ac:dyDescent="0.4">
      <c r="A30" s="13" t="s">
        <v>10</v>
      </c>
    </row>
    <row r="31" spans="1:17" ht="20.100000000000001" customHeight="1" x14ac:dyDescent="0.4">
      <c r="A31" s="13" t="s">
        <v>42</v>
      </c>
    </row>
    <row r="32" spans="1:17" ht="20.100000000000001" customHeight="1" x14ac:dyDescent="0.4">
      <c r="A32" s="13" t="s">
        <v>43</v>
      </c>
    </row>
    <row r="33" spans="1:14" ht="20.100000000000001" customHeight="1" thickBot="1" x14ac:dyDescent="0.45">
      <c r="A33" s="12" t="s">
        <v>44</v>
      </c>
    </row>
    <row r="34" spans="1:14" ht="20.100000000000001" customHeight="1" thickBot="1" x14ac:dyDescent="0.45">
      <c r="A34" s="53" t="s">
        <v>45</v>
      </c>
      <c r="B34" s="54"/>
      <c r="C34" s="54"/>
      <c r="D34" s="54"/>
      <c r="E34" s="54"/>
      <c r="F34" s="54"/>
      <c r="G34" s="54"/>
      <c r="H34" s="54"/>
      <c r="I34" s="54"/>
      <c r="J34" s="54"/>
      <c r="K34" s="54"/>
      <c r="L34" s="54"/>
      <c r="M34" s="54"/>
      <c r="N34" s="55"/>
    </row>
    <row r="35" spans="1:14" ht="20.100000000000001" customHeight="1" x14ac:dyDescent="0.4"/>
    <row r="36" spans="1:14" ht="20.100000000000001" customHeight="1" x14ac:dyDescent="0.4"/>
    <row r="37" spans="1:14" ht="20.100000000000001" customHeight="1" x14ac:dyDescent="0.4"/>
    <row r="38" spans="1:14" ht="20.100000000000001" customHeight="1" x14ac:dyDescent="0.4"/>
    <row r="39" spans="1:14" ht="20.100000000000001" customHeight="1" x14ac:dyDescent="0.4"/>
    <row r="40" spans="1:14" ht="20.100000000000001" customHeight="1" x14ac:dyDescent="0.4"/>
    <row r="41" spans="1:14" ht="20.100000000000001" customHeight="1" x14ac:dyDescent="0.4"/>
    <row r="42" spans="1:14" ht="20.100000000000001" customHeight="1" x14ac:dyDescent="0.4"/>
    <row r="43" spans="1:14" ht="20.100000000000001" customHeight="1" x14ac:dyDescent="0.4"/>
    <row r="44" spans="1:14" ht="20.100000000000001" customHeight="1" x14ac:dyDescent="0.4"/>
  </sheetData>
  <mergeCells count="22">
    <mergeCell ref="A34:N34"/>
    <mergeCell ref="A11:A12"/>
    <mergeCell ref="B11:C11"/>
    <mergeCell ref="A2:N2"/>
    <mergeCell ref="B3:D3"/>
    <mergeCell ref="B4:D4"/>
    <mergeCell ref="B5:D5"/>
    <mergeCell ref="H5:I5"/>
    <mergeCell ref="H4:I4"/>
    <mergeCell ref="O11:O12"/>
    <mergeCell ref="R11:R12"/>
    <mergeCell ref="Q11:Q12"/>
    <mergeCell ref="B6:I6"/>
    <mergeCell ref="L11:L12"/>
    <mergeCell ref="K11:K12"/>
    <mergeCell ref="I11:J11"/>
    <mergeCell ref="G11:H11"/>
    <mergeCell ref="N11:N12"/>
    <mergeCell ref="M11:M12"/>
    <mergeCell ref="F11:F12"/>
    <mergeCell ref="E11:E12"/>
    <mergeCell ref="D11:D12"/>
  </mergeCells>
  <phoneticPr fontId="3"/>
  <dataValidations count="1">
    <dataValidation imeMode="hiragana" allowBlank="1" showInputMessage="1" showErrorMessage="1" sqref="A4 E4 B3:B6 C3:C5"/>
  </dataValidations>
  <pageMargins left="0.43" right="0.39" top="0.59" bottom="0.31" header="0.3" footer="0.3"/>
  <pageSetup paperSize="9" scale="6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調査票（最賃減額特例許可ありの場合）</vt:lpstr>
      <vt:lpstr>調査票!Print_Area</vt:lpstr>
      <vt:lpstr>'調査票（最賃減額特例許可ありの場合）'!Print_Area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2020-08-14T08:33:31Z</cp:lastPrinted>
  <dcterms:created xsi:type="dcterms:W3CDTF">2020-07-07T05:05:34Z</dcterms:created>
  <dcterms:modified xsi:type="dcterms:W3CDTF">2021-09-30T01:10:29Z</dcterms:modified>
</cp:coreProperties>
</file>