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20520" windowHeight="4680" tabRatio="706" activeTab="3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<sst xmlns="http://schemas.openxmlformats.org/spreadsheetml/2006/main" count="236" uniqueCount="48">
  <si>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</si>
  <si>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</si>
  <si>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</si>
  <si>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</si>
  <si>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</si>
  <si>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</si>
  <si>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</si>
  <si>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</si>
  <si>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</si>
  <si>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</si>
  <si>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</si>
  <si>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</si>
  <si>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</si>
  <si>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</si>
  <si>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</si>
  <si>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</si>
  <si>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</si>
  <si>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</si>
  <si>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</si>
  <si>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</si>
  <si>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</si>
  <si>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</si>
  <si>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</si>
  <si>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</si>
  <si>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</si>
  <si>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</si>
  <si>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</si>
  <si>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</si>
  <si>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</si>
  <si>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</si>
  <si>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</si>
  <si>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</si>
  <si>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</si>
  <si>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</si>
  <si>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</si>
  <si>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</si>
  <si>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</si>
  <si>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</si>
  <si>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</si>
  <si>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</si>
  <si>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増減率</t>
  </si>
  <si>
    <t>24年度</t>
  </si>
  <si>
    <t>町村計</t>
  </si>
  <si>
    <t>平成25年度・24年度 県内新設住宅着工戸数比較表(総戸数)</t>
  </si>
  <si>
    <t>25年度</t>
  </si>
  <si>
    <t>平成25、24年度 県内新設住宅着工戸数比較表（持家）</t>
  </si>
  <si>
    <t>平成25、24年度 県内新設住宅着工戸数比較表（貸家）</t>
  </si>
  <si>
    <t>平成25、24年度 県内新設住宅着工戸数比較表（分譲）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</si>
</sst>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uble"/>
      <right style="thin"/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76" fontId="6" fillId="0" borderId="24" xfId="0" applyNumberFormat="1" applyFont="1" applyBorder="1" applyAlignment="1" applyProtection="1">
      <alignment vertical="center" shrinkToFit="1"/>
      <protection/>
    </xf>
    <xf numFmtId="176" fontId="6" fillId="0" borderId="25" xfId="0" applyNumberFormat="1" applyFont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80" fontId="6" fillId="0" borderId="27" xfId="0" applyNumberFormat="1" applyFont="1" applyBorder="1" applyAlignment="1" applyProtection="1">
      <alignment horizontal="right" vertical="center" shrinkToFit="1"/>
      <protection/>
    </xf>
    <xf numFmtId="180" fontId="6" fillId="0" borderId="29" xfId="0" applyNumberFormat="1" applyFont="1" applyBorder="1" applyAlignment="1" applyProtection="1">
      <alignment vertical="center" shrinkToFit="1"/>
      <protection/>
    </xf>
    <xf numFmtId="180" fontId="6" fillId="0" borderId="30" xfId="0" applyNumberFormat="1" applyFont="1" applyBorder="1" applyAlignment="1" applyProtection="1">
      <alignment vertical="center" shrinkToFit="1"/>
      <protection/>
    </xf>
    <xf numFmtId="176" fontId="6" fillId="33" borderId="31" xfId="0" applyNumberFormat="1" applyFont="1" applyFill="1" applyBorder="1" applyAlignment="1" applyProtection="1">
      <alignment vertical="center" shrinkToFit="1"/>
      <protection/>
    </xf>
    <xf numFmtId="176" fontId="6" fillId="33" borderId="32" xfId="0" applyNumberFormat="1" applyFont="1" applyFill="1" applyBorder="1" applyAlignment="1" applyProtection="1">
      <alignment vertical="center" shrinkToFit="1"/>
      <protection/>
    </xf>
    <xf numFmtId="176" fontId="6" fillId="33" borderId="33" xfId="0" applyNumberFormat="1" applyFont="1" applyFill="1" applyBorder="1" applyAlignment="1" applyProtection="1">
      <alignment vertical="center" shrinkToFit="1"/>
      <protection/>
    </xf>
    <xf numFmtId="176" fontId="6" fillId="33" borderId="25" xfId="0" applyNumberFormat="1" applyFont="1" applyFill="1" applyBorder="1" applyAlignment="1" applyProtection="1">
      <alignment vertical="center" shrinkToFit="1"/>
      <protection/>
    </xf>
    <xf numFmtId="0" fontId="4" fillId="34" borderId="34" xfId="0" applyFont="1" applyFill="1" applyBorder="1" applyAlignment="1">
      <alignment horizontal="center" vertical="center"/>
    </xf>
    <xf numFmtId="176" fontId="6" fillId="34" borderId="31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3" xfId="0" applyNumberFormat="1" applyFont="1" applyFill="1" applyBorder="1" applyAlignment="1" applyProtection="1">
      <alignment vertical="center" shrinkToFit="1"/>
      <protection/>
    </xf>
    <xf numFmtId="180" fontId="6" fillId="34" borderId="30" xfId="0" applyNumberFormat="1" applyFont="1" applyFill="1" applyBorder="1" applyAlignment="1" applyProtection="1">
      <alignment horizontal="center" vertical="center" shrinkToFit="1"/>
      <protection/>
    </xf>
    <xf numFmtId="180" fontId="6" fillId="34" borderId="26" xfId="0" applyNumberFormat="1" applyFont="1" applyFill="1" applyBorder="1" applyAlignment="1" applyProtection="1">
      <alignment horizontal="center" vertical="center" shrinkToFit="1"/>
      <protection/>
    </xf>
    <xf numFmtId="176" fontId="6" fillId="34" borderId="25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76" fontId="6" fillId="34" borderId="22" xfId="0" applyNumberFormat="1" applyFont="1" applyFill="1" applyBorder="1" applyAlignment="1" applyProtection="1">
      <alignment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0" fontId="4" fillId="34" borderId="35" xfId="0" applyFont="1" applyFill="1" applyBorder="1" applyAlignment="1">
      <alignment horizontal="center" vertical="center"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0" fontId="4" fillId="33" borderId="34" xfId="0" applyFont="1" applyFill="1" applyBorder="1" applyAlignment="1">
      <alignment horizontal="center" vertical="center"/>
    </xf>
    <xf numFmtId="176" fontId="6" fillId="33" borderId="36" xfId="0" applyNumberFormat="1" applyFont="1" applyFill="1" applyBorder="1" applyAlignment="1" applyProtection="1">
      <alignment vertical="center" shrinkToFit="1"/>
      <protection/>
    </xf>
    <xf numFmtId="176" fontId="6" fillId="33" borderId="21" xfId="0" applyNumberFormat="1" applyFont="1" applyFill="1" applyBorder="1" applyAlignment="1" applyProtection="1">
      <alignment vertical="center" shrinkToFit="1"/>
      <protection/>
    </xf>
    <xf numFmtId="176" fontId="6" fillId="33" borderId="22" xfId="0" applyNumberFormat="1" applyFont="1" applyFill="1" applyBorder="1" applyAlignment="1" applyProtection="1">
      <alignment vertical="center" shrinkToFit="1"/>
      <protection/>
    </xf>
    <xf numFmtId="176" fontId="6" fillId="33" borderId="23" xfId="0" applyNumberFormat="1" applyFont="1" applyFill="1" applyBorder="1" applyAlignment="1" applyProtection="1">
      <alignment vertical="center" shrinkToFit="1"/>
      <protection/>
    </xf>
    <xf numFmtId="0" fontId="4" fillId="33" borderId="37" xfId="0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 applyProtection="1">
      <alignment vertical="center" shrinkToFit="1"/>
      <protection/>
    </xf>
    <xf numFmtId="180" fontId="6" fillId="33" borderId="39" xfId="0" applyNumberFormat="1" applyFont="1" applyFill="1" applyBorder="1" applyAlignment="1" applyProtection="1">
      <alignment vertical="center" shrinkToFit="1"/>
      <protection/>
    </xf>
    <xf numFmtId="180" fontId="6" fillId="33" borderId="40" xfId="0" applyNumberFormat="1" applyFont="1" applyFill="1" applyBorder="1" applyAlignment="1" applyProtection="1">
      <alignment vertical="center" shrinkToFit="1"/>
      <protection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180" fontId="6" fillId="0" borderId="30" xfId="0" applyNumberFormat="1" applyFont="1" applyBorder="1" applyAlignment="1" applyProtection="1">
      <alignment horizontal="center"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9" xfId="0" applyFont="1" applyBorder="1" applyAlignment="1">
      <alignment horizontal="distributed" vertical="center"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80" fontId="6" fillId="34" borderId="27" xfId="0" applyNumberFormat="1" applyFont="1" applyFill="1" applyBorder="1" applyAlignment="1" applyProtection="1">
      <alignment horizontal="right" vertical="center" shrinkToFit="1"/>
      <protection/>
    </xf>
    <xf numFmtId="180" fontId="6" fillId="34" borderId="29" xfId="0" applyNumberFormat="1" applyFont="1" applyFill="1" applyBorder="1" applyAlignment="1" applyProtection="1">
      <alignment vertical="center" shrinkToFit="1"/>
      <protection/>
    </xf>
    <xf numFmtId="180" fontId="6" fillId="34" borderId="58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33" borderId="20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30" xfId="0" applyNumberFormat="1" applyFont="1" applyFill="1" applyBorder="1" applyAlignment="1" applyProtection="1">
      <alignment vertical="center" shrinkToFit="1"/>
      <protection/>
    </xf>
    <xf numFmtId="176" fontId="6" fillId="33" borderId="0" xfId="0" applyNumberFormat="1" applyFont="1" applyFill="1" applyBorder="1" applyAlignment="1" applyProtection="1">
      <alignment vertical="center" shrinkToFit="1"/>
      <protection/>
    </xf>
    <xf numFmtId="180" fontId="6" fillId="33" borderId="59" xfId="0" applyNumberFormat="1" applyFont="1" applyFill="1" applyBorder="1" applyAlignment="1" applyProtection="1">
      <alignment vertical="center" shrinkToFit="1"/>
      <protection/>
    </xf>
    <xf numFmtId="0" fontId="4" fillId="0" borderId="60" xfId="0" applyFont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0" borderId="29" xfId="0" applyNumberFormat="1" applyFont="1" applyBorder="1" applyAlignment="1" applyProtection="1">
      <alignment horizontal="center" vertical="center" shrinkToFit="1"/>
      <protection/>
    </xf>
    <xf numFmtId="180" fontId="6" fillId="34" borderId="27" xfId="0" applyNumberFormat="1" applyFont="1" applyFill="1" applyBorder="1" applyAlignment="1" applyProtection="1">
      <alignment horizontal="center"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34" borderId="64" xfId="0" applyNumberFormat="1" applyFont="1" applyFill="1" applyBorder="1" applyAlignment="1" applyProtection="1">
      <alignment vertical="center" shrinkToFit="1"/>
      <protection/>
    </xf>
    <xf numFmtId="176" fontId="6" fillId="34" borderId="65" xfId="0" applyNumberFormat="1" applyFont="1" applyFill="1" applyBorder="1" applyAlignment="1" applyProtection="1">
      <alignment vertical="center" shrinkToFit="1"/>
      <protection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80" fontId="6" fillId="0" borderId="66" xfId="0" applyNumberFormat="1" applyFont="1" applyBorder="1" applyAlignment="1" applyProtection="1">
      <alignment vertical="center" shrinkToFit="1"/>
      <protection/>
    </xf>
    <xf numFmtId="180" fontId="6" fillId="0" borderId="66" xfId="0" applyNumberFormat="1" applyFont="1" applyBorder="1" applyAlignment="1" applyProtection="1">
      <alignment horizontal="right" vertical="center" shrinkToFit="1"/>
      <protection/>
    </xf>
    <xf numFmtId="180" fontId="6" fillId="0" borderId="67" xfId="0" applyNumberFormat="1" applyFont="1" applyBorder="1" applyAlignment="1" applyProtection="1">
      <alignment vertical="center" shrinkToFit="1"/>
      <protection/>
    </xf>
    <xf numFmtId="176" fontId="6" fillId="0" borderId="68" xfId="0" applyNumberFormat="1" applyFont="1" applyBorder="1" applyAlignment="1" applyProtection="1">
      <alignment vertical="center" shrinkToFit="1"/>
      <protection/>
    </xf>
    <xf numFmtId="176" fontId="6" fillId="0" borderId="69" xfId="0" applyNumberFormat="1" applyFont="1" applyBorder="1" applyAlignment="1" applyProtection="1">
      <alignment vertical="center" shrinkToFit="1"/>
      <protection/>
    </xf>
    <xf numFmtId="180" fontId="6" fillId="0" borderId="67" xfId="0" applyNumberFormat="1" applyFont="1" applyBorder="1" applyAlignment="1" applyProtection="1">
      <alignment horizontal="center" vertical="center" shrinkToFit="1"/>
      <protection/>
    </xf>
    <xf numFmtId="180" fontId="6" fillId="0" borderId="67" xfId="0" applyNumberFormat="1" applyFont="1" applyBorder="1" applyAlignment="1" applyProtection="1">
      <alignment horizontal="right" vertical="center" shrinkToFit="1"/>
      <protection/>
    </xf>
    <xf numFmtId="180" fontId="6" fillId="0" borderId="70" xfId="0" applyNumberFormat="1" applyFont="1" applyBorder="1" applyAlignment="1" applyProtection="1">
      <alignment vertical="center" shrinkToFit="1"/>
      <protection/>
    </xf>
    <xf numFmtId="180" fontId="6" fillId="0" borderId="71" xfId="0" applyNumberFormat="1" applyFont="1" applyBorder="1" applyAlignment="1" applyProtection="1">
      <alignment vertical="center" shrinkToFit="1"/>
      <protection/>
    </xf>
    <xf numFmtId="180" fontId="6" fillId="0" borderId="72" xfId="0" applyNumberFormat="1" applyFont="1" applyBorder="1" applyAlignment="1" applyProtection="1">
      <alignment vertical="center" shrinkToFit="1"/>
      <protection/>
    </xf>
    <xf numFmtId="180" fontId="6" fillId="0" borderId="72" xfId="0" applyNumberFormat="1" applyFont="1" applyBorder="1" applyAlignment="1" applyProtection="1">
      <alignment horizontal="center" vertical="center" shrinkToFit="1"/>
      <protection/>
    </xf>
    <xf numFmtId="176" fontId="6" fillId="0" borderId="73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74" xfId="0" applyBorder="1" applyAlignment="1">
      <alignment/>
    </xf>
    <xf numFmtId="176" fontId="6" fillId="0" borderId="75" xfId="0" applyNumberFormat="1" applyFont="1" applyBorder="1" applyAlignment="1" applyProtection="1">
      <alignment vertical="center" shrinkToFit="1"/>
      <protection/>
    </xf>
    <xf numFmtId="176" fontId="6" fillId="33" borderId="76" xfId="0" applyNumberFormat="1" applyFont="1" applyFill="1" applyBorder="1" applyAlignment="1" applyProtection="1">
      <alignment vertical="center" shrinkToFit="1"/>
      <protection/>
    </xf>
    <xf numFmtId="176" fontId="6" fillId="33" borderId="77" xfId="0" applyNumberFormat="1" applyFont="1" applyFill="1" applyBorder="1" applyAlignment="1" applyProtection="1">
      <alignment vertical="center" shrinkToFit="1"/>
      <protection/>
    </xf>
    <xf numFmtId="176" fontId="6" fillId="33" borderId="65" xfId="0" applyNumberFormat="1" applyFont="1" applyFill="1" applyBorder="1" applyAlignment="1" applyProtection="1">
      <alignment vertical="center" shrinkToFit="1"/>
      <protection/>
    </xf>
    <xf numFmtId="176" fontId="6" fillId="0" borderId="78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Fill="1" applyBorder="1" applyAlignment="1" applyProtection="1">
      <alignment vertical="center" shrinkToFit="1"/>
      <protection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zoomScale="80" zoomScaleNormal="8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O36" sqref="O36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19921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9" t="s">
        <v>43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8"/>
      <c r="C4" s="5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129" t="s">
        <v>0</v>
      </c>
      <c r="C5" s="63" t="s">
        <v>44</v>
      </c>
      <c r="D5" s="20">
        <v>77</v>
      </c>
      <c r="E5" s="13">
        <v>87</v>
      </c>
      <c r="F5" s="13">
        <v>89</v>
      </c>
      <c r="G5" s="13">
        <v>150</v>
      </c>
      <c r="H5" s="14">
        <v>104</v>
      </c>
      <c r="I5" s="13">
        <v>53</v>
      </c>
      <c r="J5" s="13">
        <v>109</v>
      </c>
      <c r="K5" s="13">
        <v>84</v>
      </c>
      <c r="L5" s="13">
        <v>177</v>
      </c>
      <c r="M5" s="13">
        <v>126</v>
      </c>
      <c r="N5" s="13">
        <v>53</v>
      </c>
      <c r="O5" s="120">
        <v>59</v>
      </c>
      <c r="P5" s="15">
        <f>SUM(D5:O5)</f>
        <v>1168</v>
      </c>
    </row>
    <row r="6" spans="2:16" ht="14.25">
      <c r="B6" s="130"/>
      <c r="C6" s="64" t="s">
        <v>41</v>
      </c>
      <c r="D6" s="21">
        <v>62</v>
      </c>
      <c r="E6" s="17">
        <v>64</v>
      </c>
      <c r="F6" s="17">
        <v>78</v>
      </c>
      <c r="G6" s="17">
        <v>65</v>
      </c>
      <c r="H6" s="18">
        <v>77</v>
      </c>
      <c r="I6" s="17">
        <v>95</v>
      </c>
      <c r="J6" s="17">
        <v>52</v>
      </c>
      <c r="K6" s="17">
        <v>83</v>
      </c>
      <c r="L6" s="17">
        <v>149</v>
      </c>
      <c r="M6" s="17">
        <v>72</v>
      </c>
      <c r="N6" s="17">
        <v>51</v>
      </c>
      <c r="O6" s="18">
        <v>47</v>
      </c>
      <c r="P6" s="19">
        <f>SUM(D6:O6)</f>
        <v>895</v>
      </c>
    </row>
    <row r="7" spans="2:16" ht="14.25">
      <c r="B7" s="131"/>
      <c r="C7" s="57" t="s">
        <v>40</v>
      </c>
      <c r="D7" s="23">
        <f>+(D5-D6)/D6*100</f>
        <v>24.193548387096776</v>
      </c>
      <c r="E7" s="24">
        <f aca="true" t="shared" si="0" ref="E7:P7">+(E5-E6)/E6*100</f>
        <v>35.9375</v>
      </c>
      <c r="F7" s="24">
        <f t="shared" si="0"/>
        <v>14.102564102564102</v>
      </c>
      <c r="G7" s="24">
        <f t="shared" si="0"/>
        <v>130.76923076923077</v>
      </c>
      <c r="H7" s="24">
        <f t="shared" si="0"/>
        <v>35.064935064935064</v>
      </c>
      <c r="I7" s="24">
        <f t="shared" si="0"/>
        <v>-44.21052631578947</v>
      </c>
      <c r="J7" s="24">
        <f t="shared" si="0"/>
        <v>109.61538461538463</v>
      </c>
      <c r="K7" s="24">
        <f t="shared" si="0"/>
        <v>1.2048192771084338</v>
      </c>
      <c r="L7" s="24">
        <f t="shared" si="0"/>
        <v>18.79194630872483</v>
      </c>
      <c r="M7" s="24">
        <f t="shared" si="0"/>
        <v>75</v>
      </c>
      <c r="N7" s="24">
        <f t="shared" si="0"/>
        <v>3.9215686274509802</v>
      </c>
      <c r="O7" s="27">
        <f t="shared" si="0"/>
        <v>25.53191489361702</v>
      </c>
      <c r="P7" s="25">
        <f t="shared" si="0"/>
        <v>30.502793296089386</v>
      </c>
    </row>
    <row r="8" spans="2:16" ht="14.25">
      <c r="B8" s="129" t="s">
        <v>1</v>
      </c>
      <c r="C8" s="63" t="s">
        <v>44</v>
      </c>
      <c r="D8" s="20">
        <v>16</v>
      </c>
      <c r="E8" s="13">
        <v>13</v>
      </c>
      <c r="F8" s="13">
        <v>24</v>
      </c>
      <c r="G8" s="13">
        <v>11</v>
      </c>
      <c r="H8" s="14">
        <v>23</v>
      </c>
      <c r="I8" s="13">
        <v>15</v>
      </c>
      <c r="J8" s="13">
        <v>116</v>
      </c>
      <c r="K8" s="13">
        <v>15</v>
      </c>
      <c r="L8" s="13">
        <v>23</v>
      </c>
      <c r="M8" s="13">
        <v>9</v>
      </c>
      <c r="N8" s="13">
        <v>5</v>
      </c>
      <c r="O8" s="120">
        <v>22</v>
      </c>
      <c r="P8" s="15">
        <f>SUM(D8:O8)</f>
        <v>292</v>
      </c>
    </row>
    <row r="9" spans="2:16" ht="14.25">
      <c r="B9" s="130"/>
      <c r="C9" s="64" t="s">
        <v>41</v>
      </c>
      <c r="D9" s="21">
        <v>18</v>
      </c>
      <c r="E9" s="17">
        <v>18</v>
      </c>
      <c r="F9" s="17">
        <v>11</v>
      </c>
      <c r="G9" s="17">
        <v>7</v>
      </c>
      <c r="H9" s="18">
        <v>8</v>
      </c>
      <c r="I9" s="17">
        <v>10</v>
      </c>
      <c r="J9" s="17">
        <v>9</v>
      </c>
      <c r="K9" s="17">
        <v>11</v>
      </c>
      <c r="L9" s="17">
        <v>13</v>
      </c>
      <c r="M9" s="17">
        <v>4</v>
      </c>
      <c r="N9" s="17">
        <v>8</v>
      </c>
      <c r="O9" s="18">
        <v>10</v>
      </c>
      <c r="P9" s="19">
        <f>SUM(D9:O9)</f>
        <v>127</v>
      </c>
    </row>
    <row r="10" spans="2:16" ht="14.25">
      <c r="B10" s="131"/>
      <c r="C10" s="57" t="s">
        <v>40</v>
      </c>
      <c r="D10" s="23">
        <f aca="true" t="shared" si="1" ref="D10:P10">+(D8-D9)/D9*100</f>
        <v>-11.11111111111111</v>
      </c>
      <c r="E10" s="24">
        <f t="shared" si="1"/>
        <v>-27.77777777777778</v>
      </c>
      <c r="F10" s="24">
        <f t="shared" si="1"/>
        <v>118.18181818181819</v>
      </c>
      <c r="G10" s="24">
        <f t="shared" si="1"/>
        <v>57.14285714285714</v>
      </c>
      <c r="H10" s="24">
        <f t="shared" si="1"/>
        <v>187.5</v>
      </c>
      <c r="I10" s="24">
        <f t="shared" si="1"/>
        <v>50</v>
      </c>
      <c r="J10" s="24">
        <f t="shared" si="1"/>
        <v>1188.888888888889</v>
      </c>
      <c r="K10" s="24">
        <f t="shared" si="1"/>
        <v>36.36363636363637</v>
      </c>
      <c r="L10" s="24">
        <f t="shared" si="1"/>
        <v>76.92307692307693</v>
      </c>
      <c r="M10" s="24">
        <f t="shared" si="1"/>
        <v>125</v>
      </c>
      <c r="N10" s="24">
        <f t="shared" si="1"/>
        <v>-37.5</v>
      </c>
      <c r="O10" s="27">
        <f t="shared" si="1"/>
        <v>120</v>
      </c>
      <c r="P10" s="25">
        <f t="shared" si="1"/>
        <v>129.92125984251967</v>
      </c>
    </row>
    <row r="11" spans="2:16" ht="14.25">
      <c r="B11" s="129" t="s">
        <v>2</v>
      </c>
      <c r="C11" s="63" t="s">
        <v>44</v>
      </c>
      <c r="D11" s="20">
        <v>88</v>
      </c>
      <c r="E11" s="13">
        <v>75</v>
      </c>
      <c r="F11" s="13">
        <v>113</v>
      </c>
      <c r="G11" s="13">
        <v>90</v>
      </c>
      <c r="H11" s="14">
        <v>46</v>
      </c>
      <c r="I11" s="13">
        <v>113</v>
      </c>
      <c r="J11" s="13">
        <v>128</v>
      </c>
      <c r="K11" s="13">
        <v>125</v>
      </c>
      <c r="L11" s="13">
        <v>110</v>
      </c>
      <c r="M11" s="13">
        <v>75</v>
      </c>
      <c r="N11" s="13">
        <v>52</v>
      </c>
      <c r="O11" s="120">
        <v>38</v>
      </c>
      <c r="P11" s="15">
        <f>SUM(D11:O11)</f>
        <v>1053</v>
      </c>
    </row>
    <row r="12" spans="2:16" ht="14.25">
      <c r="B12" s="130"/>
      <c r="C12" s="64" t="s">
        <v>41</v>
      </c>
      <c r="D12" s="21">
        <v>123</v>
      </c>
      <c r="E12" s="17">
        <v>94</v>
      </c>
      <c r="F12" s="17">
        <v>100</v>
      </c>
      <c r="G12" s="17">
        <v>105</v>
      </c>
      <c r="H12" s="18">
        <v>81</v>
      </c>
      <c r="I12" s="17">
        <v>115</v>
      </c>
      <c r="J12" s="17">
        <v>121</v>
      </c>
      <c r="K12" s="17">
        <v>99</v>
      </c>
      <c r="L12" s="17">
        <v>101</v>
      </c>
      <c r="M12" s="17">
        <v>56</v>
      </c>
      <c r="N12" s="17">
        <v>83</v>
      </c>
      <c r="O12" s="18">
        <v>90</v>
      </c>
      <c r="P12" s="19">
        <f>SUM(D12:O12)</f>
        <v>1168</v>
      </c>
    </row>
    <row r="13" spans="2:16" ht="14.25">
      <c r="B13" s="131"/>
      <c r="C13" s="57" t="s">
        <v>40</v>
      </c>
      <c r="D13" s="23">
        <f aca="true" t="shared" si="2" ref="D13:P13">+(D11-D12)/D12*100</f>
        <v>-28.455284552845526</v>
      </c>
      <c r="E13" s="24">
        <f t="shared" si="2"/>
        <v>-20.212765957446805</v>
      </c>
      <c r="F13" s="24">
        <f t="shared" si="2"/>
        <v>13</v>
      </c>
      <c r="G13" s="24">
        <f t="shared" si="2"/>
        <v>-14.285714285714285</v>
      </c>
      <c r="H13" s="24">
        <f t="shared" si="2"/>
        <v>-43.20987654320987</v>
      </c>
      <c r="I13" s="24">
        <f t="shared" si="2"/>
        <v>-1.7391304347826086</v>
      </c>
      <c r="J13" s="24">
        <f t="shared" si="2"/>
        <v>5.785123966942149</v>
      </c>
      <c r="K13" s="24">
        <f t="shared" si="2"/>
        <v>26.262626262626267</v>
      </c>
      <c r="L13" s="24">
        <f t="shared" si="2"/>
        <v>8.91089108910891</v>
      </c>
      <c r="M13" s="24">
        <f t="shared" si="2"/>
        <v>33.92857142857143</v>
      </c>
      <c r="N13" s="24">
        <f t="shared" si="2"/>
        <v>-37.34939759036144</v>
      </c>
      <c r="O13" s="27">
        <f t="shared" si="2"/>
        <v>-57.77777777777777</v>
      </c>
      <c r="P13" s="25">
        <f t="shared" si="2"/>
        <v>-9.845890410958905</v>
      </c>
    </row>
    <row r="14" spans="2:16" ht="14.25">
      <c r="B14" s="129" t="s">
        <v>3</v>
      </c>
      <c r="C14" s="63" t="s">
        <v>44</v>
      </c>
      <c r="D14" s="20">
        <v>28</v>
      </c>
      <c r="E14" s="13">
        <v>25</v>
      </c>
      <c r="F14" s="13">
        <v>9</v>
      </c>
      <c r="G14" s="13">
        <v>12</v>
      </c>
      <c r="H14" s="14">
        <v>32</v>
      </c>
      <c r="I14" s="13">
        <v>18</v>
      </c>
      <c r="J14" s="13">
        <v>48</v>
      </c>
      <c r="K14" s="13">
        <v>27</v>
      </c>
      <c r="L14" s="13">
        <v>14</v>
      </c>
      <c r="M14" s="13">
        <v>6</v>
      </c>
      <c r="N14" s="13">
        <v>15</v>
      </c>
      <c r="O14" s="120">
        <v>9</v>
      </c>
      <c r="P14" s="15">
        <f>SUM(D14:O14)</f>
        <v>243</v>
      </c>
    </row>
    <row r="15" spans="2:16" ht="14.25">
      <c r="B15" s="130"/>
      <c r="C15" s="64" t="s">
        <v>41</v>
      </c>
      <c r="D15" s="21">
        <v>15</v>
      </c>
      <c r="E15" s="17">
        <v>14</v>
      </c>
      <c r="F15" s="17">
        <v>10</v>
      </c>
      <c r="G15" s="17">
        <v>12</v>
      </c>
      <c r="H15" s="18">
        <v>7</v>
      </c>
      <c r="I15" s="17">
        <v>7</v>
      </c>
      <c r="J15" s="17">
        <v>15</v>
      </c>
      <c r="K15" s="17">
        <v>10</v>
      </c>
      <c r="L15" s="17">
        <v>13</v>
      </c>
      <c r="M15" s="17">
        <v>5</v>
      </c>
      <c r="N15" s="17">
        <v>10</v>
      </c>
      <c r="O15" s="18">
        <v>12</v>
      </c>
      <c r="P15" s="19">
        <f>SUM(D15:O15)</f>
        <v>130</v>
      </c>
    </row>
    <row r="16" spans="2:16" ht="14.25">
      <c r="B16" s="131"/>
      <c r="C16" s="57" t="s">
        <v>40</v>
      </c>
      <c r="D16" s="23">
        <f aca="true" t="shared" si="3" ref="D16:P16">+(D14-D15)/D15*100</f>
        <v>86.66666666666667</v>
      </c>
      <c r="E16" s="24">
        <f t="shared" si="3"/>
        <v>78.57142857142857</v>
      </c>
      <c r="F16" s="24">
        <f t="shared" si="3"/>
        <v>-10</v>
      </c>
      <c r="G16" s="24">
        <f t="shared" si="3"/>
        <v>0</v>
      </c>
      <c r="H16" s="24">
        <f t="shared" si="3"/>
        <v>357.14285714285717</v>
      </c>
      <c r="I16" s="24">
        <f t="shared" si="3"/>
        <v>157.14285714285714</v>
      </c>
      <c r="J16" s="24">
        <f t="shared" si="3"/>
        <v>220.00000000000003</v>
      </c>
      <c r="K16" s="24">
        <f t="shared" si="3"/>
        <v>170</v>
      </c>
      <c r="L16" s="24">
        <f t="shared" si="3"/>
        <v>7.6923076923076925</v>
      </c>
      <c r="M16" s="24">
        <f t="shared" si="3"/>
        <v>20</v>
      </c>
      <c r="N16" s="24">
        <f t="shared" si="3"/>
        <v>50</v>
      </c>
      <c r="O16" s="24">
        <f t="shared" si="3"/>
        <v>-25</v>
      </c>
      <c r="P16" s="25">
        <f t="shared" si="3"/>
        <v>86.92307692307692</v>
      </c>
    </row>
    <row r="17" spans="2:16" ht="14.25">
      <c r="B17" s="129" t="s">
        <v>4</v>
      </c>
      <c r="C17" s="63" t="s">
        <v>44</v>
      </c>
      <c r="D17" s="20">
        <v>10</v>
      </c>
      <c r="E17" s="13">
        <v>5</v>
      </c>
      <c r="F17" s="13">
        <v>13</v>
      </c>
      <c r="G17" s="13">
        <v>18</v>
      </c>
      <c r="H17" s="14">
        <v>22</v>
      </c>
      <c r="I17" s="13">
        <v>6</v>
      </c>
      <c r="J17" s="13">
        <v>10</v>
      </c>
      <c r="K17" s="13">
        <v>7</v>
      </c>
      <c r="L17" s="13">
        <v>14</v>
      </c>
      <c r="M17" s="13">
        <v>26</v>
      </c>
      <c r="N17" s="13">
        <v>7</v>
      </c>
      <c r="O17" s="120">
        <v>21</v>
      </c>
      <c r="P17" s="15">
        <f>SUM(D17:O17)</f>
        <v>159</v>
      </c>
    </row>
    <row r="18" spans="2:16" ht="14.25">
      <c r="B18" s="130"/>
      <c r="C18" s="64" t="s">
        <v>41</v>
      </c>
      <c r="D18" s="123">
        <v>0</v>
      </c>
      <c r="E18" s="17">
        <v>6</v>
      </c>
      <c r="F18" s="17">
        <v>6</v>
      </c>
      <c r="G18" s="17">
        <v>7</v>
      </c>
      <c r="H18" s="18">
        <v>7</v>
      </c>
      <c r="I18" s="17">
        <v>10</v>
      </c>
      <c r="J18" s="17">
        <v>32</v>
      </c>
      <c r="K18" s="17">
        <v>8</v>
      </c>
      <c r="L18" s="17">
        <v>5</v>
      </c>
      <c r="M18" s="17">
        <v>9</v>
      </c>
      <c r="N18" s="17">
        <v>8</v>
      </c>
      <c r="O18" s="18">
        <v>6</v>
      </c>
      <c r="P18" s="19">
        <f>SUM(D18:O18)</f>
        <v>104</v>
      </c>
    </row>
    <row r="19" spans="2:16" ht="14.25">
      <c r="B19" s="131"/>
      <c r="C19" s="57" t="s">
        <v>40</v>
      </c>
      <c r="D19" s="23" t="e">
        <f aca="true" t="shared" si="4" ref="D19:P19">+(D17-D18)/D18*100</f>
        <v>#DIV/0!</v>
      </c>
      <c r="E19" s="24">
        <f t="shared" si="4"/>
        <v>-16.666666666666664</v>
      </c>
      <c r="F19" s="24">
        <f t="shared" si="4"/>
        <v>116.66666666666667</v>
      </c>
      <c r="G19" s="24">
        <f t="shared" si="4"/>
        <v>157.14285714285714</v>
      </c>
      <c r="H19" s="24">
        <f t="shared" si="4"/>
        <v>214.28571428571428</v>
      </c>
      <c r="I19" s="24">
        <f t="shared" si="4"/>
        <v>-40</v>
      </c>
      <c r="J19" s="24">
        <f t="shared" si="4"/>
        <v>-68.75</v>
      </c>
      <c r="K19" s="24">
        <f t="shared" si="4"/>
        <v>-12.5</v>
      </c>
      <c r="L19" s="24">
        <f t="shared" si="4"/>
        <v>180</v>
      </c>
      <c r="M19" s="24">
        <f t="shared" si="4"/>
        <v>188.88888888888889</v>
      </c>
      <c r="N19" s="24">
        <f t="shared" si="4"/>
        <v>-12.5</v>
      </c>
      <c r="O19" s="24">
        <f t="shared" si="4"/>
        <v>250</v>
      </c>
      <c r="P19" s="25">
        <f t="shared" si="4"/>
        <v>52.88461538461539</v>
      </c>
    </row>
    <row r="20" spans="2:16" ht="14.25">
      <c r="B20" s="129" t="s">
        <v>5</v>
      </c>
      <c r="C20" s="63" t="s">
        <v>44</v>
      </c>
      <c r="D20" s="20">
        <v>15</v>
      </c>
      <c r="E20" s="13">
        <v>9</v>
      </c>
      <c r="F20" s="13">
        <v>17</v>
      </c>
      <c r="G20" s="13">
        <v>7</v>
      </c>
      <c r="H20" s="14">
        <v>4</v>
      </c>
      <c r="I20" s="13">
        <v>10</v>
      </c>
      <c r="J20" s="13">
        <v>23</v>
      </c>
      <c r="K20" s="13">
        <v>9</v>
      </c>
      <c r="L20" s="13">
        <v>8</v>
      </c>
      <c r="M20" s="13">
        <v>10</v>
      </c>
      <c r="N20" s="13">
        <v>19</v>
      </c>
      <c r="O20" s="120">
        <v>3</v>
      </c>
      <c r="P20" s="15">
        <f>SUM(D20:O20)</f>
        <v>134</v>
      </c>
    </row>
    <row r="21" spans="2:16" ht="14.25">
      <c r="B21" s="130"/>
      <c r="C21" s="64" t="s">
        <v>41</v>
      </c>
      <c r="D21" s="21">
        <v>12</v>
      </c>
      <c r="E21" s="17">
        <v>18</v>
      </c>
      <c r="F21" s="17">
        <v>14</v>
      </c>
      <c r="G21" s="17">
        <v>8</v>
      </c>
      <c r="H21" s="18">
        <v>7</v>
      </c>
      <c r="I21" s="17">
        <v>14</v>
      </c>
      <c r="J21" s="17">
        <v>12</v>
      </c>
      <c r="K21" s="17">
        <v>6</v>
      </c>
      <c r="L21" s="17">
        <v>20</v>
      </c>
      <c r="M21" s="17">
        <v>1</v>
      </c>
      <c r="N21" s="17">
        <v>4</v>
      </c>
      <c r="O21" s="18">
        <v>8</v>
      </c>
      <c r="P21" s="19">
        <f>SUM(D21:O21)</f>
        <v>124</v>
      </c>
    </row>
    <row r="22" spans="2:16" ht="14.25">
      <c r="B22" s="131"/>
      <c r="C22" s="57" t="s">
        <v>40</v>
      </c>
      <c r="D22" s="23">
        <f aca="true" t="shared" si="5" ref="D22:P22">+(D20-D21)/D21*100</f>
        <v>25</v>
      </c>
      <c r="E22" s="24">
        <f t="shared" si="5"/>
        <v>-50</v>
      </c>
      <c r="F22" s="24">
        <f t="shared" si="5"/>
        <v>21.428571428571427</v>
      </c>
      <c r="G22" s="24">
        <f t="shared" si="5"/>
        <v>-12.5</v>
      </c>
      <c r="H22" s="24">
        <f t="shared" si="5"/>
        <v>-42.857142857142854</v>
      </c>
      <c r="I22" s="24">
        <f t="shared" si="5"/>
        <v>-28.57142857142857</v>
      </c>
      <c r="J22" s="24">
        <f t="shared" si="5"/>
        <v>91.66666666666666</v>
      </c>
      <c r="K22" s="24">
        <f t="shared" si="5"/>
        <v>50</v>
      </c>
      <c r="L22" s="24">
        <f t="shared" si="5"/>
        <v>-60</v>
      </c>
      <c r="M22" s="24">
        <f t="shared" si="5"/>
        <v>900</v>
      </c>
      <c r="N22" s="24">
        <f t="shared" si="5"/>
        <v>375</v>
      </c>
      <c r="O22" s="24">
        <f t="shared" si="5"/>
        <v>-62.5</v>
      </c>
      <c r="P22" s="25">
        <f t="shared" si="5"/>
        <v>8.064516129032258</v>
      </c>
    </row>
    <row r="23" spans="2:16" ht="14.25">
      <c r="B23" s="129" t="s">
        <v>6</v>
      </c>
      <c r="C23" s="63" t="s">
        <v>44</v>
      </c>
      <c r="D23" s="20">
        <v>9</v>
      </c>
      <c r="E23" s="13">
        <v>4</v>
      </c>
      <c r="F23" s="13">
        <v>7</v>
      </c>
      <c r="G23" s="13">
        <v>8</v>
      </c>
      <c r="H23" s="14">
        <v>16</v>
      </c>
      <c r="I23" s="13">
        <v>7</v>
      </c>
      <c r="J23" s="13">
        <v>7</v>
      </c>
      <c r="K23" s="13">
        <v>6</v>
      </c>
      <c r="L23" s="13">
        <v>8</v>
      </c>
      <c r="M23" s="13">
        <v>5</v>
      </c>
      <c r="N23" s="13">
        <v>4</v>
      </c>
      <c r="O23" s="120">
        <v>3</v>
      </c>
      <c r="P23" s="15">
        <f>SUM(D23:O23)</f>
        <v>84</v>
      </c>
    </row>
    <row r="24" spans="2:16" ht="14.25">
      <c r="B24" s="130"/>
      <c r="C24" s="64" t="s">
        <v>41</v>
      </c>
      <c r="D24" s="21">
        <v>1</v>
      </c>
      <c r="E24" s="17">
        <v>3</v>
      </c>
      <c r="F24" s="17">
        <v>11</v>
      </c>
      <c r="G24" s="17">
        <v>7</v>
      </c>
      <c r="H24" s="18">
        <v>10</v>
      </c>
      <c r="I24" s="17">
        <v>4</v>
      </c>
      <c r="J24" s="17">
        <v>2</v>
      </c>
      <c r="K24" s="17">
        <v>6</v>
      </c>
      <c r="L24" s="17">
        <v>10</v>
      </c>
      <c r="M24" s="17">
        <v>3</v>
      </c>
      <c r="N24" s="17">
        <v>4</v>
      </c>
      <c r="O24" s="18">
        <v>5</v>
      </c>
      <c r="P24" s="19">
        <f>SUM(D24:O24)</f>
        <v>66</v>
      </c>
    </row>
    <row r="25" spans="2:16" ht="14.25">
      <c r="B25" s="131"/>
      <c r="C25" s="57" t="s">
        <v>40</v>
      </c>
      <c r="D25" s="23">
        <f aca="true" t="shared" si="6" ref="D25:P25">+(D23-D24)/D24*100</f>
        <v>800</v>
      </c>
      <c r="E25" s="24">
        <f t="shared" si="6"/>
        <v>33.33333333333333</v>
      </c>
      <c r="F25" s="24">
        <f t="shared" si="6"/>
        <v>-36.36363636363637</v>
      </c>
      <c r="G25" s="24">
        <f t="shared" si="6"/>
        <v>14.285714285714285</v>
      </c>
      <c r="H25" s="24">
        <f t="shared" si="6"/>
        <v>60</v>
      </c>
      <c r="I25" s="24">
        <f t="shared" si="6"/>
        <v>75</v>
      </c>
      <c r="J25" s="24">
        <f t="shared" si="6"/>
        <v>250</v>
      </c>
      <c r="K25" s="24">
        <f t="shared" si="6"/>
        <v>0</v>
      </c>
      <c r="L25" s="24">
        <f t="shared" si="6"/>
        <v>-20</v>
      </c>
      <c r="M25" s="24">
        <f t="shared" si="6"/>
        <v>66.66666666666666</v>
      </c>
      <c r="N25" s="24">
        <f t="shared" si="6"/>
        <v>0</v>
      </c>
      <c r="O25" s="24">
        <f t="shared" si="6"/>
        <v>-40</v>
      </c>
      <c r="P25" s="25">
        <f t="shared" si="6"/>
        <v>27.27272727272727</v>
      </c>
    </row>
    <row r="26" spans="2:16" ht="14.25">
      <c r="B26" s="129" t="s">
        <v>9</v>
      </c>
      <c r="C26" s="63" t="s">
        <v>44</v>
      </c>
      <c r="D26" s="20">
        <v>8</v>
      </c>
      <c r="E26" s="13">
        <v>11</v>
      </c>
      <c r="F26" s="13">
        <v>22</v>
      </c>
      <c r="G26" s="13">
        <v>3</v>
      </c>
      <c r="H26" s="14">
        <v>16</v>
      </c>
      <c r="I26" s="13">
        <v>15</v>
      </c>
      <c r="J26" s="13">
        <v>20</v>
      </c>
      <c r="K26" s="13">
        <v>25</v>
      </c>
      <c r="L26" s="13">
        <v>20</v>
      </c>
      <c r="M26" s="13">
        <v>2</v>
      </c>
      <c r="N26" s="13">
        <v>9</v>
      </c>
      <c r="O26" s="120">
        <v>12</v>
      </c>
      <c r="P26" s="15">
        <f>SUM(D26:O26)</f>
        <v>163</v>
      </c>
    </row>
    <row r="27" spans="2:16" ht="14.25">
      <c r="B27" s="130"/>
      <c r="C27" s="64" t="s">
        <v>41</v>
      </c>
      <c r="D27" s="21">
        <v>13</v>
      </c>
      <c r="E27" s="17">
        <v>10</v>
      </c>
      <c r="F27" s="17">
        <v>14</v>
      </c>
      <c r="G27" s="17">
        <v>6</v>
      </c>
      <c r="H27" s="18">
        <v>5</v>
      </c>
      <c r="I27" s="17">
        <v>12</v>
      </c>
      <c r="J27" s="17">
        <v>19</v>
      </c>
      <c r="K27" s="17">
        <v>9</v>
      </c>
      <c r="L27" s="17">
        <v>25</v>
      </c>
      <c r="M27" s="17">
        <v>6</v>
      </c>
      <c r="N27" s="17">
        <v>6</v>
      </c>
      <c r="O27" s="18">
        <v>18</v>
      </c>
      <c r="P27" s="19">
        <f>SUM(D27:O27)</f>
        <v>143</v>
      </c>
    </row>
    <row r="28" spans="2:16" ht="15" thickBot="1">
      <c r="B28" s="135"/>
      <c r="C28" s="57" t="s">
        <v>40</v>
      </c>
      <c r="D28" s="23">
        <f aca="true" t="shared" si="7" ref="D28:P28">+(D26-D27)/D27*100</f>
        <v>-38.46153846153847</v>
      </c>
      <c r="E28" s="24">
        <f t="shared" si="7"/>
        <v>10</v>
      </c>
      <c r="F28" s="24">
        <f t="shared" si="7"/>
        <v>57.14285714285714</v>
      </c>
      <c r="G28" s="24">
        <f t="shared" si="7"/>
        <v>-50</v>
      </c>
      <c r="H28" s="24">
        <f t="shared" si="7"/>
        <v>220.00000000000003</v>
      </c>
      <c r="I28" s="24">
        <f t="shared" si="7"/>
        <v>25</v>
      </c>
      <c r="J28" s="24">
        <f t="shared" si="7"/>
        <v>5.263157894736842</v>
      </c>
      <c r="K28" s="24">
        <f t="shared" si="7"/>
        <v>177.77777777777777</v>
      </c>
      <c r="L28" s="24">
        <f t="shared" si="7"/>
        <v>-20</v>
      </c>
      <c r="M28" s="24">
        <f t="shared" si="7"/>
        <v>-66.66666666666666</v>
      </c>
      <c r="N28" s="24">
        <f t="shared" si="7"/>
        <v>50</v>
      </c>
      <c r="O28" s="24">
        <f t="shared" si="7"/>
        <v>-33.33333333333333</v>
      </c>
      <c r="P28" s="25">
        <f t="shared" si="7"/>
        <v>13.986013986013987</v>
      </c>
    </row>
    <row r="29" spans="2:16" ht="15" thickTop="1">
      <c r="B29" s="136" t="s">
        <v>7</v>
      </c>
      <c r="C29" s="33" t="s">
        <v>44</v>
      </c>
      <c r="D29" s="82">
        <f>+D5+D8+D11+D14+D17+D20+D23+D26</f>
        <v>251</v>
      </c>
      <c r="E29" s="34">
        <f>+E5+E8+E11+E14+E17+E20+E23+E26</f>
        <v>229</v>
      </c>
      <c r="F29" s="34">
        <f aca="true" t="shared" si="8" ref="F29:O29">+F5+F8+F11+F14+F17+F20+F23+F26</f>
        <v>294</v>
      </c>
      <c r="G29" s="34">
        <f t="shared" si="8"/>
        <v>299</v>
      </c>
      <c r="H29" s="34">
        <f t="shared" si="8"/>
        <v>263</v>
      </c>
      <c r="I29" s="34">
        <f t="shared" si="8"/>
        <v>237</v>
      </c>
      <c r="J29" s="34">
        <f>+J5+J8+J11+J14+J17+J20+J23+J26</f>
        <v>461</v>
      </c>
      <c r="K29" s="34">
        <f t="shared" si="8"/>
        <v>298</v>
      </c>
      <c r="L29" s="34">
        <f t="shared" si="8"/>
        <v>374</v>
      </c>
      <c r="M29" s="34">
        <f t="shared" si="8"/>
        <v>259</v>
      </c>
      <c r="N29" s="34">
        <f t="shared" si="8"/>
        <v>164</v>
      </c>
      <c r="O29" s="35">
        <f t="shared" si="8"/>
        <v>167</v>
      </c>
      <c r="P29" s="36">
        <f>+P5+P8+P11+P14+P17+P20+P23+P26</f>
        <v>3296</v>
      </c>
    </row>
    <row r="30" spans="2:16" ht="14.25">
      <c r="B30" s="137"/>
      <c r="C30" s="94" t="s">
        <v>41</v>
      </c>
      <c r="D30" s="106">
        <f>+D6+D9+D12+D15+D18+D21+D24+D27</f>
        <v>244</v>
      </c>
      <c r="E30" s="105">
        <f aca="true" t="shared" si="9" ref="E30:O30">+E6+E9+E12+E15+E18+E21+E24+E27</f>
        <v>227</v>
      </c>
      <c r="F30" s="105">
        <f t="shared" si="9"/>
        <v>244</v>
      </c>
      <c r="G30" s="105">
        <f t="shared" si="9"/>
        <v>217</v>
      </c>
      <c r="H30" s="105">
        <f t="shared" si="9"/>
        <v>202</v>
      </c>
      <c r="I30" s="105">
        <f t="shared" si="9"/>
        <v>267</v>
      </c>
      <c r="J30" s="105">
        <f t="shared" si="9"/>
        <v>262</v>
      </c>
      <c r="K30" s="105">
        <f t="shared" si="9"/>
        <v>232</v>
      </c>
      <c r="L30" s="105">
        <f t="shared" si="9"/>
        <v>336</v>
      </c>
      <c r="M30" s="105">
        <f t="shared" si="9"/>
        <v>156</v>
      </c>
      <c r="N30" s="105">
        <f t="shared" si="9"/>
        <v>174</v>
      </c>
      <c r="O30" s="105">
        <f t="shared" si="9"/>
        <v>196</v>
      </c>
      <c r="P30" s="42">
        <f>+P6+P9+P12+P15+P18+P21+P24+P27</f>
        <v>2757</v>
      </c>
    </row>
    <row r="31" spans="2:16" ht="15" thickBot="1">
      <c r="B31" s="138"/>
      <c r="C31" s="66" t="s">
        <v>40</v>
      </c>
      <c r="D31" s="44">
        <f aca="true" t="shared" si="10" ref="D31:P31">+(D29-D30)/D30*100</f>
        <v>2.8688524590163933</v>
      </c>
      <c r="E31" s="45">
        <f t="shared" si="10"/>
        <v>0.881057268722467</v>
      </c>
      <c r="F31" s="45">
        <f t="shared" si="10"/>
        <v>20.491803278688526</v>
      </c>
      <c r="G31" s="45">
        <f t="shared" si="10"/>
        <v>37.78801843317972</v>
      </c>
      <c r="H31" s="45">
        <f t="shared" si="10"/>
        <v>30.198019801980198</v>
      </c>
      <c r="I31" s="45">
        <f t="shared" si="10"/>
        <v>-11.235955056179774</v>
      </c>
      <c r="J31" s="45">
        <f t="shared" si="10"/>
        <v>75.95419847328245</v>
      </c>
      <c r="K31" s="45">
        <f t="shared" si="10"/>
        <v>28.448275862068968</v>
      </c>
      <c r="L31" s="45">
        <f t="shared" si="10"/>
        <v>11.30952380952381</v>
      </c>
      <c r="M31" s="45">
        <f t="shared" si="10"/>
        <v>66.02564102564102</v>
      </c>
      <c r="N31" s="45">
        <f t="shared" si="10"/>
        <v>-5.747126436781609</v>
      </c>
      <c r="O31" s="45">
        <f t="shared" si="10"/>
        <v>-14.795918367346939</v>
      </c>
      <c r="P31" s="46">
        <f t="shared" si="10"/>
        <v>19.55023576351106</v>
      </c>
    </row>
    <row r="32" spans="2:16" ht="15" thickTop="1">
      <c r="B32" s="136" t="s">
        <v>42</v>
      </c>
      <c r="C32" s="58" t="s">
        <v>44</v>
      </c>
      <c r="D32" s="107">
        <f aca="true" t="shared" si="11" ref="D32:P32">+D35-D29</f>
        <v>15</v>
      </c>
      <c r="E32" s="34">
        <f t="shared" si="11"/>
        <v>18</v>
      </c>
      <c r="F32" s="34">
        <f t="shared" si="11"/>
        <v>9</v>
      </c>
      <c r="G32" s="34">
        <f t="shared" si="11"/>
        <v>11</v>
      </c>
      <c r="H32" s="34">
        <f t="shared" si="11"/>
        <v>20</v>
      </c>
      <c r="I32" s="34">
        <f t="shared" si="11"/>
        <v>25</v>
      </c>
      <c r="J32" s="34">
        <f t="shared" si="11"/>
        <v>11</v>
      </c>
      <c r="K32" s="34">
        <f t="shared" si="11"/>
        <v>32</v>
      </c>
      <c r="L32" s="34">
        <f t="shared" si="11"/>
        <v>19</v>
      </c>
      <c r="M32" s="34">
        <f t="shared" si="11"/>
        <v>3</v>
      </c>
      <c r="N32" s="34">
        <f t="shared" si="11"/>
        <v>6</v>
      </c>
      <c r="O32" s="35">
        <f>+O35-O29</f>
        <v>6</v>
      </c>
      <c r="P32" s="36">
        <f t="shared" si="11"/>
        <v>175</v>
      </c>
    </row>
    <row r="33" spans="2:16" ht="14.25">
      <c r="B33" s="137"/>
      <c r="C33" s="65" t="s">
        <v>41</v>
      </c>
      <c r="D33" s="39">
        <f aca="true" t="shared" si="12" ref="D33:P33">+D36-D30</f>
        <v>8</v>
      </c>
      <c r="E33" s="40">
        <f t="shared" si="12"/>
        <v>18</v>
      </c>
      <c r="F33" s="40">
        <f t="shared" si="12"/>
        <v>7</v>
      </c>
      <c r="G33" s="40">
        <f t="shared" si="12"/>
        <v>15</v>
      </c>
      <c r="H33" s="40">
        <f t="shared" si="12"/>
        <v>16</v>
      </c>
      <c r="I33" s="40">
        <f t="shared" si="12"/>
        <v>6</v>
      </c>
      <c r="J33" s="40">
        <f t="shared" si="12"/>
        <v>10</v>
      </c>
      <c r="K33" s="40">
        <f t="shared" si="12"/>
        <v>17</v>
      </c>
      <c r="L33" s="40">
        <f t="shared" si="12"/>
        <v>16</v>
      </c>
      <c r="M33" s="40">
        <f t="shared" si="12"/>
        <v>10</v>
      </c>
      <c r="N33" s="40">
        <f t="shared" si="12"/>
        <v>2</v>
      </c>
      <c r="O33" s="41">
        <f t="shared" si="12"/>
        <v>7</v>
      </c>
      <c r="P33" s="42">
        <f t="shared" si="12"/>
        <v>132</v>
      </c>
    </row>
    <row r="34" spans="2:16" ht="15" thickBot="1">
      <c r="B34" s="138"/>
      <c r="C34" s="66" t="s">
        <v>40</v>
      </c>
      <c r="D34" s="44">
        <f aca="true" t="shared" si="13" ref="D34:P34">+(D32-D33)/D33*100</f>
        <v>87.5</v>
      </c>
      <c r="E34" s="45">
        <f t="shared" si="13"/>
        <v>0</v>
      </c>
      <c r="F34" s="45">
        <f t="shared" si="13"/>
        <v>28.57142857142857</v>
      </c>
      <c r="G34" s="45">
        <f t="shared" si="13"/>
        <v>-26.666666666666668</v>
      </c>
      <c r="H34" s="45">
        <f t="shared" si="13"/>
        <v>25</v>
      </c>
      <c r="I34" s="45">
        <f t="shared" si="13"/>
        <v>316.66666666666663</v>
      </c>
      <c r="J34" s="45">
        <f t="shared" si="13"/>
        <v>10</v>
      </c>
      <c r="K34" s="45">
        <f t="shared" si="13"/>
        <v>88.23529411764706</v>
      </c>
      <c r="L34" s="45">
        <f t="shared" si="13"/>
        <v>18.75</v>
      </c>
      <c r="M34" s="45">
        <f t="shared" si="13"/>
        <v>-70</v>
      </c>
      <c r="N34" s="45">
        <f t="shared" si="13"/>
        <v>200</v>
      </c>
      <c r="O34" s="45">
        <f t="shared" si="13"/>
        <v>-14.285714285714285</v>
      </c>
      <c r="P34" s="46">
        <f t="shared" si="13"/>
        <v>32.57575757575758</v>
      </c>
    </row>
    <row r="35" spans="2:16" ht="15" thickTop="1">
      <c r="B35" s="132" t="s">
        <v>8</v>
      </c>
      <c r="C35" s="59" t="s">
        <v>44</v>
      </c>
      <c r="D35" s="48">
        <v>266</v>
      </c>
      <c r="E35" s="29">
        <v>247</v>
      </c>
      <c r="F35" s="29">
        <v>303</v>
      </c>
      <c r="G35" s="29">
        <v>310</v>
      </c>
      <c r="H35" s="30">
        <v>283</v>
      </c>
      <c r="I35" s="29">
        <v>262</v>
      </c>
      <c r="J35" s="29">
        <v>472</v>
      </c>
      <c r="K35" s="29">
        <v>330</v>
      </c>
      <c r="L35" s="29">
        <v>393</v>
      </c>
      <c r="M35" s="29">
        <v>262</v>
      </c>
      <c r="N35" s="29">
        <v>170</v>
      </c>
      <c r="O35" s="124">
        <v>173</v>
      </c>
      <c r="P35" s="31">
        <f>SUM(D35:O35)</f>
        <v>3471</v>
      </c>
    </row>
    <row r="36" spans="2:16" ht="14.25">
      <c r="B36" s="133"/>
      <c r="C36" s="67" t="s">
        <v>41</v>
      </c>
      <c r="D36" s="32">
        <v>252</v>
      </c>
      <c r="E36" s="49">
        <v>245</v>
      </c>
      <c r="F36" s="49">
        <v>251</v>
      </c>
      <c r="G36" s="49">
        <v>232</v>
      </c>
      <c r="H36" s="50">
        <v>218</v>
      </c>
      <c r="I36" s="49">
        <v>273</v>
      </c>
      <c r="J36" s="49">
        <v>272</v>
      </c>
      <c r="K36" s="49">
        <v>249</v>
      </c>
      <c r="L36" s="49">
        <v>352</v>
      </c>
      <c r="M36" s="49">
        <v>166</v>
      </c>
      <c r="N36" s="49">
        <v>176</v>
      </c>
      <c r="O36" s="125">
        <v>203</v>
      </c>
      <c r="P36" s="51">
        <f>SUM(D36:O36)</f>
        <v>2889</v>
      </c>
    </row>
    <row r="37" spans="2:16" ht="15" thickBot="1">
      <c r="B37" s="134"/>
      <c r="C37" s="60" t="s">
        <v>40</v>
      </c>
      <c r="D37" s="53">
        <f aca="true" t="shared" si="14" ref="D37:P37">+(D35-D36)/D36*100</f>
        <v>5.555555555555555</v>
      </c>
      <c r="E37" s="54">
        <f t="shared" si="14"/>
        <v>0.8163265306122449</v>
      </c>
      <c r="F37" s="54">
        <f t="shared" si="14"/>
        <v>20.717131474103585</v>
      </c>
      <c r="G37" s="54">
        <f t="shared" si="14"/>
        <v>33.62068965517241</v>
      </c>
      <c r="H37" s="54">
        <f t="shared" si="14"/>
        <v>29.81651376146789</v>
      </c>
      <c r="I37" s="54">
        <f t="shared" si="14"/>
        <v>-4.029304029304029</v>
      </c>
      <c r="J37" s="54">
        <f t="shared" si="14"/>
        <v>73.52941176470588</v>
      </c>
      <c r="K37" s="54">
        <f t="shared" si="14"/>
        <v>32.53012048192771</v>
      </c>
      <c r="L37" s="54">
        <f t="shared" si="14"/>
        <v>11.647727272727272</v>
      </c>
      <c r="M37" s="54">
        <f t="shared" si="14"/>
        <v>57.831325301204814</v>
      </c>
      <c r="N37" s="54">
        <f t="shared" si="14"/>
        <v>-3.4090909090909087</v>
      </c>
      <c r="O37" s="54">
        <f t="shared" si="14"/>
        <v>-14.77832512315271</v>
      </c>
      <c r="P37" s="55">
        <f t="shared" si="14"/>
        <v>20.1453790238837</v>
      </c>
    </row>
    <row r="38" spans="2:16" ht="13.5">
      <c r="B38" s="99"/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47" spans="2:16" s="101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.66" right="0.7874015748031497" top="0.5511811023622047" bottom="0.31496062992125984" header="0.4330708661417323" footer="0.2362204724409449"/>
  <pageSetup errors="dash"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O36" sqref="O36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9" t="s">
        <v>45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8"/>
      <c r="C4" s="79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9"/>
      <c r="C5" s="63" t="s">
        <v>44</v>
      </c>
      <c r="D5" s="20">
        <v>50</v>
      </c>
      <c r="E5" s="13">
        <v>39</v>
      </c>
      <c r="F5" s="13">
        <v>48</v>
      </c>
      <c r="G5" s="13">
        <v>49</v>
      </c>
      <c r="H5" s="14">
        <v>50</v>
      </c>
      <c r="I5" s="13">
        <v>32</v>
      </c>
      <c r="J5" s="13">
        <v>53</v>
      </c>
      <c r="K5" s="13">
        <v>46</v>
      </c>
      <c r="L5" s="13">
        <v>81</v>
      </c>
      <c r="M5" s="13">
        <v>60</v>
      </c>
      <c r="N5" s="13">
        <v>32</v>
      </c>
      <c r="O5" s="120">
        <v>35</v>
      </c>
      <c r="P5" s="15">
        <f>SUM(D5:O5)</f>
        <v>575</v>
      </c>
    </row>
    <row r="6" spans="2:16" ht="14.25">
      <c r="B6" s="70" t="s">
        <v>23</v>
      </c>
      <c r="C6" s="64" t="s">
        <v>41</v>
      </c>
      <c r="D6" s="21">
        <v>46</v>
      </c>
      <c r="E6" s="17">
        <v>35</v>
      </c>
      <c r="F6" s="17">
        <v>25</v>
      </c>
      <c r="G6" s="17">
        <v>34</v>
      </c>
      <c r="H6" s="18">
        <v>33</v>
      </c>
      <c r="I6" s="17">
        <v>26</v>
      </c>
      <c r="J6" s="17">
        <v>31</v>
      </c>
      <c r="K6" s="17">
        <v>33</v>
      </c>
      <c r="L6" s="17">
        <v>48</v>
      </c>
      <c r="M6" s="17">
        <v>29</v>
      </c>
      <c r="N6" s="17">
        <v>28</v>
      </c>
      <c r="O6" s="18">
        <v>21</v>
      </c>
      <c r="P6" s="19">
        <f>SUM(D6:O6)</f>
        <v>389</v>
      </c>
    </row>
    <row r="7" spans="2:16" ht="14.25">
      <c r="B7" s="71"/>
      <c r="C7" s="57" t="s">
        <v>40</v>
      </c>
      <c r="D7" s="23">
        <f>+(D5-D6)/D6*100</f>
        <v>8.695652173913043</v>
      </c>
      <c r="E7" s="24">
        <f aca="true" t="shared" si="0" ref="E7:P7">+(E5-E6)/E6*100</f>
        <v>11.428571428571429</v>
      </c>
      <c r="F7" s="24">
        <f t="shared" si="0"/>
        <v>92</v>
      </c>
      <c r="G7" s="24">
        <f t="shared" si="0"/>
        <v>44.11764705882353</v>
      </c>
      <c r="H7" s="24">
        <f t="shared" si="0"/>
        <v>51.515151515151516</v>
      </c>
      <c r="I7" s="24">
        <f t="shared" si="0"/>
        <v>23.076923076923077</v>
      </c>
      <c r="J7" s="24">
        <f t="shared" si="0"/>
        <v>70.96774193548387</v>
      </c>
      <c r="K7" s="24">
        <f t="shared" si="0"/>
        <v>39.39393939393939</v>
      </c>
      <c r="L7" s="24">
        <f t="shared" si="0"/>
        <v>68.75</v>
      </c>
      <c r="M7" s="24">
        <f t="shared" si="0"/>
        <v>106.89655172413792</v>
      </c>
      <c r="N7" s="24">
        <f t="shared" si="0"/>
        <v>14.285714285714285</v>
      </c>
      <c r="O7" s="27">
        <f t="shared" si="0"/>
        <v>66.66666666666666</v>
      </c>
      <c r="P7" s="25">
        <f t="shared" si="0"/>
        <v>47.81491002570694</v>
      </c>
    </row>
    <row r="8" spans="2:16" ht="14.25">
      <c r="B8" s="69"/>
      <c r="C8" s="63" t="s">
        <v>44</v>
      </c>
      <c r="D8" s="20">
        <v>12</v>
      </c>
      <c r="E8" s="13">
        <v>13</v>
      </c>
      <c r="F8" s="13">
        <v>16</v>
      </c>
      <c r="G8" s="13">
        <v>10</v>
      </c>
      <c r="H8" s="14">
        <v>16</v>
      </c>
      <c r="I8" s="13">
        <v>14</v>
      </c>
      <c r="J8" s="13">
        <v>14</v>
      </c>
      <c r="K8" s="13">
        <v>15</v>
      </c>
      <c r="L8" s="13">
        <v>15</v>
      </c>
      <c r="M8" s="13">
        <v>9</v>
      </c>
      <c r="N8" s="13">
        <v>5</v>
      </c>
      <c r="O8" s="120">
        <v>10</v>
      </c>
      <c r="P8" s="15">
        <f>SUM(D8:O8)</f>
        <v>149</v>
      </c>
    </row>
    <row r="9" spans="2:16" ht="14.25">
      <c r="B9" s="70" t="s">
        <v>24</v>
      </c>
      <c r="C9" s="64" t="s">
        <v>41</v>
      </c>
      <c r="D9" s="21">
        <v>16</v>
      </c>
      <c r="E9" s="17">
        <v>6</v>
      </c>
      <c r="F9" s="17">
        <v>11</v>
      </c>
      <c r="G9" s="17">
        <v>7</v>
      </c>
      <c r="H9" s="18">
        <v>8</v>
      </c>
      <c r="I9" s="17">
        <v>10</v>
      </c>
      <c r="J9" s="17">
        <v>9</v>
      </c>
      <c r="K9" s="17">
        <v>10</v>
      </c>
      <c r="L9" s="17">
        <v>12</v>
      </c>
      <c r="M9" s="17">
        <v>4</v>
      </c>
      <c r="N9" s="17">
        <v>8</v>
      </c>
      <c r="O9" s="18">
        <v>9</v>
      </c>
      <c r="P9" s="19">
        <f>SUM(D9:O9)</f>
        <v>110</v>
      </c>
    </row>
    <row r="10" spans="2:16" ht="14.25">
      <c r="B10" s="71"/>
      <c r="C10" s="57" t="s">
        <v>40</v>
      </c>
      <c r="D10" s="23">
        <f aca="true" t="shared" si="1" ref="D10:P10">+(D8-D9)/D9*100</f>
        <v>-25</v>
      </c>
      <c r="E10" s="24">
        <f t="shared" si="1"/>
        <v>116.66666666666667</v>
      </c>
      <c r="F10" s="24">
        <f t="shared" si="1"/>
        <v>45.45454545454545</v>
      </c>
      <c r="G10" s="24">
        <f t="shared" si="1"/>
        <v>42.857142857142854</v>
      </c>
      <c r="H10" s="24">
        <f t="shared" si="1"/>
        <v>100</v>
      </c>
      <c r="I10" s="24">
        <f t="shared" si="1"/>
        <v>40</v>
      </c>
      <c r="J10" s="24">
        <f t="shared" si="1"/>
        <v>55.55555555555556</v>
      </c>
      <c r="K10" s="24">
        <f t="shared" si="1"/>
        <v>50</v>
      </c>
      <c r="L10" s="24">
        <f t="shared" si="1"/>
        <v>25</v>
      </c>
      <c r="M10" s="24">
        <f t="shared" si="1"/>
        <v>125</v>
      </c>
      <c r="N10" s="24">
        <f t="shared" si="1"/>
        <v>-37.5</v>
      </c>
      <c r="O10" s="24">
        <f t="shared" si="1"/>
        <v>11.11111111111111</v>
      </c>
      <c r="P10" s="25">
        <f t="shared" si="1"/>
        <v>35.45454545454545</v>
      </c>
    </row>
    <row r="11" spans="2:16" ht="14.25">
      <c r="B11" s="69"/>
      <c r="C11" s="63" t="s">
        <v>44</v>
      </c>
      <c r="D11" s="20">
        <v>42</v>
      </c>
      <c r="E11" s="13">
        <v>40</v>
      </c>
      <c r="F11" s="13">
        <v>58</v>
      </c>
      <c r="G11" s="13">
        <v>57</v>
      </c>
      <c r="H11" s="14">
        <v>32</v>
      </c>
      <c r="I11" s="13">
        <v>49</v>
      </c>
      <c r="J11" s="13">
        <v>76</v>
      </c>
      <c r="K11" s="13">
        <v>93</v>
      </c>
      <c r="L11" s="13">
        <v>54</v>
      </c>
      <c r="M11" s="13">
        <v>33</v>
      </c>
      <c r="N11" s="13">
        <v>40</v>
      </c>
      <c r="O11" s="120">
        <v>30</v>
      </c>
      <c r="P11" s="15">
        <f>SUM(D11:O11)</f>
        <v>604</v>
      </c>
    </row>
    <row r="12" spans="2:16" ht="14.25">
      <c r="B12" s="70" t="s">
        <v>25</v>
      </c>
      <c r="C12" s="64" t="s">
        <v>41</v>
      </c>
      <c r="D12" s="21">
        <v>36</v>
      </c>
      <c r="E12" s="17">
        <v>40</v>
      </c>
      <c r="F12" s="17">
        <v>28</v>
      </c>
      <c r="G12" s="17">
        <v>43</v>
      </c>
      <c r="H12" s="18">
        <v>53</v>
      </c>
      <c r="I12" s="17">
        <v>38</v>
      </c>
      <c r="J12" s="17">
        <v>33</v>
      </c>
      <c r="K12" s="17">
        <v>41</v>
      </c>
      <c r="L12" s="17">
        <v>43</v>
      </c>
      <c r="M12" s="17">
        <v>33</v>
      </c>
      <c r="N12" s="17">
        <v>36</v>
      </c>
      <c r="O12" s="18">
        <v>38</v>
      </c>
      <c r="P12" s="19">
        <f>SUM(D12:O12)</f>
        <v>462</v>
      </c>
    </row>
    <row r="13" spans="2:16" ht="14.25">
      <c r="B13" s="71"/>
      <c r="C13" s="57" t="s">
        <v>40</v>
      </c>
      <c r="D13" s="23">
        <f aca="true" t="shared" si="2" ref="D13:P13">+(D11-D12)/D12*100</f>
        <v>16.666666666666664</v>
      </c>
      <c r="E13" s="24">
        <f t="shared" si="2"/>
        <v>0</v>
      </c>
      <c r="F13" s="24">
        <f t="shared" si="2"/>
        <v>107.14285714285714</v>
      </c>
      <c r="G13" s="24">
        <f t="shared" si="2"/>
        <v>32.55813953488372</v>
      </c>
      <c r="H13" s="24">
        <f t="shared" si="2"/>
        <v>-39.62264150943396</v>
      </c>
      <c r="I13" s="24">
        <f t="shared" si="2"/>
        <v>28.947368421052634</v>
      </c>
      <c r="J13" s="24">
        <f t="shared" si="2"/>
        <v>130.3030303030303</v>
      </c>
      <c r="K13" s="24">
        <f t="shared" si="2"/>
        <v>126.82926829268293</v>
      </c>
      <c r="L13" s="24">
        <f t="shared" si="2"/>
        <v>25.581395348837212</v>
      </c>
      <c r="M13" s="24">
        <f t="shared" si="2"/>
        <v>0</v>
      </c>
      <c r="N13" s="24">
        <f t="shared" si="2"/>
        <v>11.11111111111111</v>
      </c>
      <c r="O13" s="24">
        <f t="shared" si="2"/>
        <v>-21.052631578947366</v>
      </c>
      <c r="P13" s="25">
        <f t="shared" si="2"/>
        <v>30.735930735930733</v>
      </c>
    </row>
    <row r="14" spans="2:16" ht="14.25">
      <c r="B14" s="69"/>
      <c r="C14" s="63" t="s">
        <v>44</v>
      </c>
      <c r="D14" s="20">
        <v>20</v>
      </c>
      <c r="E14" s="13">
        <v>7</v>
      </c>
      <c r="F14" s="13">
        <v>7</v>
      </c>
      <c r="G14" s="13">
        <v>12</v>
      </c>
      <c r="H14" s="14">
        <v>8</v>
      </c>
      <c r="I14" s="13">
        <v>18</v>
      </c>
      <c r="J14" s="13">
        <v>17</v>
      </c>
      <c r="K14" s="13">
        <v>18</v>
      </c>
      <c r="L14" s="13">
        <v>11</v>
      </c>
      <c r="M14" s="13">
        <v>6</v>
      </c>
      <c r="N14" s="13">
        <v>11</v>
      </c>
      <c r="O14" s="120">
        <v>9</v>
      </c>
      <c r="P14" s="15">
        <f>SUM(D14:O14)</f>
        <v>144</v>
      </c>
    </row>
    <row r="15" spans="2:16" ht="14.25">
      <c r="B15" s="70" t="s">
        <v>26</v>
      </c>
      <c r="C15" s="64" t="s">
        <v>41</v>
      </c>
      <c r="D15" s="21">
        <v>6</v>
      </c>
      <c r="E15" s="17">
        <v>14</v>
      </c>
      <c r="F15" s="17">
        <v>8</v>
      </c>
      <c r="G15" s="17">
        <v>12</v>
      </c>
      <c r="H15" s="18">
        <v>6</v>
      </c>
      <c r="I15" s="17">
        <v>7</v>
      </c>
      <c r="J15" s="17">
        <v>8</v>
      </c>
      <c r="K15" s="17">
        <v>9</v>
      </c>
      <c r="L15" s="17">
        <v>7</v>
      </c>
      <c r="M15" s="17">
        <v>5</v>
      </c>
      <c r="N15" s="17">
        <v>10</v>
      </c>
      <c r="O15" s="18">
        <v>12</v>
      </c>
      <c r="P15" s="19">
        <f>SUM(D15:O15)</f>
        <v>104</v>
      </c>
    </row>
    <row r="16" spans="2:16" ht="14.25">
      <c r="B16" s="71"/>
      <c r="C16" s="57" t="s">
        <v>40</v>
      </c>
      <c r="D16" s="23">
        <f aca="true" t="shared" si="3" ref="D16:P16">+(D14-D15)/D15*100</f>
        <v>233.33333333333334</v>
      </c>
      <c r="E16" s="24">
        <f t="shared" si="3"/>
        <v>-50</v>
      </c>
      <c r="F16" s="24">
        <f t="shared" si="3"/>
        <v>-12.5</v>
      </c>
      <c r="G16" s="24">
        <f t="shared" si="3"/>
        <v>0</v>
      </c>
      <c r="H16" s="24">
        <f t="shared" si="3"/>
        <v>33.33333333333333</v>
      </c>
      <c r="I16" s="24">
        <f t="shared" si="3"/>
        <v>157.14285714285714</v>
      </c>
      <c r="J16" s="24">
        <f t="shared" si="3"/>
        <v>112.5</v>
      </c>
      <c r="K16" s="24">
        <f t="shared" si="3"/>
        <v>100</v>
      </c>
      <c r="L16" s="24">
        <f t="shared" si="3"/>
        <v>57.14285714285714</v>
      </c>
      <c r="M16" s="24">
        <f t="shared" si="3"/>
        <v>20</v>
      </c>
      <c r="N16" s="24">
        <f>+(N14-N15)/N15*100</f>
        <v>10</v>
      </c>
      <c r="O16" s="24">
        <f t="shared" si="3"/>
        <v>-25</v>
      </c>
      <c r="P16" s="25">
        <f t="shared" si="3"/>
        <v>38.46153846153847</v>
      </c>
    </row>
    <row r="17" spans="2:16" ht="14.25">
      <c r="B17" s="69"/>
      <c r="C17" s="63" t="s">
        <v>44</v>
      </c>
      <c r="D17" s="20">
        <v>6</v>
      </c>
      <c r="E17" s="13">
        <v>5</v>
      </c>
      <c r="F17" s="13">
        <v>8</v>
      </c>
      <c r="G17" s="13">
        <v>5</v>
      </c>
      <c r="H17" s="14">
        <v>7</v>
      </c>
      <c r="I17" s="13">
        <v>6</v>
      </c>
      <c r="J17" s="13">
        <v>10</v>
      </c>
      <c r="K17" s="13">
        <v>7</v>
      </c>
      <c r="L17" s="13">
        <v>10</v>
      </c>
      <c r="M17" s="13">
        <v>4</v>
      </c>
      <c r="N17" s="13">
        <v>7</v>
      </c>
      <c r="O17" s="120">
        <v>8</v>
      </c>
      <c r="P17" s="15">
        <f>SUM(D17:O17)</f>
        <v>83</v>
      </c>
    </row>
    <row r="18" spans="2:16" ht="14.25">
      <c r="B18" s="70" t="s">
        <v>27</v>
      </c>
      <c r="C18" s="64" t="s">
        <v>41</v>
      </c>
      <c r="D18" s="21">
        <v>0</v>
      </c>
      <c r="E18" s="17">
        <v>6</v>
      </c>
      <c r="F18" s="17">
        <v>6</v>
      </c>
      <c r="G18" s="17">
        <v>7</v>
      </c>
      <c r="H18" s="18">
        <v>7</v>
      </c>
      <c r="I18" s="17">
        <v>10</v>
      </c>
      <c r="J18" s="17">
        <v>6</v>
      </c>
      <c r="K18" s="17">
        <v>8</v>
      </c>
      <c r="L18" s="17">
        <v>5</v>
      </c>
      <c r="M18" s="17">
        <v>1</v>
      </c>
      <c r="N18" s="17">
        <v>8</v>
      </c>
      <c r="O18" s="18">
        <v>6</v>
      </c>
      <c r="P18" s="19">
        <f>SUM(D18:O18)</f>
        <v>70</v>
      </c>
    </row>
    <row r="19" spans="2:16" ht="14.25">
      <c r="B19" s="71"/>
      <c r="C19" s="57" t="s">
        <v>40</v>
      </c>
      <c r="D19" s="23" t="e">
        <f aca="true" t="shared" si="4" ref="D19:P19">+(D17-D18)/D18*100</f>
        <v>#DIV/0!</v>
      </c>
      <c r="E19" s="24">
        <f t="shared" si="4"/>
        <v>-16.666666666666664</v>
      </c>
      <c r="F19" s="24">
        <f t="shared" si="4"/>
        <v>33.33333333333333</v>
      </c>
      <c r="G19" s="24">
        <f t="shared" si="4"/>
        <v>-28.57142857142857</v>
      </c>
      <c r="H19" s="24">
        <f t="shared" si="4"/>
        <v>0</v>
      </c>
      <c r="I19" s="24">
        <f t="shared" si="4"/>
        <v>-40</v>
      </c>
      <c r="J19" s="24">
        <f t="shared" si="4"/>
        <v>66.66666666666666</v>
      </c>
      <c r="K19" s="24">
        <f t="shared" si="4"/>
        <v>-12.5</v>
      </c>
      <c r="L19" s="24">
        <f t="shared" si="4"/>
        <v>100</v>
      </c>
      <c r="M19" s="24">
        <f t="shared" si="4"/>
        <v>300</v>
      </c>
      <c r="N19" s="24">
        <f t="shared" si="4"/>
        <v>-12.5</v>
      </c>
      <c r="O19" s="24">
        <f t="shared" si="4"/>
        <v>33.33333333333333</v>
      </c>
      <c r="P19" s="25">
        <f t="shared" si="4"/>
        <v>18.571428571428573</v>
      </c>
    </row>
    <row r="20" spans="2:16" ht="14.25">
      <c r="B20" s="69"/>
      <c r="C20" s="63" t="s">
        <v>44</v>
      </c>
      <c r="D20" s="20">
        <v>15</v>
      </c>
      <c r="E20" s="13">
        <v>9</v>
      </c>
      <c r="F20" s="13">
        <v>4</v>
      </c>
      <c r="G20" s="13">
        <v>7</v>
      </c>
      <c r="H20" s="14">
        <v>4</v>
      </c>
      <c r="I20" s="13">
        <v>10</v>
      </c>
      <c r="J20" s="13">
        <v>15</v>
      </c>
      <c r="K20" s="13">
        <v>9</v>
      </c>
      <c r="L20" s="13">
        <v>8</v>
      </c>
      <c r="M20" s="13">
        <v>6</v>
      </c>
      <c r="N20" s="13">
        <v>9</v>
      </c>
      <c r="O20" s="120">
        <v>3</v>
      </c>
      <c r="P20" s="15">
        <f>SUM(D20:O20)</f>
        <v>99</v>
      </c>
    </row>
    <row r="21" spans="2:16" ht="14.25">
      <c r="B21" s="70" t="s">
        <v>28</v>
      </c>
      <c r="C21" s="64" t="s">
        <v>41</v>
      </c>
      <c r="D21" s="21">
        <v>6</v>
      </c>
      <c r="E21" s="17">
        <v>12</v>
      </c>
      <c r="F21" s="17">
        <v>4</v>
      </c>
      <c r="G21" s="17">
        <v>8</v>
      </c>
      <c r="H21" s="18">
        <v>6</v>
      </c>
      <c r="I21" s="17">
        <v>6</v>
      </c>
      <c r="J21" s="17">
        <v>6</v>
      </c>
      <c r="K21" s="17">
        <v>6</v>
      </c>
      <c r="L21" s="17">
        <v>8</v>
      </c>
      <c r="M21" s="17">
        <v>1</v>
      </c>
      <c r="N21" s="17">
        <v>3</v>
      </c>
      <c r="O21" s="18">
        <v>7</v>
      </c>
      <c r="P21" s="19">
        <f>SUM(D21:O21)</f>
        <v>73</v>
      </c>
    </row>
    <row r="22" spans="2:16" ht="14.25">
      <c r="B22" s="71"/>
      <c r="C22" s="57" t="s">
        <v>40</v>
      </c>
      <c r="D22" s="23">
        <f aca="true" t="shared" si="5" ref="D22:P22">+(D20-D21)/D21*100</f>
        <v>150</v>
      </c>
      <c r="E22" s="24">
        <f t="shared" si="5"/>
        <v>-25</v>
      </c>
      <c r="F22" s="24">
        <f t="shared" si="5"/>
        <v>0</v>
      </c>
      <c r="G22" s="24">
        <f t="shared" si="5"/>
        <v>-12.5</v>
      </c>
      <c r="H22" s="24">
        <f t="shared" si="5"/>
        <v>-33.33333333333333</v>
      </c>
      <c r="I22" s="24">
        <f t="shared" si="5"/>
        <v>66.66666666666666</v>
      </c>
      <c r="J22" s="24">
        <f t="shared" si="5"/>
        <v>150</v>
      </c>
      <c r="K22" s="24">
        <f t="shared" si="5"/>
        <v>50</v>
      </c>
      <c r="L22" s="24">
        <f t="shared" si="5"/>
        <v>0</v>
      </c>
      <c r="M22" s="24">
        <f t="shared" si="5"/>
        <v>500</v>
      </c>
      <c r="N22" s="24">
        <f t="shared" si="5"/>
        <v>200</v>
      </c>
      <c r="O22" s="24">
        <f t="shared" si="5"/>
        <v>-57.14285714285714</v>
      </c>
      <c r="P22" s="25">
        <f t="shared" si="5"/>
        <v>35.61643835616438</v>
      </c>
    </row>
    <row r="23" spans="2:16" ht="14.25">
      <c r="B23" s="69"/>
      <c r="C23" s="63" t="s">
        <v>44</v>
      </c>
      <c r="D23" s="20">
        <v>7</v>
      </c>
      <c r="E23" s="13">
        <v>4</v>
      </c>
      <c r="F23" s="13">
        <v>7</v>
      </c>
      <c r="G23" s="13">
        <v>7</v>
      </c>
      <c r="H23" s="14">
        <v>4</v>
      </c>
      <c r="I23" s="13">
        <v>6</v>
      </c>
      <c r="J23" s="13">
        <v>7</v>
      </c>
      <c r="K23" s="13">
        <v>6</v>
      </c>
      <c r="L23" s="13">
        <v>8</v>
      </c>
      <c r="M23" s="13">
        <v>5</v>
      </c>
      <c r="N23" s="13">
        <v>4</v>
      </c>
      <c r="O23" s="120">
        <v>3</v>
      </c>
      <c r="P23" s="15">
        <f>SUM(D23:O23)</f>
        <v>68</v>
      </c>
    </row>
    <row r="24" spans="2:16" ht="14.25">
      <c r="B24" s="70" t="s">
        <v>29</v>
      </c>
      <c r="C24" s="64" t="s">
        <v>41</v>
      </c>
      <c r="D24" s="21">
        <v>1</v>
      </c>
      <c r="E24" s="17">
        <v>2</v>
      </c>
      <c r="F24" s="17">
        <v>3</v>
      </c>
      <c r="G24" s="17">
        <v>3</v>
      </c>
      <c r="H24" s="18">
        <v>2</v>
      </c>
      <c r="I24" s="17">
        <v>4</v>
      </c>
      <c r="J24" s="17">
        <v>2</v>
      </c>
      <c r="K24" s="17">
        <v>6</v>
      </c>
      <c r="L24" s="17">
        <v>10</v>
      </c>
      <c r="M24" s="17">
        <v>3</v>
      </c>
      <c r="N24" s="17">
        <v>4</v>
      </c>
      <c r="O24" s="18">
        <v>4</v>
      </c>
      <c r="P24" s="19">
        <f>SUM(D24:O24)</f>
        <v>44</v>
      </c>
    </row>
    <row r="25" spans="2:16" ht="14.25">
      <c r="B25" s="71"/>
      <c r="C25" s="57" t="s">
        <v>40</v>
      </c>
      <c r="D25" s="23">
        <f aca="true" t="shared" si="6" ref="D25:P25">+(D23-D24)/D24*100</f>
        <v>600</v>
      </c>
      <c r="E25" s="24">
        <f t="shared" si="6"/>
        <v>100</v>
      </c>
      <c r="F25" s="24">
        <f t="shared" si="6"/>
        <v>133.33333333333331</v>
      </c>
      <c r="G25" s="24">
        <f t="shared" si="6"/>
        <v>133.33333333333331</v>
      </c>
      <c r="H25" s="24">
        <f t="shared" si="6"/>
        <v>100</v>
      </c>
      <c r="I25" s="24">
        <f t="shared" si="6"/>
        <v>50</v>
      </c>
      <c r="J25" s="24">
        <f t="shared" si="6"/>
        <v>250</v>
      </c>
      <c r="K25" s="24">
        <f t="shared" si="6"/>
        <v>0</v>
      </c>
      <c r="L25" s="24">
        <f t="shared" si="6"/>
        <v>-20</v>
      </c>
      <c r="M25" s="24">
        <f t="shared" si="6"/>
        <v>66.66666666666666</v>
      </c>
      <c r="N25" s="24">
        <f t="shared" si="6"/>
        <v>0</v>
      </c>
      <c r="O25" s="24">
        <f t="shared" si="6"/>
        <v>-25</v>
      </c>
      <c r="P25" s="25">
        <f t="shared" si="6"/>
        <v>54.54545454545454</v>
      </c>
    </row>
    <row r="26" spans="2:16" ht="14.25">
      <c r="B26" s="69"/>
      <c r="C26" s="63" t="s">
        <v>44</v>
      </c>
      <c r="D26" s="20">
        <v>8</v>
      </c>
      <c r="E26" s="13">
        <v>10</v>
      </c>
      <c r="F26" s="13">
        <v>9</v>
      </c>
      <c r="G26" s="13">
        <v>3</v>
      </c>
      <c r="H26" s="14">
        <v>6</v>
      </c>
      <c r="I26" s="13">
        <v>10</v>
      </c>
      <c r="J26" s="13">
        <v>10</v>
      </c>
      <c r="K26" s="13">
        <v>9</v>
      </c>
      <c r="L26" s="13">
        <v>6</v>
      </c>
      <c r="M26" s="13">
        <v>1</v>
      </c>
      <c r="N26" s="13">
        <v>9</v>
      </c>
      <c r="O26" s="120">
        <v>7</v>
      </c>
      <c r="P26" s="15">
        <f>SUM(D26:O26)</f>
        <v>88</v>
      </c>
    </row>
    <row r="27" spans="2:16" ht="14.25">
      <c r="B27" s="70" t="s">
        <v>30</v>
      </c>
      <c r="C27" s="64" t="s">
        <v>41</v>
      </c>
      <c r="D27" s="21">
        <v>10</v>
      </c>
      <c r="E27" s="17">
        <v>10</v>
      </c>
      <c r="F27" s="17">
        <v>10</v>
      </c>
      <c r="G27" s="17">
        <v>4</v>
      </c>
      <c r="H27" s="18">
        <v>5</v>
      </c>
      <c r="I27" s="17">
        <v>10</v>
      </c>
      <c r="J27" s="17">
        <v>6</v>
      </c>
      <c r="K27" s="17">
        <v>8</v>
      </c>
      <c r="L27" s="17">
        <v>8</v>
      </c>
      <c r="M27" s="17">
        <v>0</v>
      </c>
      <c r="N27" s="17">
        <v>6</v>
      </c>
      <c r="O27" s="18">
        <v>7</v>
      </c>
      <c r="P27" s="19">
        <f>SUM(D27:O27)</f>
        <v>84</v>
      </c>
    </row>
    <row r="28" spans="2:16" ht="15" thickBot="1">
      <c r="B28" s="72"/>
      <c r="C28" s="57" t="s">
        <v>40</v>
      </c>
      <c r="D28" s="23">
        <f aca="true" t="shared" si="7" ref="D28:P28">+(D26-D27)/D27*100</f>
        <v>-20</v>
      </c>
      <c r="E28" s="24">
        <f t="shared" si="7"/>
        <v>0</v>
      </c>
      <c r="F28" s="24">
        <f t="shared" si="7"/>
        <v>-10</v>
      </c>
      <c r="G28" s="24">
        <f t="shared" si="7"/>
        <v>-25</v>
      </c>
      <c r="H28" s="24">
        <f t="shared" si="7"/>
        <v>20</v>
      </c>
      <c r="I28" s="24">
        <f t="shared" si="7"/>
        <v>0</v>
      </c>
      <c r="J28" s="24">
        <f t="shared" si="7"/>
        <v>66.66666666666666</v>
      </c>
      <c r="K28" s="24">
        <f t="shared" si="7"/>
        <v>12.5</v>
      </c>
      <c r="L28" s="24">
        <f t="shared" si="7"/>
        <v>-25</v>
      </c>
      <c r="M28" s="24" t="e">
        <f t="shared" si="7"/>
        <v>#DIV/0!</v>
      </c>
      <c r="N28" s="24">
        <f t="shared" si="7"/>
        <v>50</v>
      </c>
      <c r="O28" s="24">
        <f t="shared" si="7"/>
        <v>0</v>
      </c>
      <c r="P28" s="25">
        <f t="shared" si="7"/>
        <v>4.761904761904762</v>
      </c>
    </row>
    <row r="29" spans="2:16" ht="15" thickTop="1">
      <c r="B29" s="73"/>
      <c r="C29" s="33" t="s">
        <v>44</v>
      </c>
      <c r="D29" s="107">
        <f>+D5+D8+D11+D14+D17+D20+D23+D26</f>
        <v>160</v>
      </c>
      <c r="E29" s="34">
        <f aca="true" t="shared" si="8" ref="E29:O29">+E5+E8+E11+E14+E17+E20+E23+E26</f>
        <v>127</v>
      </c>
      <c r="F29" s="34">
        <f t="shared" si="8"/>
        <v>157</v>
      </c>
      <c r="G29" s="34">
        <f t="shared" si="8"/>
        <v>150</v>
      </c>
      <c r="H29" s="34">
        <f t="shared" si="8"/>
        <v>127</v>
      </c>
      <c r="I29" s="34">
        <f t="shared" si="8"/>
        <v>145</v>
      </c>
      <c r="J29" s="34">
        <f t="shared" si="8"/>
        <v>202</v>
      </c>
      <c r="K29" s="34">
        <f t="shared" si="8"/>
        <v>203</v>
      </c>
      <c r="L29" s="34">
        <f t="shared" si="8"/>
        <v>193</v>
      </c>
      <c r="M29" s="34">
        <f t="shared" si="8"/>
        <v>124</v>
      </c>
      <c r="N29" s="34">
        <f t="shared" si="8"/>
        <v>117</v>
      </c>
      <c r="O29" s="35">
        <f t="shared" si="8"/>
        <v>105</v>
      </c>
      <c r="P29" s="36">
        <f>+P5+P8+P11+P14+P17+P20+P23+P26</f>
        <v>1810</v>
      </c>
    </row>
    <row r="30" spans="2:16" ht="14.25">
      <c r="B30" s="74" t="s">
        <v>31</v>
      </c>
      <c r="C30" s="65" t="s">
        <v>41</v>
      </c>
      <c r="D30" s="39">
        <f aca="true" t="shared" si="9" ref="D30:O30">+D6+D9+D12+D15+D18+D21+D24+D27</f>
        <v>121</v>
      </c>
      <c r="E30" s="40">
        <f t="shared" si="9"/>
        <v>125</v>
      </c>
      <c r="F30" s="40">
        <f t="shared" si="9"/>
        <v>95</v>
      </c>
      <c r="G30" s="40">
        <f t="shared" si="9"/>
        <v>118</v>
      </c>
      <c r="H30" s="40">
        <f t="shared" si="9"/>
        <v>120</v>
      </c>
      <c r="I30" s="40">
        <f t="shared" si="9"/>
        <v>111</v>
      </c>
      <c r="J30" s="40">
        <f t="shared" si="9"/>
        <v>101</v>
      </c>
      <c r="K30" s="40">
        <f t="shared" si="9"/>
        <v>121</v>
      </c>
      <c r="L30" s="40">
        <f t="shared" si="9"/>
        <v>141</v>
      </c>
      <c r="M30" s="40">
        <f t="shared" si="9"/>
        <v>76</v>
      </c>
      <c r="N30" s="40">
        <f t="shared" si="9"/>
        <v>103</v>
      </c>
      <c r="O30" s="41">
        <f t="shared" si="9"/>
        <v>104</v>
      </c>
      <c r="P30" s="42">
        <f>+P6+P9+P12+P15+P18+P21+P24+P27</f>
        <v>1336</v>
      </c>
    </row>
    <row r="31" spans="2:16" ht="15" thickBot="1">
      <c r="B31" s="75"/>
      <c r="C31" s="66" t="s">
        <v>40</v>
      </c>
      <c r="D31" s="44">
        <f aca="true" t="shared" si="10" ref="D31:P31">+(D29-D30)/D30*100</f>
        <v>32.231404958677686</v>
      </c>
      <c r="E31" s="45">
        <f t="shared" si="10"/>
        <v>1.6</v>
      </c>
      <c r="F31" s="45">
        <f t="shared" si="10"/>
        <v>65.26315789473685</v>
      </c>
      <c r="G31" s="45">
        <f t="shared" si="10"/>
        <v>27.11864406779661</v>
      </c>
      <c r="H31" s="45">
        <f t="shared" si="10"/>
        <v>5.833333333333333</v>
      </c>
      <c r="I31" s="45">
        <f t="shared" si="10"/>
        <v>30.630630630630627</v>
      </c>
      <c r="J31" s="45">
        <f t="shared" si="10"/>
        <v>100</v>
      </c>
      <c r="K31" s="45">
        <f t="shared" si="10"/>
        <v>67.76859504132231</v>
      </c>
      <c r="L31" s="45">
        <f t="shared" si="10"/>
        <v>36.87943262411347</v>
      </c>
      <c r="M31" s="45">
        <f t="shared" si="10"/>
        <v>63.1578947368421</v>
      </c>
      <c r="N31" s="45">
        <f t="shared" si="10"/>
        <v>13.592233009708737</v>
      </c>
      <c r="O31" s="45">
        <f t="shared" si="10"/>
        <v>0.9615384615384616</v>
      </c>
      <c r="P31" s="46">
        <f t="shared" si="10"/>
        <v>35.47904191616767</v>
      </c>
    </row>
    <row r="32" spans="2:16" ht="15" thickTop="1">
      <c r="B32" s="73"/>
      <c r="C32" s="33" t="s">
        <v>44</v>
      </c>
      <c r="D32" s="82">
        <f aca="true" t="shared" si="11" ref="D32:P32">+D35-D29</f>
        <v>15</v>
      </c>
      <c r="E32" s="34">
        <f t="shared" si="11"/>
        <v>10</v>
      </c>
      <c r="F32" s="34">
        <f t="shared" si="11"/>
        <v>9</v>
      </c>
      <c r="G32" s="34">
        <f t="shared" si="11"/>
        <v>11</v>
      </c>
      <c r="H32" s="34">
        <f t="shared" si="11"/>
        <v>11</v>
      </c>
      <c r="I32" s="34">
        <f t="shared" si="11"/>
        <v>9</v>
      </c>
      <c r="J32" s="34">
        <f t="shared" si="11"/>
        <v>9</v>
      </c>
      <c r="K32" s="34">
        <f t="shared" si="11"/>
        <v>19</v>
      </c>
      <c r="L32" s="34">
        <f t="shared" si="11"/>
        <v>10</v>
      </c>
      <c r="M32" s="34">
        <f t="shared" si="11"/>
        <v>3</v>
      </c>
      <c r="N32" s="34">
        <f t="shared" si="11"/>
        <v>6</v>
      </c>
      <c r="O32" s="35">
        <f t="shared" si="11"/>
        <v>6</v>
      </c>
      <c r="P32" s="36">
        <f t="shared" si="11"/>
        <v>118</v>
      </c>
    </row>
    <row r="33" spans="2:16" ht="14.25">
      <c r="B33" s="74" t="s">
        <v>42</v>
      </c>
      <c r="C33" s="65" t="s">
        <v>41</v>
      </c>
      <c r="D33" s="39">
        <f aca="true" t="shared" si="12" ref="D33:P33">+D36-D30</f>
        <v>2</v>
      </c>
      <c r="E33" s="40">
        <f t="shared" si="12"/>
        <v>10</v>
      </c>
      <c r="F33" s="40">
        <f t="shared" si="12"/>
        <v>3</v>
      </c>
      <c r="G33" s="40">
        <f t="shared" si="12"/>
        <v>15</v>
      </c>
      <c r="H33" s="40">
        <f t="shared" si="12"/>
        <v>5</v>
      </c>
      <c r="I33" s="40">
        <f t="shared" si="12"/>
        <v>6</v>
      </c>
      <c r="J33" s="40">
        <f t="shared" si="12"/>
        <v>8</v>
      </c>
      <c r="K33" s="40">
        <f t="shared" si="12"/>
        <v>10</v>
      </c>
      <c r="L33" s="40">
        <f t="shared" si="12"/>
        <v>5</v>
      </c>
      <c r="M33" s="40">
        <f t="shared" si="12"/>
        <v>5</v>
      </c>
      <c r="N33" s="40">
        <f t="shared" si="12"/>
        <v>2</v>
      </c>
      <c r="O33" s="41">
        <f t="shared" si="12"/>
        <v>6</v>
      </c>
      <c r="P33" s="42">
        <f t="shared" si="12"/>
        <v>77</v>
      </c>
    </row>
    <row r="34" spans="2:16" ht="15" thickBot="1">
      <c r="B34" s="75"/>
      <c r="C34" s="66" t="s">
        <v>40</v>
      </c>
      <c r="D34" s="44">
        <f aca="true" t="shared" si="13" ref="D34:P34">+(D32-D33)/D33*100</f>
        <v>650</v>
      </c>
      <c r="E34" s="45">
        <f t="shared" si="13"/>
        <v>0</v>
      </c>
      <c r="F34" s="45">
        <f t="shared" si="13"/>
        <v>200</v>
      </c>
      <c r="G34" s="45">
        <f t="shared" si="13"/>
        <v>-26.666666666666668</v>
      </c>
      <c r="H34" s="45">
        <f t="shared" si="13"/>
        <v>120</v>
      </c>
      <c r="I34" s="45">
        <f t="shared" si="13"/>
        <v>50</v>
      </c>
      <c r="J34" s="45">
        <f t="shared" si="13"/>
        <v>12.5</v>
      </c>
      <c r="K34" s="45">
        <f t="shared" si="13"/>
        <v>90</v>
      </c>
      <c r="L34" s="45">
        <f t="shared" si="13"/>
        <v>100</v>
      </c>
      <c r="M34" s="45">
        <f t="shared" si="13"/>
        <v>-40</v>
      </c>
      <c r="N34" s="45">
        <f t="shared" si="13"/>
        <v>200</v>
      </c>
      <c r="O34" s="45">
        <f t="shared" si="13"/>
        <v>0</v>
      </c>
      <c r="P34" s="46">
        <f t="shared" si="13"/>
        <v>53.246753246753244</v>
      </c>
    </row>
    <row r="35" spans="2:16" ht="15" thickTop="1">
      <c r="B35" s="76"/>
      <c r="C35" s="59" t="s">
        <v>44</v>
      </c>
      <c r="D35" s="126">
        <v>175</v>
      </c>
      <c r="E35" s="29">
        <v>137</v>
      </c>
      <c r="F35" s="29">
        <v>166</v>
      </c>
      <c r="G35" s="29">
        <v>161</v>
      </c>
      <c r="H35" s="30">
        <v>138</v>
      </c>
      <c r="I35" s="29">
        <v>154</v>
      </c>
      <c r="J35" s="29">
        <v>211</v>
      </c>
      <c r="K35" s="29">
        <v>222</v>
      </c>
      <c r="L35" s="29">
        <v>203</v>
      </c>
      <c r="M35" s="29">
        <v>127</v>
      </c>
      <c r="N35" s="29">
        <v>123</v>
      </c>
      <c r="O35" s="124">
        <v>111</v>
      </c>
      <c r="P35" s="31">
        <f>SUM(D35:O35)</f>
        <v>1928</v>
      </c>
    </row>
    <row r="36" spans="2:16" ht="14.25">
      <c r="B36" s="77" t="s">
        <v>32</v>
      </c>
      <c r="C36" s="67" t="s">
        <v>41</v>
      </c>
      <c r="D36" s="32">
        <v>123</v>
      </c>
      <c r="E36" s="49">
        <v>135</v>
      </c>
      <c r="F36" s="49">
        <v>98</v>
      </c>
      <c r="G36" s="49">
        <v>133</v>
      </c>
      <c r="H36" s="50">
        <v>125</v>
      </c>
      <c r="I36" s="49">
        <v>117</v>
      </c>
      <c r="J36" s="49">
        <v>109</v>
      </c>
      <c r="K36" s="49">
        <v>131</v>
      </c>
      <c r="L36" s="49">
        <v>146</v>
      </c>
      <c r="M36" s="49">
        <v>81</v>
      </c>
      <c r="N36" s="49">
        <v>105</v>
      </c>
      <c r="O36" s="50">
        <v>110</v>
      </c>
      <c r="P36" s="51">
        <f>SUM(D36:O36)</f>
        <v>1413</v>
      </c>
    </row>
    <row r="37" spans="2:16" ht="15" thickBot="1">
      <c r="B37" s="78"/>
      <c r="C37" s="60" t="s">
        <v>40</v>
      </c>
      <c r="D37" s="53">
        <f aca="true" t="shared" si="14" ref="D37:P37">+(D35-D36)/D36*100</f>
        <v>42.27642276422765</v>
      </c>
      <c r="E37" s="54">
        <f t="shared" si="14"/>
        <v>1.4814814814814816</v>
      </c>
      <c r="F37" s="54">
        <f t="shared" si="14"/>
        <v>69.38775510204081</v>
      </c>
      <c r="G37" s="54">
        <f t="shared" si="14"/>
        <v>21.052631578947366</v>
      </c>
      <c r="H37" s="54">
        <f t="shared" si="14"/>
        <v>10.4</v>
      </c>
      <c r="I37" s="54">
        <f t="shared" si="14"/>
        <v>31.62393162393162</v>
      </c>
      <c r="J37" s="54">
        <f t="shared" si="14"/>
        <v>93.57798165137615</v>
      </c>
      <c r="K37" s="54">
        <f t="shared" si="14"/>
        <v>69.46564885496184</v>
      </c>
      <c r="L37" s="54">
        <f t="shared" si="14"/>
        <v>39.04109589041096</v>
      </c>
      <c r="M37" s="54">
        <f t="shared" si="14"/>
        <v>56.79012345679012</v>
      </c>
      <c r="N37" s="54">
        <f t="shared" si="14"/>
        <v>17.142857142857142</v>
      </c>
      <c r="O37" s="54">
        <f t="shared" si="14"/>
        <v>0.9090909090909091</v>
      </c>
      <c r="P37" s="55">
        <f t="shared" si="14"/>
        <v>36.447275300778486</v>
      </c>
    </row>
    <row r="38" spans="2:16" ht="13.5">
      <c r="B38" s="1"/>
      <c r="C38" s="1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"/>
    </row>
    <row r="47" ht="18" customHeight="1"/>
  </sheetData>
  <sheetProtection/>
  <mergeCells count="1">
    <mergeCell ref="B2:P2"/>
  </mergeCells>
  <printOptions/>
  <pageMargins left="1.51" right="0.7874015748031497" top="0.51" bottom="0.31496062992125984" header="0.4330708661417323" footer="0.2362204724409449"/>
  <pageSetup errors="dash"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O36" sqref="O36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9" t="s">
        <v>46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8"/>
      <c r="C4" s="80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81"/>
      <c r="C5" s="63" t="s">
        <v>44</v>
      </c>
      <c r="D5" s="20">
        <v>26</v>
      </c>
      <c r="E5" s="13">
        <v>45</v>
      </c>
      <c r="F5" s="13">
        <v>36</v>
      </c>
      <c r="G5" s="13">
        <v>14</v>
      </c>
      <c r="H5" s="14">
        <v>47</v>
      </c>
      <c r="I5" s="13">
        <v>12</v>
      </c>
      <c r="J5" s="13">
        <v>45</v>
      </c>
      <c r="K5" s="13">
        <v>34</v>
      </c>
      <c r="L5" s="13">
        <v>30</v>
      </c>
      <c r="M5" s="13">
        <v>58</v>
      </c>
      <c r="N5" s="13">
        <v>18</v>
      </c>
      <c r="O5" s="120">
        <v>20</v>
      </c>
      <c r="P5" s="15">
        <f>SUM(D5:O5)</f>
        <v>385</v>
      </c>
    </row>
    <row r="6" spans="2:16" ht="14.25">
      <c r="B6" s="70" t="s">
        <v>23</v>
      </c>
      <c r="C6" s="64" t="s">
        <v>41</v>
      </c>
      <c r="D6" s="21">
        <v>4</v>
      </c>
      <c r="E6" s="17">
        <v>26</v>
      </c>
      <c r="F6" s="17">
        <v>48</v>
      </c>
      <c r="G6" s="17">
        <v>28</v>
      </c>
      <c r="H6" s="18">
        <v>18</v>
      </c>
      <c r="I6" s="17">
        <v>69</v>
      </c>
      <c r="J6" s="17">
        <v>19</v>
      </c>
      <c r="K6" s="17">
        <v>46</v>
      </c>
      <c r="L6" s="17">
        <v>94</v>
      </c>
      <c r="M6" s="17">
        <v>39</v>
      </c>
      <c r="N6" s="17">
        <v>18</v>
      </c>
      <c r="O6" s="18">
        <v>21</v>
      </c>
      <c r="P6" s="19">
        <f>SUM(D6:O6)</f>
        <v>430</v>
      </c>
    </row>
    <row r="7" spans="2:16" ht="14.25">
      <c r="B7" s="71"/>
      <c r="C7" s="57" t="s">
        <v>40</v>
      </c>
      <c r="D7" s="23">
        <f>+(D5-D6)/D6*100</f>
        <v>550</v>
      </c>
      <c r="E7" s="27">
        <f aca="true" t="shared" si="0" ref="E7:O7">+(E5-E6)/E6*100</f>
        <v>73.07692307692307</v>
      </c>
      <c r="F7" s="27">
        <f t="shared" si="0"/>
        <v>-25</v>
      </c>
      <c r="G7" s="27">
        <f t="shared" si="0"/>
        <v>-50</v>
      </c>
      <c r="H7" s="24">
        <f t="shared" si="0"/>
        <v>161.11111111111111</v>
      </c>
      <c r="I7" s="28">
        <f t="shared" si="0"/>
        <v>-82.6086956521739</v>
      </c>
      <c r="J7" s="27">
        <f t="shared" si="0"/>
        <v>136.8421052631579</v>
      </c>
      <c r="K7" s="27">
        <f t="shared" si="0"/>
        <v>-26.08695652173913</v>
      </c>
      <c r="L7" s="27">
        <f t="shared" si="0"/>
        <v>-68.08510638297872</v>
      </c>
      <c r="M7" s="24">
        <f t="shared" si="0"/>
        <v>48.717948717948715</v>
      </c>
      <c r="N7" s="28">
        <f t="shared" si="0"/>
        <v>0</v>
      </c>
      <c r="O7" s="118">
        <f t="shared" si="0"/>
        <v>-4.761904761904762</v>
      </c>
      <c r="P7" s="25">
        <f>+(P5-P6)/P6*100</f>
        <v>-10.465116279069768</v>
      </c>
    </row>
    <row r="8" spans="2:16" ht="14.25">
      <c r="B8" s="69"/>
      <c r="C8" s="63" t="s">
        <v>44</v>
      </c>
      <c r="D8" s="20">
        <v>4</v>
      </c>
      <c r="E8" s="13">
        <v>0</v>
      </c>
      <c r="F8" s="13">
        <v>8</v>
      </c>
      <c r="G8" s="13">
        <v>0</v>
      </c>
      <c r="H8" s="14">
        <v>7</v>
      </c>
      <c r="I8" s="13">
        <v>0</v>
      </c>
      <c r="J8" s="13">
        <v>102</v>
      </c>
      <c r="K8" s="13">
        <v>0</v>
      </c>
      <c r="L8" s="13">
        <v>8</v>
      </c>
      <c r="M8" s="13">
        <v>0</v>
      </c>
      <c r="N8" s="13">
        <v>0</v>
      </c>
      <c r="O8" s="120">
        <v>12</v>
      </c>
      <c r="P8" s="15">
        <f>SUM(D8:O8)</f>
        <v>141</v>
      </c>
    </row>
    <row r="9" spans="2:16" ht="14.25">
      <c r="B9" s="70" t="s">
        <v>33</v>
      </c>
      <c r="C9" s="64" t="s">
        <v>41</v>
      </c>
      <c r="D9" s="21">
        <v>0</v>
      </c>
      <c r="E9" s="17">
        <v>12</v>
      </c>
      <c r="F9" s="17">
        <v>0</v>
      </c>
      <c r="G9" s="17">
        <v>0</v>
      </c>
      <c r="H9" s="18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27">
        <v>0</v>
      </c>
      <c r="P9" s="19">
        <f>SUM(D9:O9)</f>
        <v>12</v>
      </c>
    </row>
    <row r="10" spans="2:16" ht="14.25">
      <c r="B10" s="71"/>
      <c r="C10" s="57" t="s">
        <v>40</v>
      </c>
      <c r="D10" s="111" t="e">
        <f>+(D8-D9)/D9*100</f>
        <v>#DIV/0!</v>
      </c>
      <c r="E10" s="24">
        <f aca="true" t="shared" si="1" ref="E10:O10">+(E8-E9)/E9*100</f>
        <v>-100</v>
      </c>
      <c r="F10" s="24" t="e">
        <f t="shared" si="1"/>
        <v>#DIV/0!</v>
      </c>
      <c r="G10" s="24" t="e">
        <f t="shared" si="1"/>
        <v>#DIV/0!</v>
      </c>
      <c r="H10" s="24" t="e">
        <f t="shared" si="1"/>
        <v>#DIV/0!</v>
      </c>
      <c r="I10" s="24" t="e">
        <f t="shared" si="1"/>
        <v>#DIV/0!</v>
      </c>
      <c r="J10" s="24" t="e">
        <f>+(J8-J9)/J9*100</f>
        <v>#DIV/0!</v>
      </c>
      <c r="K10" s="24" t="e">
        <f t="shared" si="1"/>
        <v>#DIV/0!</v>
      </c>
      <c r="L10" s="24" t="e">
        <f t="shared" si="1"/>
        <v>#DIV/0!</v>
      </c>
      <c r="M10" s="24" t="e">
        <f t="shared" si="1"/>
        <v>#DIV/0!</v>
      </c>
      <c r="N10" s="24" t="e">
        <f t="shared" si="1"/>
        <v>#DIV/0!</v>
      </c>
      <c r="O10" s="24" t="e">
        <f t="shared" si="1"/>
        <v>#DIV/0!</v>
      </c>
      <c r="P10" s="25">
        <f>+(P8-P9)/P9*100</f>
        <v>1075</v>
      </c>
    </row>
    <row r="11" spans="2:16" ht="14.25">
      <c r="B11" s="69"/>
      <c r="C11" s="63" t="s">
        <v>44</v>
      </c>
      <c r="D11" s="20">
        <v>46</v>
      </c>
      <c r="E11" s="13">
        <v>33</v>
      </c>
      <c r="F11" s="13">
        <v>52</v>
      </c>
      <c r="G11" s="13">
        <v>15</v>
      </c>
      <c r="H11" s="14">
        <v>12</v>
      </c>
      <c r="I11" s="13">
        <v>12</v>
      </c>
      <c r="J11" s="13">
        <v>50</v>
      </c>
      <c r="K11" s="13">
        <v>28</v>
      </c>
      <c r="L11" s="13">
        <v>54</v>
      </c>
      <c r="M11" s="13">
        <v>41</v>
      </c>
      <c r="N11" s="13">
        <v>11</v>
      </c>
      <c r="O11" s="120">
        <v>6</v>
      </c>
      <c r="P11" s="15">
        <f>SUM(D11:O11)</f>
        <v>360</v>
      </c>
    </row>
    <row r="12" spans="2:16" ht="14.25">
      <c r="B12" s="70" t="s">
        <v>25</v>
      </c>
      <c r="C12" s="64" t="s">
        <v>41</v>
      </c>
      <c r="D12" s="22">
        <v>82</v>
      </c>
      <c r="E12" s="17">
        <v>49</v>
      </c>
      <c r="F12" s="17">
        <v>71</v>
      </c>
      <c r="G12" s="17">
        <v>57</v>
      </c>
      <c r="H12" s="18">
        <v>28</v>
      </c>
      <c r="I12" s="17">
        <v>72</v>
      </c>
      <c r="J12" s="17">
        <v>45</v>
      </c>
      <c r="K12" s="17">
        <v>54</v>
      </c>
      <c r="L12" s="17">
        <v>57</v>
      </c>
      <c r="M12" s="17">
        <v>20</v>
      </c>
      <c r="N12" s="17">
        <v>46</v>
      </c>
      <c r="O12" s="18">
        <v>48</v>
      </c>
      <c r="P12" s="19">
        <f>SUM(D12:O12)</f>
        <v>629</v>
      </c>
    </row>
    <row r="13" spans="2:16" ht="14.25">
      <c r="B13" s="71"/>
      <c r="C13" s="11" t="s">
        <v>40</v>
      </c>
      <c r="D13" s="111">
        <f aca="true" t="shared" si="2" ref="D13:P13">+(D11-D12)/D12*100</f>
        <v>-43.90243902439025</v>
      </c>
      <c r="E13" s="24">
        <f t="shared" si="2"/>
        <v>-32.6530612244898</v>
      </c>
      <c r="F13" s="28">
        <f t="shared" si="2"/>
        <v>-26.76056338028169</v>
      </c>
      <c r="G13" s="27">
        <f t="shared" si="2"/>
        <v>-73.68421052631578</v>
      </c>
      <c r="H13" s="27">
        <f t="shared" si="2"/>
        <v>-57.14285714285714</v>
      </c>
      <c r="I13" s="24">
        <f t="shared" si="2"/>
        <v>-83.33333333333334</v>
      </c>
      <c r="J13" s="28">
        <f t="shared" si="2"/>
        <v>11.11111111111111</v>
      </c>
      <c r="K13" s="27">
        <f t="shared" si="2"/>
        <v>-48.148148148148145</v>
      </c>
      <c r="L13" s="27">
        <f t="shared" si="2"/>
        <v>-5.263157894736842</v>
      </c>
      <c r="M13" s="27">
        <f t="shared" si="2"/>
        <v>105</v>
      </c>
      <c r="N13" s="27">
        <f t="shared" si="2"/>
        <v>-76.08695652173914</v>
      </c>
      <c r="O13" s="118">
        <f t="shared" si="2"/>
        <v>-87.5</v>
      </c>
      <c r="P13" s="25">
        <f t="shared" si="2"/>
        <v>-42.76629570747218</v>
      </c>
    </row>
    <row r="14" spans="2:16" ht="14.25">
      <c r="B14" s="69"/>
      <c r="C14" s="63" t="s">
        <v>44</v>
      </c>
      <c r="D14" s="112">
        <v>8</v>
      </c>
      <c r="E14" s="13">
        <v>18</v>
      </c>
      <c r="F14" s="12">
        <v>2</v>
      </c>
      <c r="G14" s="13">
        <v>0</v>
      </c>
      <c r="H14" s="14">
        <v>24</v>
      </c>
      <c r="I14" s="13">
        <v>0</v>
      </c>
      <c r="J14" s="13">
        <v>21</v>
      </c>
      <c r="K14" s="13">
        <v>9</v>
      </c>
      <c r="L14" s="13">
        <v>2</v>
      </c>
      <c r="M14" s="13">
        <v>0</v>
      </c>
      <c r="N14" s="13">
        <v>4</v>
      </c>
      <c r="O14" s="120">
        <v>0</v>
      </c>
      <c r="P14" s="15">
        <f>SUM(D14:O14)</f>
        <v>88</v>
      </c>
    </row>
    <row r="15" spans="2:16" ht="14.25">
      <c r="B15" s="70" t="s">
        <v>34</v>
      </c>
      <c r="C15" s="64" t="s">
        <v>41</v>
      </c>
      <c r="D15" s="113">
        <v>9</v>
      </c>
      <c r="E15" s="17">
        <v>0</v>
      </c>
      <c r="F15" s="16">
        <v>0</v>
      </c>
      <c r="G15" s="17">
        <v>0</v>
      </c>
      <c r="H15" s="18">
        <v>0</v>
      </c>
      <c r="I15" s="17">
        <v>0</v>
      </c>
      <c r="J15" s="17">
        <v>6</v>
      </c>
      <c r="K15" s="17">
        <v>0</v>
      </c>
      <c r="L15" s="17">
        <v>6</v>
      </c>
      <c r="M15" s="17">
        <v>0</v>
      </c>
      <c r="N15" s="17">
        <v>0</v>
      </c>
      <c r="O15" s="18">
        <v>0</v>
      </c>
      <c r="P15" s="19">
        <f>SUM(D15:O15)</f>
        <v>21</v>
      </c>
    </row>
    <row r="16" spans="2:16" ht="14.25">
      <c r="B16" s="71"/>
      <c r="C16" s="11" t="s">
        <v>40</v>
      </c>
      <c r="D16" s="111">
        <f aca="true" t="shared" si="3" ref="D16:P16">+(D14-D15)/D15*100</f>
        <v>-11.11111111111111</v>
      </c>
      <c r="E16" s="24" t="e">
        <f t="shared" si="3"/>
        <v>#DIV/0!</v>
      </c>
      <c r="F16" s="109" t="e">
        <f t="shared" si="3"/>
        <v>#DIV/0!</v>
      </c>
      <c r="G16" s="24" t="e">
        <f t="shared" si="3"/>
        <v>#DIV/0!</v>
      </c>
      <c r="H16" s="24" t="e">
        <f t="shared" si="3"/>
        <v>#DIV/0!</v>
      </c>
      <c r="I16" s="24" t="e">
        <f t="shared" si="3"/>
        <v>#DIV/0!</v>
      </c>
      <c r="J16" s="24">
        <f t="shared" si="3"/>
        <v>250</v>
      </c>
      <c r="K16" s="24" t="e">
        <f t="shared" si="3"/>
        <v>#DIV/0!</v>
      </c>
      <c r="L16" s="24">
        <f t="shared" si="3"/>
        <v>-66.66666666666666</v>
      </c>
      <c r="M16" s="24" t="e">
        <f t="shared" si="3"/>
        <v>#DIV/0!</v>
      </c>
      <c r="N16" s="24" t="e">
        <f t="shared" si="3"/>
        <v>#DIV/0!</v>
      </c>
      <c r="O16" s="24" t="e">
        <f t="shared" si="3"/>
        <v>#DIV/0!</v>
      </c>
      <c r="P16" s="25">
        <f t="shared" si="3"/>
        <v>319.0476190476191</v>
      </c>
    </row>
    <row r="17" spans="2:16" ht="14.25">
      <c r="B17" s="69"/>
      <c r="C17" s="63" t="s">
        <v>44</v>
      </c>
      <c r="D17" s="112">
        <v>4</v>
      </c>
      <c r="E17" s="13">
        <v>0</v>
      </c>
      <c r="F17" s="12">
        <v>5</v>
      </c>
      <c r="G17" s="13">
        <v>13</v>
      </c>
      <c r="H17" s="14">
        <v>15</v>
      </c>
      <c r="I17" s="13">
        <v>0</v>
      </c>
      <c r="J17" s="13">
        <v>0</v>
      </c>
      <c r="K17" s="108">
        <v>0</v>
      </c>
      <c r="L17" s="13">
        <v>4</v>
      </c>
      <c r="M17" s="13">
        <v>22</v>
      </c>
      <c r="N17" s="13">
        <v>0</v>
      </c>
      <c r="O17" s="120">
        <v>12</v>
      </c>
      <c r="P17" s="15">
        <f>SUM(D17:O17)</f>
        <v>75</v>
      </c>
    </row>
    <row r="18" spans="2:16" ht="14.25">
      <c r="B18" s="70" t="s">
        <v>35</v>
      </c>
      <c r="C18" s="64" t="s">
        <v>41</v>
      </c>
      <c r="D18" s="113">
        <v>0</v>
      </c>
      <c r="E18" s="17">
        <v>0</v>
      </c>
      <c r="F18" s="16">
        <v>0</v>
      </c>
      <c r="G18" s="17">
        <v>0</v>
      </c>
      <c r="H18" s="18">
        <v>0</v>
      </c>
      <c r="I18" s="17">
        <v>0</v>
      </c>
      <c r="J18" s="17">
        <v>26</v>
      </c>
      <c r="K18" s="128">
        <v>0</v>
      </c>
      <c r="L18" s="17">
        <v>0</v>
      </c>
      <c r="M18" s="17">
        <v>8</v>
      </c>
      <c r="N18" s="17">
        <v>0</v>
      </c>
      <c r="O18" s="18">
        <v>0</v>
      </c>
      <c r="P18" s="19">
        <f>SUM(D18:O18)</f>
        <v>34</v>
      </c>
    </row>
    <row r="19" spans="2:16" ht="14.25">
      <c r="B19" s="71"/>
      <c r="C19" s="11" t="s">
        <v>40</v>
      </c>
      <c r="D19" s="114" t="e">
        <f>+(D17-D18)/D18*100</f>
        <v>#DIV/0!</v>
      </c>
      <c r="E19" s="102" t="e">
        <f aca="true" t="shared" si="4" ref="E19:O19">+(E17-E18)/E18*100</f>
        <v>#DIV/0!</v>
      </c>
      <c r="F19" s="102" t="e">
        <f t="shared" si="4"/>
        <v>#DIV/0!</v>
      </c>
      <c r="G19" s="61" t="e">
        <f t="shared" si="4"/>
        <v>#DIV/0!</v>
      </c>
      <c r="H19" s="103" t="e">
        <f t="shared" si="4"/>
        <v>#DIV/0!</v>
      </c>
      <c r="I19" s="103" t="e">
        <f t="shared" si="4"/>
        <v>#DIV/0!</v>
      </c>
      <c r="J19" s="102">
        <f t="shared" si="4"/>
        <v>-100</v>
      </c>
      <c r="K19" s="61" t="e">
        <f t="shared" si="4"/>
        <v>#DIV/0!</v>
      </c>
      <c r="L19" s="103" t="e">
        <f t="shared" si="4"/>
        <v>#DIV/0!</v>
      </c>
      <c r="M19" s="103">
        <f t="shared" si="4"/>
        <v>175</v>
      </c>
      <c r="N19" s="103" t="e">
        <f t="shared" si="4"/>
        <v>#DIV/0!</v>
      </c>
      <c r="O19" s="119" t="e">
        <f t="shared" si="4"/>
        <v>#DIV/0!</v>
      </c>
      <c r="P19" s="25">
        <f>+(P17-P18)/P18*100</f>
        <v>120.58823529411764</v>
      </c>
    </row>
    <row r="20" spans="2:16" ht="14.25">
      <c r="B20" s="69"/>
      <c r="C20" s="63" t="s">
        <v>44</v>
      </c>
      <c r="D20" s="112">
        <v>0</v>
      </c>
      <c r="E20" s="13">
        <v>0</v>
      </c>
      <c r="F20" s="12">
        <v>13</v>
      </c>
      <c r="G20" s="13">
        <v>0</v>
      </c>
      <c r="H20" s="14">
        <v>0</v>
      </c>
      <c r="I20" s="13">
        <v>0</v>
      </c>
      <c r="J20" s="13">
        <v>8</v>
      </c>
      <c r="K20" s="13">
        <v>0</v>
      </c>
      <c r="L20" s="13">
        <v>0</v>
      </c>
      <c r="M20" s="13">
        <v>4</v>
      </c>
      <c r="N20" s="13">
        <v>10</v>
      </c>
      <c r="O20" s="120">
        <v>0</v>
      </c>
      <c r="P20" s="15">
        <f>SUM(D20:O20)</f>
        <v>35</v>
      </c>
    </row>
    <row r="21" spans="2:16" ht="14.25">
      <c r="B21" s="70" t="s">
        <v>28</v>
      </c>
      <c r="C21" s="64" t="s">
        <v>41</v>
      </c>
      <c r="D21" s="113">
        <v>6</v>
      </c>
      <c r="E21" s="17">
        <v>6</v>
      </c>
      <c r="F21" s="16">
        <v>10</v>
      </c>
      <c r="G21" s="17">
        <v>0</v>
      </c>
      <c r="H21" s="18">
        <v>0</v>
      </c>
      <c r="I21" s="17">
        <v>8</v>
      </c>
      <c r="J21" s="17">
        <v>6</v>
      </c>
      <c r="K21" s="17">
        <v>0</v>
      </c>
      <c r="L21" s="17">
        <v>12</v>
      </c>
      <c r="M21" s="17">
        <v>0</v>
      </c>
      <c r="N21" s="17">
        <v>0</v>
      </c>
      <c r="O21" s="18">
        <v>1</v>
      </c>
      <c r="P21" s="19">
        <f>SUM(D21:O21)</f>
        <v>49</v>
      </c>
    </row>
    <row r="22" spans="2:16" ht="14.25">
      <c r="B22" s="71"/>
      <c r="C22" s="11" t="s">
        <v>40</v>
      </c>
      <c r="D22" s="114">
        <f aca="true" t="shared" si="5" ref="D22:P22">+(D20-D21)/D21*100</f>
        <v>-100</v>
      </c>
      <c r="E22" s="102">
        <f t="shared" si="5"/>
        <v>-100</v>
      </c>
      <c r="F22" s="61">
        <f t="shared" si="5"/>
        <v>30</v>
      </c>
      <c r="G22" s="103" t="e">
        <f t="shared" si="5"/>
        <v>#DIV/0!</v>
      </c>
      <c r="H22" s="103" t="e">
        <f t="shared" si="5"/>
        <v>#DIV/0!</v>
      </c>
      <c r="I22" s="102">
        <f t="shared" si="5"/>
        <v>-100</v>
      </c>
      <c r="J22" s="61">
        <f t="shared" si="5"/>
        <v>33.33333333333333</v>
      </c>
      <c r="K22" s="103" t="e">
        <f t="shared" si="5"/>
        <v>#DIV/0!</v>
      </c>
      <c r="L22" s="103">
        <f t="shared" si="5"/>
        <v>-100</v>
      </c>
      <c r="M22" s="103" t="e">
        <f t="shared" si="5"/>
        <v>#DIV/0!</v>
      </c>
      <c r="N22" s="103" t="e">
        <f t="shared" si="5"/>
        <v>#DIV/0!</v>
      </c>
      <c r="O22" s="119">
        <f t="shared" si="5"/>
        <v>-100</v>
      </c>
      <c r="P22" s="25">
        <f t="shared" si="5"/>
        <v>-28.57142857142857</v>
      </c>
    </row>
    <row r="23" spans="2:16" ht="14.25">
      <c r="B23" s="69"/>
      <c r="C23" s="63" t="s">
        <v>44</v>
      </c>
      <c r="D23" s="112">
        <v>0</v>
      </c>
      <c r="E23" s="13">
        <v>0</v>
      </c>
      <c r="F23" s="12">
        <v>0</v>
      </c>
      <c r="G23" s="13">
        <v>0</v>
      </c>
      <c r="H23" s="14">
        <v>12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20">
        <v>0</v>
      </c>
      <c r="P23" s="15">
        <f>SUM(D23:O23)</f>
        <v>12</v>
      </c>
    </row>
    <row r="24" spans="2:16" ht="14.25">
      <c r="B24" s="70" t="s">
        <v>36</v>
      </c>
      <c r="C24" s="64" t="s">
        <v>41</v>
      </c>
      <c r="D24" s="113">
        <v>0</v>
      </c>
      <c r="E24" s="17">
        <v>0</v>
      </c>
      <c r="F24" s="16">
        <v>8</v>
      </c>
      <c r="G24" s="17">
        <v>4</v>
      </c>
      <c r="H24" s="18">
        <v>8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8">
        <v>0</v>
      </c>
      <c r="P24" s="19">
        <f>SUM(D24:O24)</f>
        <v>20</v>
      </c>
    </row>
    <row r="25" spans="2:16" ht="14.25">
      <c r="B25" s="71"/>
      <c r="C25" s="11" t="s">
        <v>40</v>
      </c>
      <c r="D25" s="115" t="e">
        <f aca="true" t="shared" si="6" ref="D25:P25">+(D23-D24)/D24*100</f>
        <v>#DIV/0!</v>
      </c>
      <c r="E25" s="26" t="e">
        <f t="shared" si="6"/>
        <v>#DIV/0!</v>
      </c>
      <c r="F25" s="110">
        <f t="shared" si="6"/>
        <v>-100</v>
      </c>
      <c r="G25" s="26">
        <f t="shared" si="6"/>
        <v>-100</v>
      </c>
      <c r="H25" s="26">
        <f t="shared" si="6"/>
        <v>50</v>
      </c>
      <c r="I25" s="26" t="e">
        <f t="shared" si="6"/>
        <v>#DIV/0!</v>
      </c>
      <c r="J25" s="26" t="e">
        <f t="shared" si="6"/>
        <v>#DIV/0!</v>
      </c>
      <c r="K25" s="26" t="e">
        <f t="shared" si="6"/>
        <v>#DIV/0!</v>
      </c>
      <c r="L25" s="26" t="e">
        <f t="shared" si="6"/>
        <v>#DIV/0!</v>
      </c>
      <c r="M25" s="26" t="e">
        <f t="shared" si="6"/>
        <v>#DIV/0!</v>
      </c>
      <c r="N25" s="26" t="e">
        <f t="shared" si="6"/>
        <v>#DIV/0!</v>
      </c>
      <c r="O25" s="26" t="e">
        <f t="shared" si="6"/>
        <v>#DIV/0!</v>
      </c>
      <c r="P25" s="25">
        <f t="shared" si="6"/>
        <v>-40</v>
      </c>
    </row>
    <row r="26" spans="2:16" ht="14.25">
      <c r="B26" s="69"/>
      <c r="C26" s="63" t="s">
        <v>44</v>
      </c>
      <c r="D26" s="112">
        <v>0</v>
      </c>
      <c r="E26" s="13">
        <v>0</v>
      </c>
      <c r="F26" s="12">
        <v>8</v>
      </c>
      <c r="G26" s="13">
        <v>0</v>
      </c>
      <c r="H26" s="14">
        <v>10</v>
      </c>
      <c r="I26" s="13">
        <v>0</v>
      </c>
      <c r="J26" s="13">
        <v>8</v>
      </c>
      <c r="K26" s="13">
        <v>16</v>
      </c>
      <c r="L26" s="13">
        <v>14</v>
      </c>
      <c r="M26" s="13">
        <v>0</v>
      </c>
      <c r="N26" s="13">
        <v>0</v>
      </c>
      <c r="O26" s="120">
        <v>4</v>
      </c>
      <c r="P26" s="15">
        <f>SUM(D26:O26)</f>
        <v>60</v>
      </c>
    </row>
    <row r="27" spans="2:16" ht="14.25">
      <c r="B27" s="70" t="s">
        <v>30</v>
      </c>
      <c r="C27" s="64" t="s">
        <v>41</v>
      </c>
      <c r="D27" s="113">
        <v>1</v>
      </c>
      <c r="E27" s="17">
        <v>0</v>
      </c>
      <c r="F27" s="16">
        <v>0</v>
      </c>
      <c r="G27" s="17">
        <v>0</v>
      </c>
      <c r="H27" s="18">
        <v>0</v>
      </c>
      <c r="I27" s="17">
        <v>0</v>
      </c>
      <c r="J27" s="17">
        <v>12</v>
      </c>
      <c r="K27" s="17">
        <v>1</v>
      </c>
      <c r="L27" s="17">
        <v>17</v>
      </c>
      <c r="M27" s="17">
        <v>6</v>
      </c>
      <c r="N27" s="17">
        <v>0</v>
      </c>
      <c r="O27" s="18">
        <v>8</v>
      </c>
      <c r="P27" s="19">
        <f>SUM(D27:O27)</f>
        <v>45</v>
      </c>
    </row>
    <row r="28" spans="2:16" ht="15" thickBot="1">
      <c r="B28" s="72"/>
      <c r="C28" s="11" t="s">
        <v>40</v>
      </c>
      <c r="D28" s="116">
        <f aca="true" t="shared" si="7" ref="D28:O28">+(D26-D27)/D27*100</f>
        <v>-100</v>
      </c>
      <c r="E28" s="117" t="e">
        <f t="shared" si="7"/>
        <v>#DIV/0!</v>
      </c>
      <c r="F28" s="109" t="e">
        <f t="shared" si="7"/>
        <v>#DIV/0!</v>
      </c>
      <c r="G28" s="24" t="e">
        <f t="shared" si="7"/>
        <v>#DIV/0!</v>
      </c>
      <c r="H28" s="24" t="e">
        <f t="shared" si="7"/>
        <v>#DIV/0!</v>
      </c>
      <c r="I28" s="24" t="e">
        <f t="shared" si="7"/>
        <v>#DIV/0!</v>
      </c>
      <c r="J28" s="24">
        <f t="shared" si="7"/>
        <v>-33.33333333333333</v>
      </c>
      <c r="K28" s="24">
        <f t="shared" si="7"/>
        <v>1500</v>
      </c>
      <c r="L28" s="24">
        <f t="shared" si="7"/>
        <v>-17.647058823529413</v>
      </c>
      <c r="M28" s="24">
        <f t="shared" si="7"/>
        <v>-100</v>
      </c>
      <c r="N28" s="24" t="e">
        <f t="shared" si="7"/>
        <v>#DIV/0!</v>
      </c>
      <c r="O28" s="24">
        <f t="shared" si="7"/>
        <v>-50</v>
      </c>
      <c r="P28" s="25">
        <f>+(P26-P27)/P27*100</f>
        <v>33.33333333333333</v>
      </c>
    </row>
    <row r="29" spans="2:16" ht="15" thickTop="1">
      <c r="B29" s="73"/>
      <c r="C29" s="33" t="s">
        <v>44</v>
      </c>
      <c r="D29" s="34">
        <f>+D5+D8+D11+D14+D17+D20+D23+D26</f>
        <v>88</v>
      </c>
      <c r="E29" s="34">
        <f aca="true" t="shared" si="8" ref="E29:O29">+E5+E8+E11+E14+E17+E20+E23+E26</f>
        <v>96</v>
      </c>
      <c r="F29" s="34">
        <f t="shared" si="8"/>
        <v>124</v>
      </c>
      <c r="G29" s="34">
        <f t="shared" si="8"/>
        <v>42</v>
      </c>
      <c r="H29" s="34">
        <f t="shared" si="8"/>
        <v>127</v>
      </c>
      <c r="I29" s="34">
        <f t="shared" si="8"/>
        <v>24</v>
      </c>
      <c r="J29" s="34">
        <f t="shared" si="8"/>
        <v>234</v>
      </c>
      <c r="K29" s="34">
        <f t="shared" si="8"/>
        <v>87</v>
      </c>
      <c r="L29" s="34">
        <f t="shared" si="8"/>
        <v>112</v>
      </c>
      <c r="M29" s="34">
        <f t="shared" si="8"/>
        <v>125</v>
      </c>
      <c r="N29" s="34">
        <f t="shared" si="8"/>
        <v>43</v>
      </c>
      <c r="O29" s="35">
        <f t="shared" si="8"/>
        <v>54</v>
      </c>
      <c r="P29" s="36">
        <f>+P5+P8+P11+P14+P17+P20+P23+P26</f>
        <v>1156</v>
      </c>
    </row>
    <row r="30" spans="2:16" ht="14.25">
      <c r="B30" s="74" t="s">
        <v>37</v>
      </c>
      <c r="C30" s="94" t="s">
        <v>41</v>
      </c>
      <c r="D30" s="89">
        <f aca="true" t="shared" si="9" ref="D30:O30">+D6+D9+D12+D15+D18+D21+D24+D27</f>
        <v>102</v>
      </c>
      <c r="E30" s="40">
        <f t="shared" si="9"/>
        <v>93</v>
      </c>
      <c r="F30" s="40">
        <f t="shared" si="9"/>
        <v>137</v>
      </c>
      <c r="G30" s="40">
        <f t="shared" si="9"/>
        <v>89</v>
      </c>
      <c r="H30" s="40">
        <f t="shared" si="9"/>
        <v>54</v>
      </c>
      <c r="I30" s="40">
        <f t="shared" si="9"/>
        <v>149</v>
      </c>
      <c r="J30" s="40">
        <f t="shared" si="9"/>
        <v>114</v>
      </c>
      <c r="K30" s="40">
        <f t="shared" si="9"/>
        <v>101</v>
      </c>
      <c r="L30" s="40">
        <f t="shared" si="9"/>
        <v>186</v>
      </c>
      <c r="M30" s="40">
        <f t="shared" si="9"/>
        <v>73</v>
      </c>
      <c r="N30" s="40">
        <f t="shared" si="9"/>
        <v>64</v>
      </c>
      <c r="O30" s="41">
        <f t="shared" si="9"/>
        <v>78</v>
      </c>
      <c r="P30" s="42">
        <f>+P6+P9+P12+P15+P18+P21+P24+P27</f>
        <v>1240</v>
      </c>
    </row>
    <row r="31" spans="2:16" ht="15" thickBot="1">
      <c r="B31" s="75"/>
      <c r="C31" s="43" t="s">
        <v>40</v>
      </c>
      <c r="D31" s="90">
        <f aca="true" t="shared" si="10" ref="D31:P31">+(D29-D30)/D30*100</f>
        <v>-13.725490196078432</v>
      </c>
      <c r="E31" s="45">
        <f t="shared" si="10"/>
        <v>3.225806451612903</v>
      </c>
      <c r="F31" s="45">
        <f t="shared" si="10"/>
        <v>-9.48905109489051</v>
      </c>
      <c r="G31" s="45">
        <f t="shared" si="10"/>
        <v>-52.80898876404494</v>
      </c>
      <c r="H31" s="45">
        <f t="shared" si="10"/>
        <v>135.1851851851852</v>
      </c>
      <c r="I31" s="45">
        <f t="shared" si="10"/>
        <v>-83.89261744966443</v>
      </c>
      <c r="J31" s="45">
        <f t="shared" si="10"/>
        <v>105.26315789473684</v>
      </c>
      <c r="K31" s="45">
        <f t="shared" si="10"/>
        <v>-13.861386138613863</v>
      </c>
      <c r="L31" s="45">
        <f t="shared" si="10"/>
        <v>-39.784946236559136</v>
      </c>
      <c r="M31" s="45">
        <f t="shared" si="10"/>
        <v>71.23287671232876</v>
      </c>
      <c r="N31" s="45">
        <f t="shared" si="10"/>
        <v>-32.8125</v>
      </c>
      <c r="O31" s="45">
        <f t="shared" si="10"/>
        <v>-30.76923076923077</v>
      </c>
      <c r="P31" s="46">
        <f t="shared" si="10"/>
        <v>-6.774193548387098</v>
      </c>
    </row>
    <row r="32" spans="2:16" ht="15" thickTop="1">
      <c r="B32" s="73"/>
      <c r="C32" s="33" t="s">
        <v>44</v>
      </c>
      <c r="D32" s="34">
        <f aca="true" t="shared" si="11" ref="D32:P32">+D35-D29</f>
        <v>0</v>
      </c>
      <c r="E32" s="34">
        <f t="shared" si="11"/>
        <v>8</v>
      </c>
      <c r="F32" s="34">
        <f t="shared" si="11"/>
        <v>0</v>
      </c>
      <c r="G32" s="34">
        <f t="shared" si="11"/>
        <v>0</v>
      </c>
      <c r="H32" s="34">
        <f t="shared" si="11"/>
        <v>9</v>
      </c>
      <c r="I32" s="34">
        <f t="shared" si="11"/>
        <v>16</v>
      </c>
      <c r="J32" s="34">
        <f t="shared" si="11"/>
        <v>2</v>
      </c>
      <c r="K32" s="34">
        <f t="shared" si="11"/>
        <v>13</v>
      </c>
      <c r="L32" s="34">
        <f t="shared" si="11"/>
        <v>6</v>
      </c>
      <c r="M32" s="34">
        <f t="shared" si="11"/>
        <v>0</v>
      </c>
      <c r="N32" s="34">
        <f t="shared" si="11"/>
        <v>0</v>
      </c>
      <c r="O32" s="35">
        <f t="shared" si="11"/>
        <v>0</v>
      </c>
      <c r="P32" s="36">
        <f t="shared" si="11"/>
        <v>54</v>
      </c>
    </row>
    <row r="33" spans="2:16" ht="14.25">
      <c r="B33" s="74" t="s">
        <v>42</v>
      </c>
      <c r="C33" s="94" t="s">
        <v>41</v>
      </c>
      <c r="D33" s="89">
        <f aca="true" t="shared" si="12" ref="D33:P33">+D36-D30</f>
        <v>6</v>
      </c>
      <c r="E33" s="40">
        <f t="shared" si="12"/>
        <v>8</v>
      </c>
      <c r="F33" s="40">
        <f t="shared" si="12"/>
        <v>4</v>
      </c>
      <c r="G33" s="40">
        <f t="shared" si="12"/>
        <v>0</v>
      </c>
      <c r="H33" s="40">
        <f t="shared" si="12"/>
        <v>11</v>
      </c>
      <c r="I33" s="40">
        <f t="shared" si="12"/>
        <v>0</v>
      </c>
      <c r="J33" s="40">
        <f t="shared" si="12"/>
        <v>2</v>
      </c>
      <c r="K33" s="40">
        <f t="shared" si="12"/>
        <v>6</v>
      </c>
      <c r="L33" s="40">
        <f t="shared" si="12"/>
        <v>11</v>
      </c>
      <c r="M33" s="40">
        <f t="shared" si="12"/>
        <v>5</v>
      </c>
      <c r="N33" s="40">
        <f t="shared" si="12"/>
        <v>0</v>
      </c>
      <c r="O33" s="41">
        <f t="shared" si="12"/>
        <v>1</v>
      </c>
      <c r="P33" s="42">
        <f t="shared" si="12"/>
        <v>54</v>
      </c>
    </row>
    <row r="34" spans="2:16" ht="15" thickBot="1">
      <c r="B34" s="75"/>
      <c r="C34" s="43" t="s">
        <v>40</v>
      </c>
      <c r="D34" s="37">
        <f aca="true" t="shared" si="13" ref="D34:P34">+(D32-D33)/D33*100</f>
        <v>-100</v>
      </c>
      <c r="E34" s="45">
        <f t="shared" si="13"/>
        <v>0</v>
      </c>
      <c r="F34" s="45">
        <f t="shared" si="13"/>
        <v>-100</v>
      </c>
      <c r="G34" s="104" t="e">
        <f t="shared" si="13"/>
        <v>#DIV/0!</v>
      </c>
      <c r="H34" s="104">
        <f t="shared" si="13"/>
        <v>-18.181818181818183</v>
      </c>
      <c r="I34" s="104" t="e">
        <f t="shared" si="13"/>
        <v>#DIV/0!</v>
      </c>
      <c r="J34" s="45">
        <f t="shared" si="13"/>
        <v>0</v>
      </c>
      <c r="K34" s="45">
        <f t="shared" si="13"/>
        <v>116.66666666666667</v>
      </c>
      <c r="L34" s="45">
        <f t="shared" si="13"/>
        <v>-45.45454545454545</v>
      </c>
      <c r="M34" s="45">
        <f t="shared" si="13"/>
        <v>-100</v>
      </c>
      <c r="N34" s="104" t="e">
        <f t="shared" si="13"/>
        <v>#DIV/0!</v>
      </c>
      <c r="O34" s="45">
        <f t="shared" si="13"/>
        <v>-100</v>
      </c>
      <c r="P34" s="46">
        <f t="shared" si="13"/>
        <v>0</v>
      </c>
    </row>
    <row r="35" spans="2:16" ht="15" thickTop="1">
      <c r="B35" s="76"/>
      <c r="C35" s="47" t="s">
        <v>44</v>
      </c>
      <c r="D35" s="48">
        <v>88</v>
      </c>
      <c r="E35" s="29">
        <v>104</v>
      </c>
      <c r="F35" s="29">
        <v>124</v>
      </c>
      <c r="G35" s="29">
        <v>42</v>
      </c>
      <c r="H35" s="30">
        <v>136</v>
      </c>
      <c r="I35" s="29">
        <v>40</v>
      </c>
      <c r="J35" s="29">
        <v>236</v>
      </c>
      <c r="K35" s="29">
        <v>100</v>
      </c>
      <c r="L35" s="29">
        <v>118</v>
      </c>
      <c r="M35" s="29">
        <v>125</v>
      </c>
      <c r="N35" s="29">
        <v>43</v>
      </c>
      <c r="O35" s="124">
        <v>54</v>
      </c>
      <c r="P35" s="31">
        <f>SUM(D35:O35)</f>
        <v>1210</v>
      </c>
    </row>
    <row r="36" spans="2:16" ht="14.25">
      <c r="B36" s="77" t="s">
        <v>38</v>
      </c>
      <c r="C36" s="95" t="s">
        <v>41</v>
      </c>
      <c r="D36" s="91">
        <v>108</v>
      </c>
      <c r="E36" s="49">
        <v>101</v>
      </c>
      <c r="F36" s="49">
        <v>141</v>
      </c>
      <c r="G36" s="49">
        <v>89</v>
      </c>
      <c r="H36" s="50">
        <v>65</v>
      </c>
      <c r="I36" s="49">
        <v>149</v>
      </c>
      <c r="J36" s="49">
        <v>116</v>
      </c>
      <c r="K36" s="49">
        <v>107</v>
      </c>
      <c r="L36" s="49">
        <v>197</v>
      </c>
      <c r="M36" s="49">
        <v>78</v>
      </c>
      <c r="N36" s="49">
        <v>64</v>
      </c>
      <c r="O36" s="50">
        <v>79</v>
      </c>
      <c r="P36" s="51">
        <f>SUM(D36:O36)</f>
        <v>1294</v>
      </c>
    </row>
    <row r="37" spans="2:16" ht="15" thickBot="1">
      <c r="B37" s="78"/>
      <c r="C37" s="52" t="s">
        <v>40</v>
      </c>
      <c r="D37" s="92">
        <f aca="true" t="shared" si="14" ref="D37:P37">+(D35-D36)/D36*100</f>
        <v>-18.51851851851852</v>
      </c>
      <c r="E37" s="54">
        <f t="shared" si="14"/>
        <v>2.9702970297029703</v>
      </c>
      <c r="F37" s="54">
        <f t="shared" si="14"/>
        <v>-12.056737588652481</v>
      </c>
      <c r="G37" s="54">
        <f t="shared" si="14"/>
        <v>-52.80898876404494</v>
      </c>
      <c r="H37" s="54">
        <f t="shared" si="14"/>
        <v>109.23076923076923</v>
      </c>
      <c r="I37" s="54">
        <f t="shared" si="14"/>
        <v>-73.15436241610739</v>
      </c>
      <c r="J37" s="54">
        <f t="shared" si="14"/>
        <v>103.44827586206897</v>
      </c>
      <c r="K37" s="54">
        <f t="shared" si="14"/>
        <v>-6.5420560747663545</v>
      </c>
      <c r="L37" s="54">
        <f t="shared" si="14"/>
        <v>-40.10152284263959</v>
      </c>
      <c r="M37" s="54">
        <f t="shared" si="14"/>
        <v>60.256410256410255</v>
      </c>
      <c r="N37" s="54">
        <f t="shared" si="14"/>
        <v>-32.8125</v>
      </c>
      <c r="O37" s="54">
        <f t="shared" si="14"/>
        <v>-31.645569620253166</v>
      </c>
      <c r="P37" s="55">
        <f t="shared" si="14"/>
        <v>-6.491499227202473</v>
      </c>
    </row>
    <row r="38" spans="2:16" ht="13.5">
      <c r="B38" s="1"/>
      <c r="C38" s="1"/>
      <c r="D38" s="1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47" ht="18" customHeight="1"/>
  </sheetData>
  <sheetProtection/>
  <mergeCells count="1">
    <mergeCell ref="B2:P2"/>
  </mergeCells>
  <printOptions/>
  <pageMargins left="1.37" right="0.7874015748031497" top="0.47" bottom="0.31496062992125984" header="0.4330708661417323" footer="0.2362204724409449"/>
  <pageSetup errors="dash"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N35" sqref="N35"/>
      <selection pane="topRight" activeCell="N35" sqref="N35"/>
      <selection pane="bottomLeft" activeCell="N35" sqref="N35"/>
      <selection pane="bottomRight" activeCell="S28" sqref="S28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9" t="s">
        <v>47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</row>
    <row r="3" spans="2:16" ht="1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68"/>
      <c r="C4" s="96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4.25">
      <c r="B5" s="69"/>
      <c r="C5" s="10" t="s">
        <v>44</v>
      </c>
      <c r="D5" s="112">
        <v>1</v>
      </c>
      <c r="E5" s="13">
        <v>3</v>
      </c>
      <c r="F5" s="12">
        <v>5</v>
      </c>
      <c r="G5" s="13">
        <v>54</v>
      </c>
      <c r="H5" s="14">
        <v>7</v>
      </c>
      <c r="I5" s="13">
        <v>9</v>
      </c>
      <c r="J5" s="13">
        <v>11</v>
      </c>
      <c r="K5" s="13">
        <v>3</v>
      </c>
      <c r="L5" s="13">
        <v>66</v>
      </c>
      <c r="M5" s="13">
        <v>8</v>
      </c>
      <c r="N5" s="13">
        <v>3</v>
      </c>
      <c r="O5" s="120">
        <v>4</v>
      </c>
      <c r="P5" s="15">
        <f>SUM(D5:O5)</f>
        <v>174</v>
      </c>
    </row>
    <row r="6" spans="2:16" ht="14.25">
      <c r="B6" s="70" t="s">
        <v>23</v>
      </c>
      <c r="C6" s="93" t="s">
        <v>41</v>
      </c>
      <c r="D6" s="21">
        <v>12</v>
      </c>
      <c r="E6" s="17">
        <v>3</v>
      </c>
      <c r="F6" s="16">
        <v>5</v>
      </c>
      <c r="G6" s="17">
        <v>3</v>
      </c>
      <c r="H6" s="18">
        <v>10</v>
      </c>
      <c r="I6" s="17">
        <v>0</v>
      </c>
      <c r="J6" s="17">
        <v>2</v>
      </c>
      <c r="K6" s="17">
        <v>4</v>
      </c>
      <c r="L6" s="17">
        <v>7</v>
      </c>
      <c r="M6" s="17">
        <v>4</v>
      </c>
      <c r="N6" s="17">
        <v>5</v>
      </c>
      <c r="O6" s="18">
        <v>5</v>
      </c>
      <c r="P6" s="19">
        <f>SUM(D6:O6)</f>
        <v>60</v>
      </c>
    </row>
    <row r="7" spans="2:16" ht="14.25">
      <c r="B7" s="71"/>
      <c r="C7" s="11" t="s">
        <v>40</v>
      </c>
      <c r="D7" s="27">
        <f>+(D5-D6)/D6*100</f>
        <v>-91.66666666666666</v>
      </c>
      <c r="E7" s="27">
        <f aca="true" t="shared" si="0" ref="E7:P7">+(E5-E6)/E6*100</f>
        <v>0</v>
      </c>
      <c r="F7" s="27">
        <f t="shared" si="0"/>
        <v>0</v>
      </c>
      <c r="G7" s="27">
        <f t="shared" si="0"/>
        <v>1700</v>
      </c>
      <c r="H7" s="27">
        <f t="shared" si="0"/>
        <v>-30</v>
      </c>
      <c r="I7" s="27" t="e">
        <f t="shared" si="0"/>
        <v>#DIV/0!</v>
      </c>
      <c r="J7" s="27">
        <f t="shared" si="0"/>
        <v>450</v>
      </c>
      <c r="K7" s="27">
        <f t="shared" si="0"/>
        <v>-25</v>
      </c>
      <c r="L7" s="27">
        <f t="shared" si="0"/>
        <v>842.8571428571429</v>
      </c>
      <c r="M7" s="27">
        <f t="shared" si="0"/>
        <v>100</v>
      </c>
      <c r="N7" s="27">
        <f t="shared" si="0"/>
        <v>-40</v>
      </c>
      <c r="O7" s="27">
        <f t="shared" si="0"/>
        <v>-20</v>
      </c>
      <c r="P7" s="25">
        <f t="shared" si="0"/>
        <v>190</v>
      </c>
    </row>
    <row r="8" spans="2:16" ht="14.25">
      <c r="B8" s="69"/>
      <c r="C8" s="10" t="s">
        <v>44</v>
      </c>
      <c r="D8" s="20">
        <v>0</v>
      </c>
      <c r="E8" s="13">
        <v>0</v>
      </c>
      <c r="F8" s="12">
        <v>0</v>
      </c>
      <c r="G8" s="13">
        <v>1</v>
      </c>
      <c r="H8" s="14">
        <v>0</v>
      </c>
      <c r="I8" s="13">
        <v>1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20">
        <v>0</v>
      </c>
      <c r="P8" s="15">
        <f>SUM(D8:O8)</f>
        <v>2</v>
      </c>
    </row>
    <row r="9" spans="2:16" ht="14.25">
      <c r="B9" s="70" t="s">
        <v>33</v>
      </c>
      <c r="C9" s="93" t="s">
        <v>41</v>
      </c>
      <c r="D9" s="21">
        <v>2</v>
      </c>
      <c r="E9" s="17">
        <v>0</v>
      </c>
      <c r="F9" s="16">
        <v>0</v>
      </c>
      <c r="G9" s="17">
        <v>0</v>
      </c>
      <c r="H9" s="18">
        <v>0</v>
      </c>
      <c r="I9" s="17">
        <v>0</v>
      </c>
      <c r="J9" s="17">
        <v>0</v>
      </c>
      <c r="K9" s="17">
        <v>1</v>
      </c>
      <c r="L9" s="17">
        <v>1</v>
      </c>
      <c r="M9" s="17">
        <v>0</v>
      </c>
      <c r="N9" s="17">
        <v>0</v>
      </c>
      <c r="O9" s="18">
        <v>1</v>
      </c>
      <c r="P9" s="19">
        <f>SUM(D9:O9)</f>
        <v>5</v>
      </c>
    </row>
    <row r="10" spans="2:16" ht="14.25">
      <c r="B10" s="71"/>
      <c r="C10" s="11" t="s">
        <v>40</v>
      </c>
      <c r="D10" s="23">
        <f aca="true" t="shared" si="1" ref="D10:P10">+(D8-D9)/D9*100</f>
        <v>-100</v>
      </c>
      <c r="E10" s="26" t="e">
        <f t="shared" si="1"/>
        <v>#DIV/0!</v>
      </c>
      <c r="F10" s="26" t="e">
        <f t="shared" si="1"/>
        <v>#DIV/0!</v>
      </c>
      <c r="G10" s="26" t="e">
        <f t="shared" si="1"/>
        <v>#DIV/0!</v>
      </c>
      <c r="H10" s="26" t="e">
        <f t="shared" si="1"/>
        <v>#DIV/0!</v>
      </c>
      <c r="I10" s="26" t="e">
        <f t="shared" si="1"/>
        <v>#DIV/0!</v>
      </c>
      <c r="J10" s="26" t="e">
        <f t="shared" si="1"/>
        <v>#DIV/0!</v>
      </c>
      <c r="K10" s="26">
        <f t="shared" si="1"/>
        <v>-100</v>
      </c>
      <c r="L10" s="26">
        <f t="shared" si="1"/>
        <v>-100</v>
      </c>
      <c r="M10" s="26" t="e">
        <f t="shared" si="1"/>
        <v>#DIV/0!</v>
      </c>
      <c r="N10" s="26" t="e">
        <f t="shared" si="1"/>
        <v>#DIV/0!</v>
      </c>
      <c r="O10" s="26">
        <f t="shared" si="1"/>
        <v>-100</v>
      </c>
      <c r="P10" s="25">
        <f t="shared" si="1"/>
        <v>-60</v>
      </c>
    </row>
    <row r="11" spans="2:16" ht="14.25">
      <c r="B11" s="69"/>
      <c r="C11" s="10" t="s">
        <v>44</v>
      </c>
      <c r="D11" s="20">
        <v>0</v>
      </c>
      <c r="E11" s="13">
        <v>2</v>
      </c>
      <c r="F11" s="12">
        <v>3</v>
      </c>
      <c r="G11" s="13">
        <v>0</v>
      </c>
      <c r="H11" s="14">
        <v>2</v>
      </c>
      <c r="I11" s="13">
        <v>52</v>
      </c>
      <c r="J11" s="13">
        <v>2</v>
      </c>
      <c r="K11" s="13">
        <v>4</v>
      </c>
      <c r="L11" s="13">
        <v>2</v>
      </c>
      <c r="M11" s="13">
        <v>1</v>
      </c>
      <c r="N11" s="13">
        <v>1</v>
      </c>
      <c r="O11" s="120">
        <v>2</v>
      </c>
      <c r="P11" s="15">
        <f>SUM(D11:O11)</f>
        <v>71</v>
      </c>
    </row>
    <row r="12" spans="2:16" ht="14.25">
      <c r="B12" s="70" t="s">
        <v>25</v>
      </c>
      <c r="C12" s="93" t="s">
        <v>41</v>
      </c>
      <c r="D12" s="21">
        <v>5</v>
      </c>
      <c r="E12" s="17">
        <v>5</v>
      </c>
      <c r="F12" s="16">
        <v>1</v>
      </c>
      <c r="G12" s="17">
        <v>5</v>
      </c>
      <c r="H12" s="18">
        <v>0</v>
      </c>
      <c r="I12" s="17">
        <v>5</v>
      </c>
      <c r="J12" s="17">
        <v>43</v>
      </c>
      <c r="K12" s="17">
        <v>4</v>
      </c>
      <c r="L12" s="17">
        <v>1</v>
      </c>
      <c r="M12" s="17">
        <v>3</v>
      </c>
      <c r="N12" s="17">
        <v>1</v>
      </c>
      <c r="O12" s="18">
        <v>4</v>
      </c>
      <c r="P12" s="19">
        <f>SUM(D12:O12)</f>
        <v>77</v>
      </c>
    </row>
    <row r="13" spans="2:16" ht="14.25">
      <c r="B13" s="71"/>
      <c r="C13" s="11" t="s">
        <v>40</v>
      </c>
      <c r="D13" s="62">
        <f aca="true" t="shared" si="2" ref="D13:P13">+(D11-D12)/D12*100</f>
        <v>-100</v>
      </c>
      <c r="E13" s="24">
        <f t="shared" si="2"/>
        <v>-60</v>
      </c>
      <c r="F13" s="24">
        <f t="shared" si="2"/>
        <v>200</v>
      </c>
      <c r="G13" s="24">
        <f t="shared" si="2"/>
        <v>-100</v>
      </c>
      <c r="H13" s="24" t="e">
        <f t="shared" si="2"/>
        <v>#DIV/0!</v>
      </c>
      <c r="I13" s="24">
        <f t="shared" si="2"/>
        <v>940</v>
      </c>
      <c r="J13" s="24">
        <f t="shared" si="2"/>
        <v>-95.34883720930233</v>
      </c>
      <c r="K13" s="24">
        <f t="shared" si="2"/>
        <v>0</v>
      </c>
      <c r="L13" s="24">
        <f t="shared" si="2"/>
        <v>100</v>
      </c>
      <c r="M13" s="24">
        <f t="shared" si="2"/>
        <v>-66.66666666666666</v>
      </c>
      <c r="N13" s="24">
        <f t="shared" si="2"/>
        <v>0</v>
      </c>
      <c r="O13" s="27">
        <f t="shared" si="2"/>
        <v>-50</v>
      </c>
      <c r="P13" s="25">
        <f t="shared" si="2"/>
        <v>-7.792207792207792</v>
      </c>
    </row>
    <row r="14" spans="2:16" ht="14.25">
      <c r="B14" s="69"/>
      <c r="C14" s="10" t="s">
        <v>44</v>
      </c>
      <c r="D14" s="20">
        <v>0</v>
      </c>
      <c r="E14" s="13">
        <v>0</v>
      </c>
      <c r="F14" s="12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20">
        <v>0</v>
      </c>
      <c r="P14" s="15">
        <f>SUM(D14:O14)</f>
        <v>0</v>
      </c>
    </row>
    <row r="15" spans="2:16" ht="14.25">
      <c r="B15" s="70" t="s">
        <v>34</v>
      </c>
      <c r="C15" s="93" t="s">
        <v>41</v>
      </c>
      <c r="D15" s="21">
        <v>0</v>
      </c>
      <c r="E15" s="17">
        <v>0</v>
      </c>
      <c r="F15" s="16">
        <v>2</v>
      </c>
      <c r="G15" s="17">
        <v>0</v>
      </c>
      <c r="H15" s="18">
        <v>1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8">
        <v>0</v>
      </c>
      <c r="P15" s="19">
        <f>SUM(D15:O15)</f>
        <v>3</v>
      </c>
    </row>
    <row r="16" spans="2:16" ht="14.25">
      <c r="B16" s="71"/>
      <c r="C16" s="97" t="s">
        <v>40</v>
      </c>
      <c r="D16" s="24" t="e">
        <f>+(D14-D15)/D15*100</f>
        <v>#DIV/0!</v>
      </c>
      <c r="E16" s="24" t="e">
        <f aca="true" t="shared" si="3" ref="E16:N16">+(E14-E15)/E15*100</f>
        <v>#DIV/0!</v>
      </c>
      <c r="F16" s="24">
        <f t="shared" si="3"/>
        <v>-100</v>
      </c>
      <c r="G16" s="24" t="e">
        <f t="shared" si="3"/>
        <v>#DIV/0!</v>
      </c>
      <c r="H16" s="24">
        <f t="shared" si="3"/>
        <v>-100</v>
      </c>
      <c r="I16" s="24" t="e">
        <f t="shared" si="3"/>
        <v>#DIV/0!</v>
      </c>
      <c r="J16" s="24" t="e">
        <f t="shared" si="3"/>
        <v>#DIV/0!</v>
      </c>
      <c r="K16" s="24" t="e">
        <f t="shared" si="3"/>
        <v>#DIV/0!</v>
      </c>
      <c r="L16" s="24" t="e">
        <f>+(L14-L15)/L15*100</f>
        <v>#DIV/0!</v>
      </c>
      <c r="M16" s="24" t="e">
        <f t="shared" si="3"/>
        <v>#DIV/0!</v>
      </c>
      <c r="N16" s="24" t="e">
        <f t="shared" si="3"/>
        <v>#DIV/0!</v>
      </c>
      <c r="O16" s="24" t="e">
        <f>+(O14-O15)/O15*100</f>
        <v>#DIV/0!</v>
      </c>
      <c r="P16" s="25">
        <f>+(P14-P15)/P15*100</f>
        <v>-100</v>
      </c>
    </row>
    <row r="17" spans="2:16" ht="14.25">
      <c r="B17" s="69"/>
      <c r="C17" s="10" t="s">
        <v>44</v>
      </c>
      <c r="D17" s="20">
        <v>0</v>
      </c>
      <c r="E17" s="13">
        <v>0</v>
      </c>
      <c r="F17" s="12">
        <v>0</v>
      </c>
      <c r="G17" s="13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20">
        <v>1</v>
      </c>
      <c r="P17" s="15">
        <f>SUM(D17:O17)</f>
        <v>1</v>
      </c>
    </row>
    <row r="18" spans="2:16" ht="14.25">
      <c r="B18" s="70" t="s">
        <v>35</v>
      </c>
      <c r="C18" s="93" t="s">
        <v>41</v>
      </c>
      <c r="D18" s="21">
        <v>0</v>
      </c>
      <c r="E18" s="17">
        <v>0</v>
      </c>
      <c r="F18" s="16">
        <v>0</v>
      </c>
      <c r="G18" s="17">
        <v>0</v>
      </c>
      <c r="H18" s="18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v>0</v>
      </c>
      <c r="P18" s="19">
        <f>SUM(D18:O18)</f>
        <v>0</v>
      </c>
    </row>
    <row r="19" spans="2:17" ht="14.25">
      <c r="B19" s="71"/>
      <c r="C19" s="11" t="s">
        <v>40</v>
      </c>
      <c r="D19" s="114" t="e">
        <f>+(D17-D18)/D18*100</f>
        <v>#DIV/0!</v>
      </c>
      <c r="E19" s="61" t="e">
        <f aca="true" t="shared" si="4" ref="E19:P19">+(E17-E18)/E18*100</f>
        <v>#DIV/0!</v>
      </c>
      <c r="F19" s="103" t="e">
        <f t="shared" si="4"/>
        <v>#DIV/0!</v>
      </c>
      <c r="G19" s="103" t="e">
        <f t="shared" si="4"/>
        <v>#DIV/0!</v>
      </c>
      <c r="H19" s="102" t="e">
        <f t="shared" si="4"/>
        <v>#DIV/0!</v>
      </c>
      <c r="I19" s="102" t="e">
        <f t="shared" si="4"/>
        <v>#DIV/0!</v>
      </c>
      <c r="J19" s="61" t="e">
        <f t="shared" si="4"/>
        <v>#DIV/0!</v>
      </c>
      <c r="K19" s="102" t="e">
        <f t="shared" si="4"/>
        <v>#DIV/0!</v>
      </c>
      <c r="L19" s="102" t="e">
        <f t="shared" si="4"/>
        <v>#DIV/0!</v>
      </c>
      <c r="M19" s="102" t="e">
        <f t="shared" si="4"/>
        <v>#DIV/0!</v>
      </c>
      <c r="N19" s="61" t="e">
        <f t="shared" si="4"/>
        <v>#DIV/0!</v>
      </c>
      <c r="O19" s="119" t="e">
        <f t="shared" si="4"/>
        <v>#DIV/0!</v>
      </c>
      <c r="P19" s="121" t="e">
        <f t="shared" si="4"/>
        <v>#DIV/0!</v>
      </c>
      <c r="Q19" s="122"/>
    </row>
    <row r="20" spans="2:16" ht="14.25">
      <c r="B20" s="69"/>
      <c r="C20" s="10" t="s">
        <v>44</v>
      </c>
      <c r="D20" s="20">
        <v>0</v>
      </c>
      <c r="E20" s="13">
        <v>0</v>
      </c>
      <c r="F20" s="12">
        <v>0</v>
      </c>
      <c r="G20" s="13">
        <v>0</v>
      </c>
      <c r="H20" s="14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20">
        <v>0</v>
      </c>
      <c r="P20" s="15">
        <f>SUM(D20:O20)</f>
        <v>0</v>
      </c>
    </row>
    <row r="21" spans="2:16" ht="14.25">
      <c r="B21" s="70" t="s">
        <v>28</v>
      </c>
      <c r="C21" s="93" t="s">
        <v>41</v>
      </c>
      <c r="D21" s="21">
        <v>0</v>
      </c>
      <c r="E21" s="17">
        <v>0</v>
      </c>
      <c r="F21" s="16">
        <v>0</v>
      </c>
      <c r="G21" s="17">
        <v>0</v>
      </c>
      <c r="H21" s="18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O21" s="18">
        <v>0</v>
      </c>
      <c r="P21" s="19">
        <f>SUM(D21:O21)</f>
        <v>2</v>
      </c>
    </row>
    <row r="22" spans="2:16" ht="14.25">
      <c r="B22" s="71"/>
      <c r="C22" s="11" t="s">
        <v>40</v>
      </c>
      <c r="D22" s="24" t="e">
        <f aca="true" t="shared" si="5" ref="D22:L22">+(D20-D21)/D21*100</f>
        <v>#DIV/0!</v>
      </c>
      <c r="E22" s="24" t="e">
        <f t="shared" si="5"/>
        <v>#DIV/0!</v>
      </c>
      <c r="F22" s="24" t="e">
        <f t="shared" si="5"/>
        <v>#DIV/0!</v>
      </c>
      <c r="G22" s="24" t="e">
        <f t="shared" si="5"/>
        <v>#DIV/0!</v>
      </c>
      <c r="H22" s="24">
        <f t="shared" si="5"/>
        <v>-100</v>
      </c>
      <c r="I22" s="24" t="e">
        <f t="shared" si="5"/>
        <v>#DIV/0!</v>
      </c>
      <c r="J22" s="24" t="e">
        <f t="shared" si="5"/>
        <v>#DIV/0!</v>
      </c>
      <c r="K22" s="24" t="e">
        <f t="shared" si="5"/>
        <v>#DIV/0!</v>
      </c>
      <c r="L22" s="24" t="e">
        <f t="shared" si="5"/>
        <v>#DIV/0!</v>
      </c>
      <c r="M22" s="24" t="e">
        <f>+(M20-M21)/M21*100</f>
        <v>#DIV/0!</v>
      </c>
      <c r="N22" s="24">
        <f>+(N20-N21)/N21*100</f>
        <v>-100</v>
      </c>
      <c r="O22" s="24" t="e">
        <f>+(O20-O21)/O21*100</f>
        <v>#DIV/0!</v>
      </c>
      <c r="P22" s="25">
        <f>+(P20-P21)/P21*100</f>
        <v>-100</v>
      </c>
    </row>
    <row r="23" spans="2:16" ht="14.25">
      <c r="B23" s="69"/>
      <c r="C23" s="10" t="s">
        <v>44</v>
      </c>
      <c r="D23" s="20">
        <v>2</v>
      </c>
      <c r="E23" s="13">
        <v>0</v>
      </c>
      <c r="F23" s="12">
        <v>0</v>
      </c>
      <c r="G23" s="13">
        <v>1</v>
      </c>
      <c r="H23" s="14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20">
        <v>0</v>
      </c>
      <c r="P23" s="15">
        <f>SUM(D23:O23)</f>
        <v>4</v>
      </c>
    </row>
    <row r="24" spans="2:16" ht="14.25">
      <c r="B24" s="70" t="s">
        <v>36</v>
      </c>
      <c r="C24" s="93" t="s">
        <v>41</v>
      </c>
      <c r="D24" s="21">
        <v>0</v>
      </c>
      <c r="E24" s="17">
        <v>1</v>
      </c>
      <c r="F24" s="16">
        <v>0</v>
      </c>
      <c r="G24" s="17">
        <v>0</v>
      </c>
      <c r="H24" s="18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8">
        <v>1</v>
      </c>
      <c r="P24" s="19">
        <f>SUM(D24:O24)</f>
        <v>2</v>
      </c>
    </row>
    <row r="25" spans="2:16" ht="14.25">
      <c r="B25" s="71"/>
      <c r="C25" s="11" t="s">
        <v>40</v>
      </c>
      <c r="D25" s="24" t="e">
        <f>+(D23-D24)/D24*100</f>
        <v>#DIV/0!</v>
      </c>
      <c r="E25" s="24">
        <f>+(E23-E24)/E24*100</f>
        <v>-100</v>
      </c>
      <c r="F25" s="24" t="e">
        <f>+(F23-F24)/F24*100</f>
        <v>#DIV/0!</v>
      </c>
      <c r="G25" s="24" t="e">
        <f>+(G23-G24)/G24*100</f>
        <v>#DIV/0!</v>
      </c>
      <c r="H25" s="24" t="e">
        <f>+(H23-H24)/H24*100</f>
        <v>#DIV/0!</v>
      </c>
      <c r="I25" s="24" t="e">
        <f aca="true" t="shared" si="6" ref="I25:O25">+(I23-I24)/I24*100</f>
        <v>#DIV/0!</v>
      </c>
      <c r="J25" s="24" t="e">
        <f t="shared" si="6"/>
        <v>#DIV/0!</v>
      </c>
      <c r="K25" s="24" t="e">
        <f t="shared" si="6"/>
        <v>#DIV/0!</v>
      </c>
      <c r="L25" s="24" t="e">
        <f t="shared" si="6"/>
        <v>#DIV/0!</v>
      </c>
      <c r="M25" s="24" t="e">
        <f t="shared" si="6"/>
        <v>#DIV/0!</v>
      </c>
      <c r="N25" s="24" t="e">
        <f t="shared" si="6"/>
        <v>#DIV/0!</v>
      </c>
      <c r="O25" s="24">
        <f t="shared" si="6"/>
        <v>-100</v>
      </c>
      <c r="P25" s="25">
        <f>+(P23-P24)/P24*100</f>
        <v>100</v>
      </c>
    </row>
    <row r="26" spans="2:16" ht="14.25">
      <c r="B26" s="69"/>
      <c r="C26" s="10" t="s">
        <v>44</v>
      </c>
      <c r="D26" s="20">
        <v>0</v>
      </c>
      <c r="E26" s="13">
        <v>1</v>
      </c>
      <c r="F26" s="12">
        <v>5</v>
      </c>
      <c r="G26" s="13">
        <v>0</v>
      </c>
      <c r="H26" s="14">
        <v>0</v>
      </c>
      <c r="I26" s="13">
        <v>5</v>
      </c>
      <c r="J26" s="13">
        <v>2</v>
      </c>
      <c r="K26" s="13">
        <v>0</v>
      </c>
      <c r="L26" s="13">
        <v>0</v>
      </c>
      <c r="M26" s="13">
        <v>0</v>
      </c>
      <c r="N26" s="13">
        <v>0</v>
      </c>
      <c r="O26" s="120">
        <v>1</v>
      </c>
      <c r="P26" s="15">
        <f>SUM(D26:O26)</f>
        <v>14</v>
      </c>
    </row>
    <row r="27" spans="2:16" ht="14.25">
      <c r="B27" s="70" t="s">
        <v>30</v>
      </c>
      <c r="C27" s="93" t="s">
        <v>41</v>
      </c>
      <c r="D27" s="21">
        <v>2</v>
      </c>
      <c r="E27" s="17">
        <v>0</v>
      </c>
      <c r="F27" s="16">
        <v>4</v>
      </c>
      <c r="G27" s="17">
        <v>2</v>
      </c>
      <c r="H27" s="18">
        <v>0</v>
      </c>
      <c r="I27" s="17">
        <v>2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8">
        <v>3</v>
      </c>
      <c r="P27" s="19">
        <f>SUM(D27:O27)</f>
        <v>14</v>
      </c>
    </row>
    <row r="28" spans="2:16" ht="12" customHeight="1" thickBot="1">
      <c r="B28" s="72"/>
      <c r="C28" s="11" t="s">
        <v>40</v>
      </c>
      <c r="D28" s="24">
        <f aca="true" t="shared" si="7" ref="D28:P28">+(D26-D27)/D27*100</f>
        <v>-100</v>
      </c>
      <c r="E28" s="24" t="e">
        <f t="shared" si="7"/>
        <v>#DIV/0!</v>
      </c>
      <c r="F28" s="24">
        <f t="shared" si="7"/>
        <v>25</v>
      </c>
      <c r="G28" s="24">
        <f t="shared" si="7"/>
        <v>-100</v>
      </c>
      <c r="H28" s="24" t="e">
        <f t="shared" si="7"/>
        <v>#DIV/0!</v>
      </c>
      <c r="I28" s="24">
        <f t="shared" si="7"/>
        <v>150</v>
      </c>
      <c r="J28" s="24">
        <f t="shared" si="7"/>
        <v>100</v>
      </c>
      <c r="K28" s="24" t="e">
        <f t="shared" si="7"/>
        <v>#DIV/0!</v>
      </c>
      <c r="L28" s="24" t="e">
        <f t="shared" si="7"/>
        <v>#DIV/0!</v>
      </c>
      <c r="M28" s="24" t="e">
        <f t="shared" si="7"/>
        <v>#DIV/0!</v>
      </c>
      <c r="N28" s="24" t="e">
        <f t="shared" si="7"/>
        <v>#DIV/0!</v>
      </c>
      <c r="O28" s="24">
        <f t="shared" si="7"/>
        <v>-66.66666666666666</v>
      </c>
      <c r="P28" s="25">
        <f t="shared" si="7"/>
        <v>0</v>
      </c>
    </row>
    <row r="29" spans="2:16" ht="15" thickTop="1">
      <c r="B29" s="73"/>
      <c r="C29" s="33" t="s">
        <v>44</v>
      </c>
      <c r="D29" s="34">
        <f>+D5+D8+D11+D14+D17+D20+D23+D26</f>
        <v>3</v>
      </c>
      <c r="E29" s="34">
        <f aca="true" t="shared" si="8" ref="E29:O29">+E5+E8+E11+E14+E17+E20+E23+E26</f>
        <v>6</v>
      </c>
      <c r="F29" s="82">
        <f t="shared" si="8"/>
        <v>13</v>
      </c>
      <c r="G29" s="34">
        <f t="shared" si="8"/>
        <v>56</v>
      </c>
      <c r="H29" s="34">
        <f t="shared" si="8"/>
        <v>9</v>
      </c>
      <c r="I29" s="34">
        <f t="shared" si="8"/>
        <v>68</v>
      </c>
      <c r="J29" s="34">
        <f t="shared" si="8"/>
        <v>15</v>
      </c>
      <c r="K29" s="34">
        <f t="shared" si="8"/>
        <v>7</v>
      </c>
      <c r="L29" s="34">
        <f t="shared" si="8"/>
        <v>68</v>
      </c>
      <c r="M29" s="34">
        <f t="shared" si="8"/>
        <v>9</v>
      </c>
      <c r="N29" s="34">
        <f t="shared" si="8"/>
        <v>4</v>
      </c>
      <c r="O29" s="35">
        <f t="shared" si="8"/>
        <v>8</v>
      </c>
      <c r="P29" s="36">
        <f>+P5+P8+P11+P14+P17+P20+P23+P26</f>
        <v>266</v>
      </c>
    </row>
    <row r="30" spans="2:16" ht="14.25">
      <c r="B30" s="74" t="s">
        <v>37</v>
      </c>
      <c r="C30" s="94" t="s">
        <v>41</v>
      </c>
      <c r="D30" s="39">
        <f aca="true" t="shared" si="9" ref="D30:O30">+D6+D9+D12+D15+D18+D21+D24+D27</f>
        <v>21</v>
      </c>
      <c r="E30" s="40">
        <f t="shared" si="9"/>
        <v>9</v>
      </c>
      <c r="F30" s="83">
        <f t="shared" si="9"/>
        <v>12</v>
      </c>
      <c r="G30" s="40">
        <f t="shared" si="9"/>
        <v>10</v>
      </c>
      <c r="H30" s="40">
        <f t="shared" si="9"/>
        <v>12</v>
      </c>
      <c r="I30" s="40">
        <f t="shared" si="9"/>
        <v>7</v>
      </c>
      <c r="J30" s="40">
        <f t="shared" si="9"/>
        <v>46</v>
      </c>
      <c r="K30" s="40">
        <f t="shared" si="9"/>
        <v>9</v>
      </c>
      <c r="L30" s="40">
        <f t="shared" si="9"/>
        <v>9</v>
      </c>
      <c r="M30" s="40">
        <f t="shared" si="9"/>
        <v>7</v>
      </c>
      <c r="N30" s="40">
        <f t="shared" si="9"/>
        <v>7</v>
      </c>
      <c r="O30" s="41">
        <f t="shared" si="9"/>
        <v>14</v>
      </c>
      <c r="P30" s="42">
        <f>+P6+P9+P12+P15+P18+P21+P24+P27</f>
        <v>163</v>
      </c>
    </row>
    <row r="31" spans="2:16" ht="15" thickBot="1">
      <c r="B31" s="75"/>
      <c r="C31" s="43" t="s">
        <v>40</v>
      </c>
      <c r="D31" s="44">
        <f aca="true" t="shared" si="10" ref="D31:P31">+(D29-D30)/D30*100</f>
        <v>-85.71428571428571</v>
      </c>
      <c r="E31" s="45">
        <f t="shared" si="10"/>
        <v>-33.33333333333333</v>
      </c>
      <c r="F31" s="45">
        <f t="shared" si="10"/>
        <v>8.333333333333332</v>
      </c>
      <c r="G31" s="45">
        <f t="shared" si="10"/>
        <v>459.99999999999994</v>
      </c>
      <c r="H31" s="45">
        <f t="shared" si="10"/>
        <v>-25</v>
      </c>
      <c r="I31" s="45">
        <f t="shared" si="10"/>
        <v>871.4285714285713</v>
      </c>
      <c r="J31" s="45">
        <f t="shared" si="10"/>
        <v>-67.3913043478261</v>
      </c>
      <c r="K31" s="45">
        <f t="shared" si="10"/>
        <v>-22.22222222222222</v>
      </c>
      <c r="L31" s="45">
        <f t="shared" si="10"/>
        <v>655.5555555555555</v>
      </c>
      <c r="M31" s="45">
        <f t="shared" si="10"/>
        <v>28.57142857142857</v>
      </c>
      <c r="N31" s="45">
        <f t="shared" si="10"/>
        <v>-42.857142857142854</v>
      </c>
      <c r="O31" s="45">
        <f t="shared" si="10"/>
        <v>-42.857142857142854</v>
      </c>
      <c r="P31" s="46">
        <f t="shared" si="10"/>
        <v>63.190184049079754</v>
      </c>
    </row>
    <row r="32" spans="2:16" ht="15" thickTop="1">
      <c r="B32" s="73"/>
      <c r="C32" s="33" t="s">
        <v>44</v>
      </c>
      <c r="D32" s="34">
        <f aca="true" t="shared" si="11" ref="D32:P32">+D35-D29</f>
        <v>0</v>
      </c>
      <c r="E32" s="34">
        <f t="shared" si="11"/>
        <v>0</v>
      </c>
      <c r="F32" s="34">
        <f t="shared" si="11"/>
        <v>0</v>
      </c>
      <c r="G32" s="34">
        <f t="shared" si="11"/>
        <v>0</v>
      </c>
      <c r="H32" s="34">
        <f t="shared" si="11"/>
        <v>0</v>
      </c>
      <c r="I32" s="34">
        <f t="shared" si="11"/>
        <v>0</v>
      </c>
      <c r="J32" s="34">
        <f t="shared" si="11"/>
        <v>0</v>
      </c>
      <c r="K32" s="34">
        <f t="shared" si="11"/>
        <v>0</v>
      </c>
      <c r="L32" s="34">
        <f t="shared" si="11"/>
        <v>0</v>
      </c>
      <c r="M32" s="34">
        <f t="shared" si="11"/>
        <v>0</v>
      </c>
      <c r="N32" s="34">
        <f t="shared" si="11"/>
        <v>0</v>
      </c>
      <c r="O32" s="35">
        <f t="shared" si="11"/>
        <v>0</v>
      </c>
      <c r="P32" s="36">
        <f t="shared" si="11"/>
        <v>0</v>
      </c>
    </row>
    <row r="33" spans="2:16" ht="14.25">
      <c r="B33" s="74" t="s">
        <v>42</v>
      </c>
      <c r="C33" s="94" t="s">
        <v>41</v>
      </c>
      <c r="D33" s="39">
        <f aca="true" t="shared" si="12" ref="D33:P33">+D36-D30</f>
        <v>0</v>
      </c>
      <c r="E33" s="40">
        <f t="shared" si="12"/>
        <v>0</v>
      </c>
      <c r="F33" s="83">
        <f t="shared" si="12"/>
        <v>0</v>
      </c>
      <c r="G33" s="40">
        <f t="shared" si="12"/>
        <v>0</v>
      </c>
      <c r="H33" s="40">
        <f t="shared" si="12"/>
        <v>0</v>
      </c>
      <c r="I33" s="40">
        <f t="shared" si="12"/>
        <v>0</v>
      </c>
      <c r="J33" s="40">
        <f t="shared" si="12"/>
        <v>0</v>
      </c>
      <c r="K33" s="40">
        <f t="shared" si="12"/>
        <v>0</v>
      </c>
      <c r="L33" s="40">
        <f t="shared" si="12"/>
        <v>0</v>
      </c>
      <c r="M33" s="40">
        <f t="shared" si="12"/>
        <v>0</v>
      </c>
      <c r="N33" s="40">
        <f t="shared" si="12"/>
        <v>0</v>
      </c>
      <c r="O33" s="41">
        <f t="shared" si="12"/>
        <v>0</v>
      </c>
      <c r="P33" s="42">
        <f t="shared" si="12"/>
        <v>0</v>
      </c>
    </row>
    <row r="34" spans="2:16" ht="15" thickBot="1">
      <c r="B34" s="75"/>
      <c r="C34" s="43" t="s">
        <v>40</v>
      </c>
      <c r="D34" s="38" t="e">
        <f aca="true" t="shared" si="13" ref="D34:P34">+(D32-D33)/D33*100</f>
        <v>#DIV/0!</v>
      </c>
      <c r="E34" s="84" t="e">
        <f t="shared" si="13"/>
        <v>#DIV/0!</v>
      </c>
      <c r="F34" s="84" t="e">
        <f t="shared" si="13"/>
        <v>#DIV/0!</v>
      </c>
      <c r="G34" s="45" t="e">
        <f t="shared" si="13"/>
        <v>#DIV/0!</v>
      </c>
      <c r="H34" s="45" t="e">
        <f t="shared" si="13"/>
        <v>#DIV/0!</v>
      </c>
      <c r="I34" s="45" t="e">
        <f t="shared" si="13"/>
        <v>#DIV/0!</v>
      </c>
      <c r="J34" s="45" t="e">
        <f t="shared" si="13"/>
        <v>#DIV/0!</v>
      </c>
      <c r="K34" s="45" t="e">
        <f t="shared" si="13"/>
        <v>#DIV/0!</v>
      </c>
      <c r="L34" s="45" t="e">
        <f t="shared" si="13"/>
        <v>#DIV/0!</v>
      </c>
      <c r="M34" s="45" t="e">
        <f t="shared" si="13"/>
        <v>#DIV/0!</v>
      </c>
      <c r="N34" s="85" t="e">
        <f t="shared" si="13"/>
        <v>#DIV/0!</v>
      </c>
      <c r="O34" s="86" t="e">
        <f t="shared" si="13"/>
        <v>#DIV/0!</v>
      </c>
      <c r="P34" s="46" t="e">
        <f t="shared" si="13"/>
        <v>#DIV/0!</v>
      </c>
    </row>
    <row r="35" spans="2:16" ht="15" thickTop="1">
      <c r="B35" s="76"/>
      <c r="C35" s="47" t="s">
        <v>44</v>
      </c>
      <c r="D35" s="48">
        <v>3</v>
      </c>
      <c r="E35" s="29">
        <v>6</v>
      </c>
      <c r="F35" s="87">
        <v>13</v>
      </c>
      <c r="G35" s="29">
        <v>56</v>
      </c>
      <c r="H35" s="30">
        <v>9</v>
      </c>
      <c r="I35" s="29">
        <v>68</v>
      </c>
      <c r="J35" s="29">
        <v>15</v>
      </c>
      <c r="K35" s="29">
        <v>7</v>
      </c>
      <c r="L35" s="29">
        <v>68</v>
      </c>
      <c r="M35" s="29">
        <v>9</v>
      </c>
      <c r="N35" s="29">
        <v>4</v>
      </c>
      <c r="O35" s="124">
        <v>8</v>
      </c>
      <c r="P35" s="31">
        <f>SUM(D35:O35)</f>
        <v>266</v>
      </c>
    </row>
    <row r="36" spans="2:16" ht="14.25">
      <c r="B36" s="77" t="s">
        <v>38</v>
      </c>
      <c r="C36" s="95" t="s">
        <v>41</v>
      </c>
      <c r="D36" s="32">
        <v>21</v>
      </c>
      <c r="E36" s="49">
        <v>9</v>
      </c>
      <c r="F36" s="88">
        <v>12</v>
      </c>
      <c r="G36" s="49">
        <v>10</v>
      </c>
      <c r="H36" s="50">
        <v>12</v>
      </c>
      <c r="I36" s="49">
        <v>7</v>
      </c>
      <c r="J36" s="49">
        <v>46</v>
      </c>
      <c r="K36" s="49">
        <v>9</v>
      </c>
      <c r="L36" s="49">
        <v>9</v>
      </c>
      <c r="M36" s="49">
        <v>7</v>
      </c>
      <c r="N36" s="49">
        <v>7</v>
      </c>
      <c r="O36" s="50">
        <v>14</v>
      </c>
      <c r="P36" s="51">
        <f>SUM(D36:O36)</f>
        <v>163</v>
      </c>
    </row>
    <row r="37" spans="2:16" ht="15" thickBot="1">
      <c r="B37" s="78"/>
      <c r="C37" s="52" t="s">
        <v>40</v>
      </c>
      <c r="D37" s="53">
        <f aca="true" t="shared" si="14" ref="D37:P37">+(D35-D36)/D36*100</f>
        <v>-85.71428571428571</v>
      </c>
      <c r="E37" s="54">
        <f t="shared" si="14"/>
        <v>-33.33333333333333</v>
      </c>
      <c r="F37" s="54">
        <f t="shared" si="14"/>
        <v>8.333333333333332</v>
      </c>
      <c r="G37" s="54">
        <f t="shared" si="14"/>
        <v>459.99999999999994</v>
      </c>
      <c r="H37" s="54">
        <f t="shared" si="14"/>
        <v>-25</v>
      </c>
      <c r="I37" s="54">
        <f t="shared" si="14"/>
        <v>871.4285714285713</v>
      </c>
      <c r="J37" s="54">
        <f t="shared" si="14"/>
        <v>-67.3913043478261</v>
      </c>
      <c r="K37" s="54">
        <f t="shared" si="14"/>
        <v>-22.22222222222222</v>
      </c>
      <c r="L37" s="54">
        <f t="shared" si="14"/>
        <v>655.5555555555555</v>
      </c>
      <c r="M37" s="54">
        <f t="shared" si="14"/>
        <v>28.57142857142857</v>
      </c>
      <c r="N37" s="54">
        <f t="shared" si="14"/>
        <v>-42.857142857142854</v>
      </c>
      <c r="O37" s="54">
        <f t="shared" si="14"/>
        <v>-42.857142857142854</v>
      </c>
      <c r="P37" s="55">
        <f t="shared" si="14"/>
        <v>63.190184049079754</v>
      </c>
    </row>
    <row r="38" spans="2:16" ht="13.5">
      <c r="B38" s="1"/>
      <c r="C38" s="1"/>
      <c r="D38" s="1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47" ht="18" customHeight="1"/>
  </sheetData>
  <sheetProtection/>
  <mergeCells count="1">
    <mergeCell ref="B2:P2"/>
  </mergeCells>
  <printOptions/>
  <pageMargins left="1.49" right="0.7874015748031497" top="0.49" bottom="0.31496062992125984" header="0.37" footer="0.2362204724409449"/>
  <pageSetup errors="dash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921203</cp:lastModifiedBy>
  <cp:lastPrinted>2013-04-15T01:00:46Z</cp:lastPrinted>
  <dcterms:created xsi:type="dcterms:W3CDTF">2000-12-25T02:34:54Z</dcterms:created>
  <dcterms:modified xsi:type="dcterms:W3CDTF">2014-04-30T05:47:50Z</dcterms:modified>
  <cp:category/>
  <cp:version/>
  <cp:contentType/>
  <cp:contentStatus/>
</cp:coreProperties>
</file>