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710" tabRatio="706" activeTab="3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<sst xmlns="http://schemas.openxmlformats.org/spreadsheetml/2006/main" count="237" uniqueCount="49">
  <si>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</si>
  <si>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</si>
  <si>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</si>
  <si>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</si>
  <si>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</si>
  <si>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</si>
  <si>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</si>
  <si>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</si>
  <si>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</si>
  <si>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</si>
  <si>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</si>
  <si>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</si>
  <si>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</si>
  <si>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</si>
  <si>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</si>
  <si>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</si>
  <si>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</si>
  <si>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</si>
  <si>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</si>
  <si>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</si>
  <si>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</si>
  <si>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</si>
  <si>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</si>
  <si>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</si>
  <si>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</si>
  <si>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</si>
  <si>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</si>
  <si>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</si>
  <si>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</si>
  <si>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</si>
  <si>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</si>
  <si>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</si>
  <si>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</si>
  <si>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</si>
  <si>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</si>
  <si>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</si>
  <si>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</si>
  <si>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</si>
  <si>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</si>
  <si>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</si>
  <si>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</si>
  <si>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－</t>
  </si>
  <si>
    <t>23年度</t>
  </si>
  <si>
    <t>24年度</t>
  </si>
  <si>
    <t>平成24、23年度 県内新設住宅着工戸数比較表（分譲）</t>
  </si>
  <si>
    <t>平成24年度・23年度 県内新設住宅着工戸数比較表(総戸数)</t>
  </si>
  <si>
    <t>平成24、23年度 県内新設住宅着工戸数比較表（持家）</t>
  </si>
  <si>
    <t>平成24、23年度 県内新設住宅着工戸数比較表（貸家）</t>
  </si>
  <si>
    <t>町村計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</si>
</sst>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5" xfId="0" applyNumberFormat="1" applyFont="1" applyBorder="1" applyAlignment="1" applyProtection="1">
      <alignment vertical="center" shrinkToFit="1"/>
      <protection/>
    </xf>
    <xf numFmtId="176" fontId="6" fillId="0" borderId="26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horizontal="right" vertical="center" shrinkToFit="1"/>
      <protection/>
    </xf>
    <xf numFmtId="180" fontId="6" fillId="0" borderId="30" xfId="0" applyNumberFormat="1" applyFont="1" applyBorder="1" applyAlignment="1" applyProtection="1">
      <alignment vertical="center" shrinkToFit="1"/>
      <protection/>
    </xf>
    <xf numFmtId="180" fontId="6" fillId="0" borderId="31" xfId="0" applyNumberFormat="1" applyFont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176" fontId="6" fillId="33" borderId="33" xfId="0" applyNumberFormat="1" applyFont="1" applyFill="1" applyBorder="1" applyAlignment="1" applyProtection="1">
      <alignment vertical="center" shrinkToFit="1"/>
      <protection/>
    </xf>
    <xf numFmtId="176" fontId="6" fillId="33" borderId="34" xfId="0" applyNumberFormat="1" applyFont="1" applyFill="1" applyBorder="1" applyAlignment="1" applyProtection="1">
      <alignment vertical="center" shrinkToFit="1"/>
      <protection/>
    </xf>
    <xf numFmtId="176" fontId="6" fillId="33" borderId="26" xfId="0" applyNumberFormat="1" applyFont="1" applyFill="1" applyBorder="1" applyAlignment="1" applyProtection="1">
      <alignment vertical="center" shrinkToFit="1"/>
      <protection/>
    </xf>
    <xf numFmtId="0" fontId="4" fillId="34" borderId="35" xfId="0" applyFont="1" applyFill="1" applyBorder="1" applyAlignment="1">
      <alignment horizontal="center" vertical="center"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3" xfId="0" applyNumberFormat="1" applyFont="1" applyFill="1" applyBorder="1" applyAlignment="1" applyProtection="1">
      <alignment vertical="center" shrinkToFit="1"/>
      <protection/>
    </xf>
    <xf numFmtId="176" fontId="6" fillId="34" borderId="34" xfId="0" applyNumberFormat="1" applyFont="1" applyFill="1" applyBorder="1" applyAlignment="1" applyProtection="1">
      <alignment vertical="center" shrinkToFit="1"/>
      <protection/>
    </xf>
    <xf numFmtId="180" fontId="6" fillId="34" borderId="31" xfId="0" applyNumberFormat="1" applyFont="1" applyFill="1" applyBorder="1" applyAlignment="1" applyProtection="1">
      <alignment horizontal="center" vertical="center" shrinkToFit="1"/>
      <protection/>
    </xf>
    <xf numFmtId="180" fontId="6" fillId="34" borderId="27" xfId="0" applyNumberFormat="1" applyFont="1" applyFill="1" applyBorder="1" applyAlignment="1" applyProtection="1">
      <alignment horizontal="center" vertical="center" shrinkToFit="1"/>
      <protection/>
    </xf>
    <xf numFmtId="176" fontId="6" fillId="34" borderId="26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0" fontId="4" fillId="34" borderId="36" xfId="0" applyFont="1" applyFill="1" applyBorder="1" applyAlignment="1">
      <alignment horizontal="center" vertical="center"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0" fontId="4" fillId="33" borderId="35" xfId="0" applyFont="1" applyFill="1" applyBorder="1" applyAlignment="1">
      <alignment horizontal="center" vertical="center"/>
    </xf>
    <xf numFmtId="176" fontId="6" fillId="33" borderId="37" xfId="0" applyNumberFormat="1" applyFont="1" applyFill="1" applyBorder="1" applyAlignment="1" applyProtection="1">
      <alignment vertical="center" shrinkToFit="1"/>
      <protection/>
    </xf>
    <xf numFmtId="176" fontId="6" fillId="33" borderId="21" xfId="0" applyNumberFormat="1" applyFont="1" applyFill="1" applyBorder="1" applyAlignment="1" applyProtection="1">
      <alignment vertical="center" shrinkToFit="1"/>
      <protection/>
    </xf>
    <xf numFmtId="176" fontId="6" fillId="33" borderId="22" xfId="0" applyNumberFormat="1" applyFont="1" applyFill="1" applyBorder="1" applyAlignment="1" applyProtection="1">
      <alignment vertical="center" shrinkToFit="1"/>
      <protection/>
    </xf>
    <xf numFmtId="176" fontId="6" fillId="33" borderId="23" xfId="0" applyNumberFormat="1" applyFont="1" applyFill="1" applyBorder="1" applyAlignment="1" applyProtection="1">
      <alignment vertical="center" shrinkToFit="1"/>
      <protection/>
    </xf>
    <xf numFmtId="0" fontId="4" fillId="33" borderId="38" xfId="0" applyFont="1" applyFill="1" applyBorder="1" applyAlignment="1">
      <alignment horizontal="center" vertical="center"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180" fontId="6" fillId="33" borderId="40" xfId="0" applyNumberFormat="1" applyFont="1" applyFill="1" applyBorder="1" applyAlignment="1" applyProtection="1">
      <alignment vertical="center" shrinkToFit="1"/>
      <protection/>
    </xf>
    <xf numFmtId="180" fontId="6" fillId="33" borderId="41" xfId="0" applyNumberFormat="1" applyFont="1" applyFill="1" applyBorder="1" applyAlignment="1" applyProtection="1">
      <alignment vertical="center" shrinkToFit="1"/>
      <protection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180" fontId="6" fillId="0" borderId="31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right" vertical="center" shrinkToFit="1"/>
      <protection/>
    </xf>
    <xf numFmtId="180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59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176" fontId="6" fillId="33" borderId="20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3" borderId="44" xfId="0" applyNumberFormat="1" applyFont="1" applyFill="1" applyBorder="1" applyAlignment="1" applyProtection="1">
      <alignment vertical="center" shrinkToFit="1"/>
      <protection/>
    </xf>
    <xf numFmtId="176" fontId="6" fillId="33" borderId="0" xfId="0" applyNumberFormat="1" applyFont="1" applyFill="1" applyBorder="1" applyAlignment="1" applyProtection="1">
      <alignment vertical="center" shrinkToFit="1"/>
      <protection/>
    </xf>
    <xf numFmtId="180" fontId="6" fillId="33" borderId="60" xfId="0" applyNumberFormat="1" applyFont="1" applyFill="1" applyBorder="1" applyAlignment="1" applyProtection="1">
      <alignment vertical="center" shrinkToFit="1"/>
      <protection/>
    </xf>
    <xf numFmtId="0" fontId="4" fillId="0" borderId="61" xfId="0" applyFont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0" borderId="30" xfId="0" applyNumberFormat="1" applyFont="1" applyBorder="1" applyAlignment="1" applyProtection="1">
      <alignment horizontal="center"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64" xfId="0" applyNumberFormat="1" applyFont="1" applyFill="1" applyBorder="1" applyAlignment="1" applyProtection="1">
      <alignment vertical="center" shrinkToFit="1"/>
      <protection/>
    </xf>
    <xf numFmtId="176" fontId="6" fillId="34" borderId="65" xfId="0" applyNumberFormat="1" applyFont="1" applyFill="1" applyBorder="1" applyAlignment="1" applyProtection="1">
      <alignment vertical="center" shrinkToFit="1"/>
      <protection/>
    </xf>
    <xf numFmtId="176" fontId="6" fillId="34" borderId="66" xfId="0" applyNumberFormat="1" applyFont="1" applyFill="1" applyBorder="1" applyAlignment="1" applyProtection="1">
      <alignment vertical="center" shrinkToFit="1"/>
      <protection/>
    </xf>
    <xf numFmtId="176" fontId="6" fillId="0" borderId="17" xfId="0" applyNumberFormat="1" applyFont="1" applyFill="1" applyBorder="1" applyAlignment="1" applyProtection="1">
      <alignment vertical="center" shrinkToFit="1"/>
      <protection/>
    </xf>
    <xf numFmtId="180" fontId="6" fillId="0" borderId="67" xfId="0" applyNumberFormat="1" applyFont="1" applyBorder="1" applyAlignment="1" applyProtection="1">
      <alignment vertical="center" shrinkToFit="1"/>
      <protection/>
    </xf>
    <xf numFmtId="180" fontId="6" fillId="0" borderId="67" xfId="0" applyNumberFormat="1" applyFont="1" applyBorder="1" applyAlignment="1" applyProtection="1">
      <alignment horizontal="right" vertical="center" shrinkToFit="1"/>
      <protection/>
    </xf>
    <xf numFmtId="180" fontId="6" fillId="0" borderId="68" xfId="0" applyNumberFormat="1" applyFont="1" applyBorder="1" applyAlignment="1" applyProtection="1">
      <alignment vertical="center" shrinkToFit="1"/>
      <protection/>
    </xf>
    <xf numFmtId="176" fontId="6" fillId="0" borderId="69" xfId="0" applyNumberFormat="1" applyFont="1" applyBorder="1" applyAlignment="1" applyProtection="1">
      <alignment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68" xfId="0" applyNumberFormat="1" applyFont="1" applyBorder="1" applyAlignment="1" applyProtection="1">
      <alignment horizontal="center" vertical="center" shrinkToFit="1"/>
      <protection/>
    </xf>
    <xf numFmtId="180" fontId="6" fillId="0" borderId="68" xfId="0" applyNumberFormat="1" applyFont="1" applyBorder="1" applyAlignment="1" applyProtection="1">
      <alignment horizontal="right" vertical="center" shrinkToFit="1"/>
      <protection/>
    </xf>
    <xf numFmtId="180" fontId="6" fillId="0" borderId="71" xfId="0" applyNumberFormat="1" applyFont="1" applyBorder="1" applyAlignment="1" applyProtection="1">
      <alignment vertical="center" shrinkToFit="1"/>
      <protection/>
    </xf>
    <xf numFmtId="180" fontId="6" fillId="0" borderId="72" xfId="0" applyNumberFormat="1" applyFont="1" applyBorder="1" applyAlignment="1" applyProtection="1">
      <alignment vertical="center" shrinkToFit="1"/>
      <protection/>
    </xf>
    <xf numFmtId="180" fontId="6" fillId="0" borderId="73" xfId="0" applyNumberFormat="1" applyFont="1" applyBorder="1" applyAlignment="1" applyProtection="1">
      <alignment vertical="center" shrinkToFit="1"/>
      <protection/>
    </xf>
    <xf numFmtId="180" fontId="6" fillId="0" borderId="73" xfId="0" applyNumberFormat="1" applyFont="1" applyBorder="1" applyAlignment="1" applyProtection="1">
      <alignment horizontal="center"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75" xfId="0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="80" zoomScaleNormal="8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5" sqref="O3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5" t="s">
        <v>45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9"/>
      <c r="C4" s="57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5" t="s">
        <v>0</v>
      </c>
      <c r="C5" s="64" t="s">
        <v>43</v>
      </c>
      <c r="D5" s="20">
        <v>62</v>
      </c>
      <c r="E5" s="13">
        <v>64</v>
      </c>
      <c r="F5" s="13">
        <v>78</v>
      </c>
      <c r="G5" s="13">
        <v>65</v>
      </c>
      <c r="H5" s="14">
        <v>77</v>
      </c>
      <c r="I5" s="13">
        <v>95</v>
      </c>
      <c r="J5" s="13">
        <v>52</v>
      </c>
      <c r="K5" s="13">
        <v>83</v>
      </c>
      <c r="L5" s="13">
        <v>149</v>
      </c>
      <c r="M5" s="13">
        <v>72</v>
      </c>
      <c r="N5" s="13">
        <v>51</v>
      </c>
      <c r="O5" s="14">
        <v>47</v>
      </c>
      <c r="P5" s="15">
        <f>SUM(D5:O5)</f>
        <v>895</v>
      </c>
    </row>
    <row r="6" spans="2:16" ht="14.25">
      <c r="B6" s="126"/>
      <c r="C6" s="65" t="s">
        <v>42</v>
      </c>
      <c r="D6" s="22">
        <v>142</v>
      </c>
      <c r="E6" s="17">
        <v>52</v>
      </c>
      <c r="F6" s="17">
        <v>87</v>
      </c>
      <c r="G6" s="17">
        <v>123</v>
      </c>
      <c r="H6" s="18">
        <v>89</v>
      </c>
      <c r="I6" s="17">
        <v>61</v>
      </c>
      <c r="J6" s="17">
        <v>65</v>
      </c>
      <c r="K6" s="17">
        <v>149</v>
      </c>
      <c r="L6" s="17">
        <v>75</v>
      </c>
      <c r="M6" s="17">
        <v>76</v>
      </c>
      <c r="N6" s="17">
        <v>104</v>
      </c>
      <c r="O6" s="18">
        <v>141</v>
      </c>
      <c r="P6" s="19">
        <f>SUM(D6:O6)</f>
        <v>1164</v>
      </c>
    </row>
    <row r="7" spans="2:16" ht="14.25">
      <c r="B7" s="127"/>
      <c r="C7" s="58" t="s">
        <v>40</v>
      </c>
      <c r="D7" s="24">
        <f>+(D5-D6)/D6*100</f>
        <v>-56.33802816901409</v>
      </c>
      <c r="E7" s="25">
        <f aca="true" t="shared" si="0" ref="E7:P7">+(E5-E6)/E6*100</f>
        <v>23.076923076923077</v>
      </c>
      <c r="F7" s="25">
        <f t="shared" si="0"/>
        <v>-10.344827586206897</v>
      </c>
      <c r="G7" s="25">
        <f t="shared" si="0"/>
        <v>-47.15447154471545</v>
      </c>
      <c r="H7" s="25">
        <f t="shared" si="0"/>
        <v>-13.48314606741573</v>
      </c>
      <c r="I7" s="25">
        <f t="shared" si="0"/>
        <v>55.73770491803278</v>
      </c>
      <c r="J7" s="25">
        <f t="shared" si="0"/>
        <v>-20</v>
      </c>
      <c r="K7" s="25">
        <f t="shared" si="0"/>
        <v>-44.29530201342282</v>
      </c>
      <c r="L7" s="25">
        <f t="shared" si="0"/>
        <v>98.66666666666667</v>
      </c>
      <c r="M7" s="25">
        <f t="shared" si="0"/>
        <v>-5.263157894736842</v>
      </c>
      <c r="N7" s="25">
        <f t="shared" si="0"/>
        <v>-50.96153846153846</v>
      </c>
      <c r="O7" s="28">
        <f t="shared" si="0"/>
        <v>-66.66666666666666</v>
      </c>
      <c r="P7" s="26">
        <f t="shared" si="0"/>
        <v>-23.10996563573883</v>
      </c>
    </row>
    <row r="8" spans="2:16" ht="14.25">
      <c r="B8" s="125" t="s">
        <v>1</v>
      </c>
      <c r="C8" s="64" t="s">
        <v>43</v>
      </c>
      <c r="D8" s="20">
        <v>18</v>
      </c>
      <c r="E8" s="13">
        <v>18</v>
      </c>
      <c r="F8" s="13">
        <v>11</v>
      </c>
      <c r="G8" s="13">
        <v>7</v>
      </c>
      <c r="H8" s="14">
        <v>8</v>
      </c>
      <c r="I8" s="13">
        <v>10</v>
      </c>
      <c r="J8" s="13">
        <v>9</v>
      </c>
      <c r="K8" s="13">
        <v>11</v>
      </c>
      <c r="L8" s="13">
        <v>13</v>
      </c>
      <c r="M8" s="13">
        <v>4</v>
      </c>
      <c r="N8" s="13">
        <v>8</v>
      </c>
      <c r="O8" s="14">
        <v>10</v>
      </c>
      <c r="P8" s="15">
        <f>SUM(D8:O8)</f>
        <v>127</v>
      </c>
    </row>
    <row r="9" spans="2:16" ht="14.25">
      <c r="B9" s="126"/>
      <c r="C9" s="65" t="s">
        <v>42</v>
      </c>
      <c r="D9" s="22">
        <v>8</v>
      </c>
      <c r="E9" s="17">
        <v>25</v>
      </c>
      <c r="F9" s="17">
        <v>8</v>
      </c>
      <c r="G9" s="17">
        <v>20</v>
      </c>
      <c r="H9" s="18">
        <v>26</v>
      </c>
      <c r="I9" s="17">
        <v>12</v>
      </c>
      <c r="J9" s="17">
        <v>18</v>
      </c>
      <c r="K9" s="17">
        <v>19</v>
      </c>
      <c r="L9" s="17">
        <v>19</v>
      </c>
      <c r="M9" s="17">
        <v>1</v>
      </c>
      <c r="N9" s="17">
        <v>7</v>
      </c>
      <c r="O9" s="18">
        <v>5</v>
      </c>
      <c r="P9" s="19">
        <f>SUM(D9:O9)</f>
        <v>168</v>
      </c>
    </row>
    <row r="10" spans="2:16" ht="14.25">
      <c r="B10" s="127"/>
      <c r="C10" s="58" t="s">
        <v>40</v>
      </c>
      <c r="D10" s="24">
        <f aca="true" t="shared" si="1" ref="D10:P10">+(D8-D9)/D9*100</f>
        <v>125</v>
      </c>
      <c r="E10" s="25">
        <f t="shared" si="1"/>
        <v>-28.000000000000004</v>
      </c>
      <c r="F10" s="25">
        <f t="shared" si="1"/>
        <v>37.5</v>
      </c>
      <c r="G10" s="25">
        <f t="shared" si="1"/>
        <v>-65</v>
      </c>
      <c r="H10" s="25">
        <f t="shared" si="1"/>
        <v>-69.23076923076923</v>
      </c>
      <c r="I10" s="25">
        <f t="shared" si="1"/>
        <v>-16.666666666666664</v>
      </c>
      <c r="J10" s="25">
        <f t="shared" si="1"/>
        <v>-50</v>
      </c>
      <c r="K10" s="25">
        <f t="shared" si="1"/>
        <v>-42.10526315789473</v>
      </c>
      <c r="L10" s="25">
        <f t="shared" si="1"/>
        <v>-31.57894736842105</v>
      </c>
      <c r="M10" s="25">
        <f t="shared" si="1"/>
        <v>300</v>
      </c>
      <c r="N10" s="25">
        <f t="shared" si="1"/>
        <v>14.285714285714285</v>
      </c>
      <c r="O10" s="28">
        <f t="shared" si="1"/>
        <v>100</v>
      </c>
      <c r="P10" s="26">
        <f t="shared" si="1"/>
        <v>-24.404761904761905</v>
      </c>
    </row>
    <row r="11" spans="2:16" ht="14.25">
      <c r="B11" s="125" t="s">
        <v>2</v>
      </c>
      <c r="C11" s="64" t="s">
        <v>43</v>
      </c>
      <c r="D11" s="20">
        <v>123</v>
      </c>
      <c r="E11" s="13">
        <v>94</v>
      </c>
      <c r="F11" s="13">
        <v>100</v>
      </c>
      <c r="G11" s="13">
        <v>105</v>
      </c>
      <c r="H11" s="14">
        <v>81</v>
      </c>
      <c r="I11" s="13">
        <v>115</v>
      </c>
      <c r="J11" s="13">
        <v>121</v>
      </c>
      <c r="K11" s="13">
        <v>99</v>
      </c>
      <c r="L11" s="13">
        <v>101</v>
      </c>
      <c r="M11" s="13">
        <v>56</v>
      </c>
      <c r="N11" s="13">
        <v>83</v>
      </c>
      <c r="O11" s="14">
        <v>90</v>
      </c>
      <c r="P11" s="15">
        <f>SUM(D11:O11)</f>
        <v>1168</v>
      </c>
    </row>
    <row r="12" spans="2:16" ht="14.25">
      <c r="B12" s="126"/>
      <c r="C12" s="65" t="s">
        <v>42</v>
      </c>
      <c r="D12" s="22">
        <v>34</v>
      </c>
      <c r="E12" s="17">
        <v>66</v>
      </c>
      <c r="F12" s="17">
        <v>50</v>
      </c>
      <c r="G12" s="17">
        <v>138</v>
      </c>
      <c r="H12" s="18">
        <v>27</v>
      </c>
      <c r="I12" s="17">
        <v>69</v>
      </c>
      <c r="J12" s="17">
        <v>114</v>
      </c>
      <c r="K12" s="17">
        <v>129</v>
      </c>
      <c r="L12" s="17">
        <v>99</v>
      </c>
      <c r="M12" s="17">
        <v>61</v>
      </c>
      <c r="N12" s="17">
        <v>86</v>
      </c>
      <c r="O12" s="18">
        <v>87</v>
      </c>
      <c r="P12" s="19">
        <f>SUM(D12:O12)</f>
        <v>960</v>
      </c>
    </row>
    <row r="13" spans="2:16" ht="14.25">
      <c r="B13" s="127"/>
      <c r="C13" s="58" t="s">
        <v>40</v>
      </c>
      <c r="D13" s="24">
        <f aca="true" t="shared" si="2" ref="D13:P13">+(D11-D12)/D12*100</f>
        <v>261.7647058823529</v>
      </c>
      <c r="E13" s="25">
        <f t="shared" si="2"/>
        <v>42.42424242424242</v>
      </c>
      <c r="F13" s="25">
        <f t="shared" si="2"/>
        <v>100</v>
      </c>
      <c r="G13" s="25">
        <f t="shared" si="2"/>
        <v>-23.91304347826087</v>
      </c>
      <c r="H13" s="25">
        <f t="shared" si="2"/>
        <v>200</v>
      </c>
      <c r="I13" s="25">
        <f t="shared" si="2"/>
        <v>66.66666666666666</v>
      </c>
      <c r="J13" s="25">
        <f t="shared" si="2"/>
        <v>6.140350877192982</v>
      </c>
      <c r="K13" s="25">
        <f t="shared" si="2"/>
        <v>-23.25581395348837</v>
      </c>
      <c r="L13" s="25">
        <f t="shared" si="2"/>
        <v>2.0202020202020203</v>
      </c>
      <c r="M13" s="25">
        <f t="shared" si="2"/>
        <v>-8.19672131147541</v>
      </c>
      <c r="N13" s="25">
        <f t="shared" si="2"/>
        <v>-3.488372093023256</v>
      </c>
      <c r="O13" s="28">
        <f t="shared" si="2"/>
        <v>3.4482758620689653</v>
      </c>
      <c r="P13" s="26">
        <f t="shared" si="2"/>
        <v>21.666666666666668</v>
      </c>
    </row>
    <row r="14" spans="2:16" ht="14.25">
      <c r="B14" s="125" t="s">
        <v>3</v>
      </c>
      <c r="C14" s="64" t="s">
        <v>43</v>
      </c>
      <c r="D14" s="20">
        <v>15</v>
      </c>
      <c r="E14" s="13">
        <v>14</v>
      </c>
      <c r="F14" s="13">
        <v>10</v>
      </c>
      <c r="G14" s="13">
        <v>12</v>
      </c>
      <c r="H14" s="14">
        <v>7</v>
      </c>
      <c r="I14" s="13">
        <v>7</v>
      </c>
      <c r="J14" s="13">
        <v>15</v>
      </c>
      <c r="K14" s="13">
        <v>10</v>
      </c>
      <c r="L14" s="13">
        <v>13</v>
      </c>
      <c r="M14" s="13">
        <v>5</v>
      </c>
      <c r="N14" s="13">
        <v>10</v>
      </c>
      <c r="O14" s="14">
        <v>12</v>
      </c>
      <c r="P14" s="15">
        <f>SUM(D14:O14)</f>
        <v>130</v>
      </c>
    </row>
    <row r="15" spans="2:16" ht="14.25">
      <c r="B15" s="126"/>
      <c r="C15" s="65" t="s">
        <v>42</v>
      </c>
      <c r="D15" s="22">
        <v>9</v>
      </c>
      <c r="E15" s="17">
        <v>7</v>
      </c>
      <c r="F15" s="17">
        <v>32</v>
      </c>
      <c r="G15" s="17">
        <v>24</v>
      </c>
      <c r="H15" s="18">
        <v>3</v>
      </c>
      <c r="I15" s="17">
        <v>17</v>
      </c>
      <c r="J15" s="17">
        <v>25</v>
      </c>
      <c r="K15" s="17">
        <v>19</v>
      </c>
      <c r="L15" s="17">
        <v>10</v>
      </c>
      <c r="M15" s="17">
        <v>17</v>
      </c>
      <c r="N15" s="17">
        <v>7</v>
      </c>
      <c r="O15" s="18">
        <v>9</v>
      </c>
      <c r="P15" s="19">
        <f>SUM(D15:O15)</f>
        <v>179</v>
      </c>
    </row>
    <row r="16" spans="2:16" ht="14.25">
      <c r="B16" s="127"/>
      <c r="C16" s="58" t="s">
        <v>40</v>
      </c>
      <c r="D16" s="24">
        <f aca="true" t="shared" si="3" ref="D16:P16">+(D14-D15)/D15*100</f>
        <v>66.66666666666666</v>
      </c>
      <c r="E16" s="25">
        <f t="shared" si="3"/>
        <v>100</v>
      </c>
      <c r="F16" s="25">
        <f t="shared" si="3"/>
        <v>-68.75</v>
      </c>
      <c r="G16" s="25">
        <f t="shared" si="3"/>
        <v>-50</v>
      </c>
      <c r="H16" s="25">
        <f t="shared" si="3"/>
        <v>133.33333333333331</v>
      </c>
      <c r="I16" s="25">
        <f t="shared" si="3"/>
        <v>-58.82352941176471</v>
      </c>
      <c r="J16" s="25">
        <f t="shared" si="3"/>
        <v>-40</v>
      </c>
      <c r="K16" s="25">
        <f t="shared" si="3"/>
        <v>-47.368421052631575</v>
      </c>
      <c r="L16" s="25">
        <f t="shared" si="3"/>
        <v>30</v>
      </c>
      <c r="M16" s="25">
        <f t="shared" si="3"/>
        <v>-70.58823529411765</v>
      </c>
      <c r="N16" s="25">
        <f t="shared" si="3"/>
        <v>42.857142857142854</v>
      </c>
      <c r="O16" s="25">
        <f t="shared" si="3"/>
        <v>33.33333333333333</v>
      </c>
      <c r="P16" s="26">
        <f t="shared" si="3"/>
        <v>-27.37430167597765</v>
      </c>
    </row>
    <row r="17" spans="2:16" ht="14.25">
      <c r="B17" s="125" t="s">
        <v>4</v>
      </c>
      <c r="C17" s="64" t="s">
        <v>43</v>
      </c>
      <c r="D17" s="20">
        <v>0</v>
      </c>
      <c r="E17" s="13">
        <v>6</v>
      </c>
      <c r="F17" s="13">
        <v>6</v>
      </c>
      <c r="G17" s="13">
        <v>7</v>
      </c>
      <c r="H17" s="14">
        <v>7</v>
      </c>
      <c r="I17" s="13">
        <v>10</v>
      </c>
      <c r="J17" s="13">
        <v>32</v>
      </c>
      <c r="K17" s="13">
        <v>8</v>
      </c>
      <c r="L17" s="13">
        <v>5</v>
      </c>
      <c r="M17" s="13">
        <v>9</v>
      </c>
      <c r="N17" s="13">
        <v>8</v>
      </c>
      <c r="O17" s="14">
        <v>6</v>
      </c>
      <c r="P17" s="15">
        <f>SUM(D17:O17)</f>
        <v>104</v>
      </c>
    </row>
    <row r="18" spans="2:16" ht="14.25">
      <c r="B18" s="126"/>
      <c r="C18" s="65" t="s">
        <v>42</v>
      </c>
      <c r="D18" s="22">
        <v>5</v>
      </c>
      <c r="E18" s="17">
        <v>6</v>
      </c>
      <c r="F18" s="17">
        <v>5</v>
      </c>
      <c r="G18" s="17">
        <v>38</v>
      </c>
      <c r="H18" s="18">
        <v>4</v>
      </c>
      <c r="I18" s="17">
        <v>16</v>
      </c>
      <c r="J18" s="17">
        <v>15</v>
      </c>
      <c r="K18" s="17">
        <v>66</v>
      </c>
      <c r="L18" s="17">
        <v>7</v>
      </c>
      <c r="M18" s="17">
        <v>4</v>
      </c>
      <c r="N18" s="17">
        <v>2</v>
      </c>
      <c r="O18" s="18">
        <v>13</v>
      </c>
      <c r="P18" s="19">
        <f>SUM(D18:O18)</f>
        <v>181</v>
      </c>
    </row>
    <row r="19" spans="2:16" ht="14.25">
      <c r="B19" s="127"/>
      <c r="C19" s="58" t="s">
        <v>40</v>
      </c>
      <c r="D19" s="24">
        <f aca="true" t="shared" si="4" ref="D19:P19">+(D17-D18)/D18*100</f>
        <v>-100</v>
      </c>
      <c r="E19" s="25">
        <f t="shared" si="4"/>
        <v>0</v>
      </c>
      <c r="F19" s="25">
        <f t="shared" si="4"/>
        <v>20</v>
      </c>
      <c r="G19" s="25">
        <f t="shared" si="4"/>
        <v>-81.57894736842105</v>
      </c>
      <c r="H19" s="25">
        <f t="shared" si="4"/>
        <v>75</v>
      </c>
      <c r="I19" s="25">
        <f t="shared" si="4"/>
        <v>-37.5</v>
      </c>
      <c r="J19" s="25">
        <f t="shared" si="4"/>
        <v>113.33333333333333</v>
      </c>
      <c r="K19" s="25">
        <f t="shared" si="4"/>
        <v>-87.87878787878788</v>
      </c>
      <c r="L19" s="25">
        <f t="shared" si="4"/>
        <v>-28.57142857142857</v>
      </c>
      <c r="M19" s="25">
        <f t="shared" si="4"/>
        <v>125</v>
      </c>
      <c r="N19" s="25">
        <f t="shared" si="4"/>
        <v>300</v>
      </c>
      <c r="O19" s="25">
        <f t="shared" si="4"/>
        <v>-53.84615384615385</v>
      </c>
      <c r="P19" s="26">
        <f t="shared" si="4"/>
        <v>-42.5414364640884</v>
      </c>
    </row>
    <row r="20" spans="2:16" ht="14.25">
      <c r="B20" s="125" t="s">
        <v>5</v>
      </c>
      <c r="C20" s="64" t="s">
        <v>43</v>
      </c>
      <c r="D20" s="20">
        <v>12</v>
      </c>
      <c r="E20" s="13">
        <v>18</v>
      </c>
      <c r="F20" s="13">
        <v>14</v>
      </c>
      <c r="G20" s="13">
        <v>8</v>
      </c>
      <c r="H20" s="14">
        <v>7</v>
      </c>
      <c r="I20" s="13">
        <v>14</v>
      </c>
      <c r="J20" s="13">
        <v>12</v>
      </c>
      <c r="K20" s="13">
        <v>6</v>
      </c>
      <c r="L20" s="13">
        <v>20</v>
      </c>
      <c r="M20" s="13">
        <v>1</v>
      </c>
      <c r="N20" s="13">
        <v>4</v>
      </c>
      <c r="O20" s="14">
        <v>8</v>
      </c>
      <c r="P20" s="15">
        <f>SUM(D20:O20)</f>
        <v>124</v>
      </c>
    </row>
    <row r="21" spans="2:16" ht="14.25">
      <c r="B21" s="126"/>
      <c r="C21" s="65" t="s">
        <v>42</v>
      </c>
      <c r="D21" s="22">
        <v>4</v>
      </c>
      <c r="E21" s="17">
        <v>2</v>
      </c>
      <c r="F21" s="17">
        <v>8</v>
      </c>
      <c r="G21" s="17">
        <v>18</v>
      </c>
      <c r="H21" s="18">
        <v>7</v>
      </c>
      <c r="I21" s="17">
        <v>11</v>
      </c>
      <c r="J21" s="17">
        <v>3</v>
      </c>
      <c r="K21" s="17">
        <v>5</v>
      </c>
      <c r="L21" s="17">
        <v>1</v>
      </c>
      <c r="M21" s="17">
        <v>3</v>
      </c>
      <c r="N21" s="17">
        <v>19</v>
      </c>
      <c r="O21" s="18">
        <v>2</v>
      </c>
      <c r="P21" s="19">
        <f>SUM(D21:O21)</f>
        <v>83</v>
      </c>
    </row>
    <row r="22" spans="2:16" ht="14.25">
      <c r="B22" s="127"/>
      <c r="C22" s="58" t="s">
        <v>40</v>
      </c>
      <c r="D22" s="24">
        <f aca="true" t="shared" si="5" ref="D22:P22">+(D20-D21)/D21*100</f>
        <v>200</v>
      </c>
      <c r="E22" s="25">
        <f t="shared" si="5"/>
        <v>800</v>
      </c>
      <c r="F22" s="25">
        <f t="shared" si="5"/>
        <v>75</v>
      </c>
      <c r="G22" s="25">
        <f t="shared" si="5"/>
        <v>-55.55555555555556</v>
      </c>
      <c r="H22" s="25">
        <f t="shared" si="5"/>
        <v>0</v>
      </c>
      <c r="I22" s="25">
        <f t="shared" si="5"/>
        <v>27.27272727272727</v>
      </c>
      <c r="J22" s="25">
        <f t="shared" si="5"/>
        <v>300</v>
      </c>
      <c r="K22" s="25">
        <f t="shared" si="5"/>
        <v>20</v>
      </c>
      <c r="L22" s="25">
        <f t="shared" si="5"/>
        <v>1900</v>
      </c>
      <c r="M22" s="25">
        <f t="shared" si="5"/>
        <v>-66.66666666666666</v>
      </c>
      <c r="N22" s="25">
        <f t="shared" si="5"/>
        <v>-78.94736842105263</v>
      </c>
      <c r="O22" s="25">
        <f t="shared" si="5"/>
        <v>300</v>
      </c>
      <c r="P22" s="26">
        <f t="shared" si="5"/>
        <v>49.39759036144578</v>
      </c>
    </row>
    <row r="23" spans="2:16" ht="14.25">
      <c r="B23" s="125" t="s">
        <v>6</v>
      </c>
      <c r="C23" s="64" t="s">
        <v>43</v>
      </c>
      <c r="D23" s="20">
        <v>1</v>
      </c>
      <c r="E23" s="13">
        <v>3</v>
      </c>
      <c r="F23" s="13">
        <v>11</v>
      </c>
      <c r="G23" s="13">
        <v>7</v>
      </c>
      <c r="H23" s="14">
        <v>10</v>
      </c>
      <c r="I23" s="13">
        <v>4</v>
      </c>
      <c r="J23" s="13">
        <v>2</v>
      </c>
      <c r="K23" s="13">
        <v>6</v>
      </c>
      <c r="L23" s="13">
        <v>10</v>
      </c>
      <c r="M23" s="13">
        <v>3</v>
      </c>
      <c r="N23" s="13">
        <v>4</v>
      </c>
      <c r="O23" s="14">
        <v>5</v>
      </c>
      <c r="P23" s="15">
        <f>SUM(D23:O23)</f>
        <v>66</v>
      </c>
    </row>
    <row r="24" spans="2:16" ht="14.25">
      <c r="B24" s="126"/>
      <c r="C24" s="65" t="s">
        <v>42</v>
      </c>
      <c r="D24" s="22">
        <v>6</v>
      </c>
      <c r="E24" s="17">
        <v>5</v>
      </c>
      <c r="F24" s="17">
        <v>8</v>
      </c>
      <c r="G24" s="17">
        <v>7</v>
      </c>
      <c r="H24" s="18">
        <v>5</v>
      </c>
      <c r="I24" s="17">
        <v>5</v>
      </c>
      <c r="J24" s="17">
        <v>12</v>
      </c>
      <c r="K24" s="17">
        <v>4</v>
      </c>
      <c r="L24" s="17">
        <v>21</v>
      </c>
      <c r="M24" s="17">
        <v>5</v>
      </c>
      <c r="N24" s="17">
        <v>2</v>
      </c>
      <c r="O24" s="18">
        <v>1</v>
      </c>
      <c r="P24" s="19">
        <f>SUM(D24:O24)</f>
        <v>81</v>
      </c>
    </row>
    <row r="25" spans="2:16" ht="14.25">
      <c r="B25" s="127"/>
      <c r="C25" s="58" t="s">
        <v>40</v>
      </c>
      <c r="D25" s="24">
        <f aca="true" t="shared" si="6" ref="D25:P25">+(D23-D24)/D24*100</f>
        <v>-83.33333333333334</v>
      </c>
      <c r="E25" s="104" t="s">
        <v>41</v>
      </c>
      <c r="F25" s="25">
        <f t="shared" si="6"/>
        <v>37.5</v>
      </c>
      <c r="G25" s="25">
        <f t="shared" si="6"/>
        <v>0</v>
      </c>
      <c r="H25" s="25">
        <f t="shared" si="6"/>
        <v>100</v>
      </c>
      <c r="I25" s="25">
        <f t="shared" si="6"/>
        <v>-20</v>
      </c>
      <c r="J25" s="25">
        <f t="shared" si="6"/>
        <v>-83.33333333333334</v>
      </c>
      <c r="K25" s="25">
        <f t="shared" si="6"/>
        <v>50</v>
      </c>
      <c r="L25" s="25">
        <f t="shared" si="6"/>
        <v>-52.38095238095239</v>
      </c>
      <c r="M25" s="25">
        <f t="shared" si="6"/>
        <v>-40</v>
      </c>
      <c r="N25" s="25">
        <f t="shared" si="6"/>
        <v>100</v>
      </c>
      <c r="O25" s="25">
        <f t="shared" si="6"/>
        <v>400</v>
      </c>
      <c r="P25" s="26">
        <f t="shared" si="6"/>
        <v>-18.51851851851852</v>
      </c>
    </row>
    <row r="26" spans="2:16" ht="14.25">
      <c r="B26" s="125" t="s">
        <v>9</v>
      </c>
      <c r="C26" s="64" t="s">
        <v>43</v>
      </c>
      <c r="D26" s="20">
        <v>13</v>
      </c>
      <c r="E26" s="13">
        <v>10</v>
      </c>
      <c r="F26" s="13">
        <v>14</v>
      </c>
      <c r="G26" s="13">
        <v>6</v>
      </c>
      <c r="H26" s="14">
        <v>5</v>
      </c>
      <c r="I26" s="13">
        <v>12</v>
      </c>
      <c r="J26" s="13">
        <v>19</v>
      </c>
      <c r="K26" s="13">
        <v>9</v>
      </c>
      <c r="L26" s="13">
        <v>25</v>
      </c>
      <c r="M26" s="13">
        <v>6</v>
      </c>
      <c r="N26" s="13">
        <v>6</v>
      </c>
      <c r="O26" s="14">
        <v>18</v>
      </c>
      <c r="P26" s="15">
        <f>SUM(D26:O26)</f>
        <v>143</v>
      </c>
    </row>
    <row r="27" spans="2:16" ht="14.25">
      <c r="B27" s="126"/>
      <c r="C27" s="65" t="s">
        <v>42</v>
      </c>
      <c r="D27" s="22">
        <v>8</v>
      </c>
      <c r="E27" s="17">
        <v>7</v>
      </c>
      <c r="F27" s="17">
        <v>7</v>
      </c>
      <c r="G27" s="17">
        <v>14</v>
      </c>
      <c r="H27" s="18">
        <v>17</v>
      </c>
      <c r="I27" s="17">
        <v>8</v>
      </c>
      <c r="J27" s="17">
        <v>7</v>
      </c>
      <c r="K27" s="17">
        <v>4</v>
      </c>
      <c r="L27" s="17">
        <v>11</v>
      </c>
      <c r="M27" s="17">
        <v>4</v>
      </c>
      <c r="N27" s="17">
        <v>5</v>
      </c>
      <c r="O27" s="18">
        <v>3</v>
      </c>
      <c r="P27" s="19">
        <f>SUM(D27:O27)</f>
        <v>95</v>
      </c>
    </row>
    <row r="28" spans="2:16" ht="15" thickBot="1">
      <c r="B28" s="131"/>
      <c r="C28" s="58" t="s">
        <v>40</v>
      </c>
      <c r="D28" s="24">
        <f aca="true" t="shared" si="7" ref="D28:P28">+(D26-D27)/D27*100</f>
        <v>62.5</v>
      </c>
      <c r="E28" s="25">
        <f t="shared" si="7"/>
        <v>42.857142857142854</v>
      </c>
      <c r="F28" s="25">
        <f t="shared" si="7"/>
        <v>100</v>
      </c>
      <c r="G28" s="25">
        <f t="shared" si="7"/>
        <v>-57.14285714285714</v>
      </c>
      <c r="H28" s="25">
        <f t="shared" si="7"/>
        <v>-70.58823529411765</v>
      </c>
      <c r="I28" s="25">
        <f t="shared" si="7"/>
        <v>50</v>
      </c>
      <c r="J28" s="25">
        <f t="shared" si="7"/>
        <v>171.42857142857142</v>
      </c>
      <c r="K28" s="25">
        <f t="shared" si="7"/>
        <v>125</v>
      </c>
      <c r="L28" s="25">
        <f t="shared" si="7"/>
        <v>127.27272727272727</v>
      </c>
      <c r="M28" s="25">
        <f t="shared" si="7"/>
        <v>50</v>
      </c>
      <c r="N28" s="25">
        <f t="shared" si="7"/>
        <v>20</v>
      </c>
      <c r="O28" s="25">
        <f t="shared" si="7"/>
        <v>500</v>
      </c>
      <c r="P28" s="26">
        <f t="shared" si="7"/>
        <v>50.526315789473685</v>
      </c>
    </row>
    <row r="29" spans="2:16" ht="15" thickTop="1">
      <c r="B29" s="132" t="s">
        <v>7</v>
      </c>
      <c r="C29" s="34" t="s">
        <v>43</v>
      </c>
      <c r="D29" s="83">
        <f>+D5+D8+D11+D14+D17+D20+D23+D26</f>
        <v>244</v>
      </c>
      <c r="E29" s="35">
        <f>+E5+E8+E11+E14+E17+E20+E23+E26</f>
        <v>227</v>
      </c>
      <c r="F29" s="35">
        <f aca="true" t="shared" si="8" ref="F29:O29">+F5+F8+F11+F14+F17+F20+F23+F26</f>
        <v>244</v>
      </c>
      <c r="G29" s="35">
        <f t="shared" si="8"/>
        <v>217</v>
      </c>
      <c r="H29" s="35">
        <f t="shared" si="8"/>
        <v>202</v>
      </c>
      <c r="I29" s="35">
        <f t="shared" si="8"/>
        <v>267</v>
      </c>
      <c r="J29" s="35">
        <f>+J5+J8+J11+J14+J17+J20+J23+J26</f>
        <v>262</v>
      </c>
      <c r="K29" s="35">
        <f t="shared" si="8"/>
        <v>232</v>
      </c>
      <c r="L29" s="35">
        <f t="shared" si="8"/>
        <v>336</v>
      </c>
      <c r="M29" s="35">
        <f t="shared" si="8"/>
        <v>156</v>
      </c>
      <c r="N29" s="35">
        <f t="shared" si="8"/>
        <v>174</v>
      </c>
      <c r="O29" s="36">
        <f t="shared" si="8"/>
        <v>196</v>
      </c>
      <c r="P29" s="37">
        <f>+P5+P8+P11+P14+P17+P20+P23+P26</f>
        <v>2757</v>
      </c>
    </row>
    <row r="30" spans="2:16" ht="14.25">
      <c r="B30" s="133"/>
      <c r="C30" s="96" t="s">
        <v>42</v>
      </c>
      <c r="D30" s="108">
        <f>+D6+D9+D12+D15+D18+D21+D24+D27</f>
        <v>216</v>
      </c>
      <c r="E30" s="107">
        <f aca="true" t="shared" si="9" ref="E30:O30">+E6+E9+E12+E15+E18+E21+E24+E27</f>
        <v>170</v>
      </c>
      <c r="F30" s="107">
        <f t="shared" si="9"/>
        <v>205</v>
      </c>
      <c r="G30" s="107">
        <f t="shared" si="9"/>
        <v>382</v>
      </c>
      <c r="H30" s="107">
        <f t="shared" si="9"/>
        <v>178</v>
      </c>
      <c r="I30" s="107">
        <f t="shared" si="9"/>
        <v>199</v>
      </c>
      <c r="J30" s="107">
        <f t="shared" si="9"/>
        <v>259</v>
      </c>
      <c r="K30" s="107">
        <f t="shared" si="9"/>
        <v>395</v>
      </c>
      <c r="L30" s="107">
        <f t="shared" si="9"/>
        <v>243</v>
      </c>
      <c r="M30" s="107">
        <f t="shared" si="9"/>
        <v>171</v>
      </c>
      <c r="N30" s="107">
        <f t="shared" si="9"/>
        <v>232</v>
      </c>
      <c r="O30" s="107">
        <f t="shared" si="9"/>
        <v>261</v>
      </c>
      <c r="P30" s="43">
        <f>+P6+P9+P12+P15+P18+P21+P24+P27</f>
        <v>2911</v>
      </c>
    </row>
    <row r="31" spans="2:16" ht="15" thickBot="1">
      <c r="B31" s="134"/>
      <c r="C31" s="67" t="s">
        <v>40</v>
      </c>
      <c r="D31" s="45">
        <f aca="true" t="shared" si="10" ref="D31:P31">+(D29-D30)/D30*100</f>
        <v>12.962962962962962</v>
      </c>
      <c r="E31" s="46">
        <f t="shared" si="10"/>
        <v>33.52941176470588</v>
      </c>
      <c r="F31" s="46">
        <f t="shared" si="10"/>
        <v>19.024390243902438</v>
      </c>
      <c r="G31" s="46">
        <f t="shared" si="10"/>
        <v>-43.19371727748691</v>
      </c>
      <c r="H31" s="46">
        <f t="shared" si="10"/>
        <v>13.48314606741573</v>
      </c>
      <c r="I31" s="46">
        <f t="shared" si="10"/>
        <v>34.17085427135678</v>
      </c>
      <c r="J31" s="46">
        <f t="shared" si="10"/>
        <v>1.1583011583011582</v>
      </c>
      <c r="K31" s="46">
        <f t="shared" si="10"/>
        <v>-41.265822784810126</v>
      </c>
      <c r="L31" s="46">
        <f t="shared" si="10"/>
        <v>38.2716049382716</v>
      </c>
      <c r="M31" s="46">
        <f t="shared" si="10"/>
        <v>-8.771929824561402</v>
      </c>
      <c r="N31" s="46">
        <f t="shared" si="10"/>
        <v>-25</v>
      </c>
      <c r="O31" s="46">
        <f t="shared" si="10"/>
        <v>-24.904214559386972</v>
      </c>
      <c r="P31" s="47">
        <f t="shared" si="10"/>
        <v>-5.290278254895225</v>
      </c>
    </row>
    <row r="32" spans="2:16" ht="15" thickTop="1">
      <c r="B32" s="132" t="s">
        <v>48</v>
      </c>
      <c r="C32" s="59" t="s">
        <v>43</v>
      </c>
      <c r="D32" s="109">
        <f aca="true" t="shared" si="11" ref="D32:P32">+D35-D29</f>
        <v>8</v>
      </c>
      <c r="E32" s="35">
        <f t="shared" si="11"/>
        <v>18</v>
      </c>
      <c r="F32" s="35">
        <f t="shared" si="11"/>
        <v>7</v>
      </c>
      <c r="G32" s="35">
        <f t="shared" si="11"/>
        <v>15</v>
      </c>
      <c r="H32" s="35">
        <f t="shared" si="11"/>
        <v>16</v>
      </c>
      <c r="I32" s="35">
        <f t="shared" si="11"/>
        <v>6</v>
      </c>
      <c r="J32" s="35">
        <f t="shared" si="11"/>
        <v>10</v>
      </c>
      <c r="K32" s="35">
        <f t="shared" si="11"/>
        <v>17</v>
      </c>
      <c r="L32" s="35">
        <f t="shared" si="11"/>
        <v>16</v>
      </c>
      <c r="M32" s="35">
        <f t="shared" si="11"/>
        <v>10</v>
      </c>
      <c r="N32" s="35">
        <f t="shared" si="11"/>
        <v>2</v>
      </c>
      <c r="O32" s="36">
        <f>+O35-O29</f>
        <v>7</v>
      </c>
      <c r="P32" s="37">
        <f t="shared" si="11"/>
        <v>132</v>
      </c>
    </row>
    <row r="33" spans="2:16" ht="14.25">
      <c r="B33" s="133"/>
      <c r="C33" s="66" t="s">
        <v>42</v>
      </c>
      <c r="D33" s="40">
        <f aca="true" t="shared" si="12" ref="D33:P33">+D36-D30</f>
        <v>9</v>
      </c>
      <c r="E33" s="41">
        <f t="shared" si="12"/>
        <v>15</v>
      </c>
      <c r="F33" s="41">
        <f t="shared" si="12"/>
        <v>12</v>
      </c>
      <c r="G33" s="41">
        <f t="shared" si="12"/>
        <v>31</v>
      </c>
      <c r="H33" s="41">
        <f t="shared" si="12"/>
        <v>8</v>
      </c>
      <c r="I33" s="41">
        <f t="shared" si="12"/>
        <v>31</v>
      </c>
      <c r="J33" s="41">
        <f t="shared" si="12"/>
        <v>13</v>
      </c>
      <c r="K33" s="41">
        <f t="shared" si="12"/>
        <v>12</v>
      </c>
      <c r="L33" s="41">
        <f t="shared" si="12"/>
        <v>17</v>
      </c>
      <c r="M33" s="41">
        <f t="shared" si="12"/>
        <v>4</v>
      </c>
      <c r="N33" s="41">
        <f t="shared" si="12"/>
        <v>17</v>
      </c>
      <c r="O33" s="42">
        <f t="shared" si="12"/>
        <v>8</v>
      </c>
      <c r="P33" s="43">
        <f t="shared" si="12"/>
        <v>177</v>
      </c>
    </row>
    <row r="34" spans="2:16" ht="15" thickBot="1">
      <c r="B34" s="134"/>
      <c r="C34" s="67" t="s">
        <v>40</v>
      </c>
      <c r="D34" s="45">
        <f aca="true" t="shared" si="13" ref="D34:P34">+(D32-D33)/D33*100</f>
        <v>-11.11111111111111</v>
      </c>
      <c r="E34" s="46">
        <f t="shared" si="13"/>
        <v>20</v>
      </c>
      <c r="F34" s="46">
        <f t="shared" si="13"/>
        <v>-41.66666666666667</v>
      </c>
      <c r="G34" s="46">
        <f t="shared" si="13"/>
        <v>-51.61290322580645</v>
      </c>
      <c r="H34" s="46">
        <f t="shared" si="13"/>
        <v>100</v>
      </c>
      <c r="I34" s="46">
        <f t="shared" si="13"/>
        <v>-80.64516129032258</v>
      </c>
      <c r="J34" s="46">
        <f t="shared" si="13"/>
        <v>-23.076923076923077</v>
      </c>
      <c r="K34" s="46">
        <f t="shared" si="13"/>
        <v>41.66666666666667</v>
      </c>
      <c r="L34" s="46">
        <f t="shared" si="13"/>
        <v>-5.88235294117647</v>
      </c>
      <c r="M34" s="46">
        <f t="shared" si="13"/>
        <v>150</v>
      </c>
      <c r="N34" s="46">
        <f t="shared" si="13"/>
        <v>-88.23529411764706</v>
      </c>
      <c r="O34" s="46">
        <f t="shared" si="13"/>
        <v>-12.5</v>
      </c>
      <c r="P34" s="47">
        <f t="shared" si="13"/>
        <v>-25.423728813559322</v>
      </c>
    </row>
    <row r="35" spans="2:16" ht="15" thickTop="1">
      <c r="B35" s="128" t="s">
        <v>8</v>
      </c>
      <c r="C35" s="60" t="s">
        <v>43</v>
      </c>
      <c r="D35" s="49">
        <v>252</v>
      </c>
      <c r="E35" s="30">
        <v>245</v>
      </c>
      <c r="F35" s="30">
        <v>251</v>
      </c>
      <c r="G35" s="30">
        <v>232</v>
      </c>
      <c r="H35" s="31">
        <v>218</v>
      </c>
      <c r="I35" s="30">
        <v>273</v>
      </c>
      <c r="J35" s="30">
        <v>272</v>
      </c>
      <c r="K35" s="30">
        <v>249</v>
      </c>
      <c r="L35" s="30">
        <v>352</v>
      </c>
      <c r="M35" s="30">
        <v>166</v>
      </c>
      <c r="N35" s="30">
        <v>176</v>
      </c>
      <c r="O35" s="31">
        <v>203</v>
      </c>
      <c r="P35" s="32">
        <f>SUM(D35:O35)</f>
        <v>2889</v>
      </c>
    </row>
    <row r="36" spans="2:16" ht="14.25">
      <c r="B36" s="129"/>
      <c r="C36" s="68" t="s">
        <v>42</v>
      </c>
      <c r="D36" s="33">
        <v>225</v>
      </c>
      <c r="E36" s="50">
        <v>185</v>
      </c>
      <c r="F36" s="50">
        <v>217</v>
      </c>
      <c r="G36" s="50">
        <v>413</v>
      </c>
      <c r="H36" s="51">
        <v>186</v>
      </c>
      <c r="I36" s="50">
        <v>230</v>
      </c>
      <c r="J36" s="50">
        <v>272</v>
      </c>
      <c r="K36" s="50">
        <v>407</v>
      </c>
      <c r="L36" s="50">
        <v>260</v>
      </c>
      <c r="M36" s="50">
        <v>175</v>
      </c>
      <c r="N36" s="50">
        <v>249</v>
      </c>
      <c r="O36" s="51">
        <v>269</v>
      </c>
      <c r="P36" s="52">
        <f>SUM(D36:O36)</f>
        <v>3088</v>
      </c>
    </row>
    <row r="37" spans="2:16" ht="15" thickBot="1">
      <c r="B37" s="130"/>
      <c r="C37" s="61" t="s">
        <v>40</v>
      </c>
      <c r="D37" s="54">
        <f aca="true" t="shared" si="14" ref="D37:P37">+(D35-D36)/D36*100</f>
        <v>12</v>
      </c>
      <c r="E37" s="55">
        <f t="shared" si="14"/>
        <v>32.432432432432435</v>
      </c>
      <c r="F37" s="55">
        <f t="shared" si="14"/>
        <v>15.668202764976957</v>
      </c>
      <c r="G37" s="55">
        <f t="shared" si="14"/>
        <v>-43.82566585956417</v>
      </c>
      <c r="H37" s="55">
        <f t="shared" si="14"/>
        <v>17.20430107526882</v>
      </c>
      <c r="I37" s="55">
        <f t="shared" si="14"/>
        <v>18.695652173913043</v>
      </c>
      <c r="J37" s="55">
        <f t="shared" si="14"/>
        <v>0</v>
      </c>
      <c r="K37" s="55">
        <f t="shared" si="14"/>
        <v>-38.82063882063882</v>
      </c>
      <c r="L37" s="55">
        <f t="shared" si="14"/>
        <v>35.38461538461539</v>
      </c>
      <c r="M37" s="55">
        <f t="shared" si="14"/>
        <v>-5.142857142857142</v>
      </c>
      <c r="N37" s="55">
        <f t="shared" si="14"/>
        <v>-29.31726907630522</v>
      </c>
      <c r="O37" s="55">
        <f t="shared" si="14"/>
        <v>-24.53531598513011</v>
      </c>
      <c r="P37" s="56">
        <f t="shared" si="14"/>
        <v>-6.444300518134716</v>
      </c>
    </row>
    <row r="38" spans="2:16" ht="13.5">
      <c r="B38" s="101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47" spans="2:16" s="103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I27" sqref="I27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5" t="s">
        <v>46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9"/>
      <c r="C4" s="80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0"/>
      <c r="C5" s="64" t="s">
        <v>43</v>
      </c>
      <c r="D5" s="20">
        <v>46</v>
      </c>
      <c r="E5" s="13">
        <v>35</v>
      </c>
      <c r="F5" s="13">
        <v>25</v>
      </c>
      <c r="G5" s="13">
        <v>34</v>
      </c>
      <c r="H5" s="14">
        <v>33</v>
      </c>
      <c r="I5" s="13">
        <v>26</v>
      </c>
      <c r="J5" s="13">
        <v>31</v>
      </c>
      <c r="K5" s="13">
        <v>33</v>
      </c>
      <c r="L5" s="13">
        <v>48</v>
      </c>
      <c r="M5" s="13">
        <v>29</v>
      </c>
      <c r="N5" s="13">
        <v>28</v>
      </c>
      <c r="O5" s="14">
        <v>21</v>
      </c>
      <c r="P5" s="15">
        <f>SUM(D5:O5)</f>
        <v>389</v>
      </c>
    </row>
    <row r="6" spans="2:16" ht="14.25">
      <c r="B6" s="71" t="s">
        <v>23</v>
      </c>
      <c r="C6" s="65" t="s">
        <v>42</v>
      </c>
      <c r="D6" s="22">
        <v>36</v>
      </c>
      <c r="E6" s="17">
        <v>32</v>
      </c>
      <c r="F6" s="17">
        <v>35</v>
      </c>
      <c r="G6" s="17">
        <v>53</v>
      </c>
      <c r="H6" s="18">
        <v>42</v>
      </c>
      <c r="I6" s="17">
        <v>37</v>
      </c>
      <c r="J6" s="17">
        <v>41</v>
      </c>
      <c r="K6" s="17">
        <v>52</v>
      </c>
      <c r="L6" s="17">
        <v>37</v>
      </c>
      <c r="M6" s="17">
        <v>36</v>
      </c>
      <c r="N6" s="17">
        <v>27</v>
      </c>
      <c r="O6" s="18">
        <v>35</v>
      </c>
      <c r="P6" s="19">
        <f>SUM(D6:O6)</f>
        <v>463</v>
      </c>
    </row>
    <row r="7" spans="2:16" ht="14.25">
      <c r="B7" s="72"/>
      <c r="C7" s="58" t="s">
        <v>40</v>
      </c>
      <c r="D7" s="24">
        <f>+(D5-D6)/D6*100</f>
        <v>27.77777777777778</v>
      </c>
      <c r="E7" s="25">
        <f aca="true" t="shared" si="0" ref="E7:P7">+(E5-E6)/E6*100</f>
        <v>9.375</v>
      </c>
      <c r="F7" s="25">
        <f t="shared" si="0"/>
        <v>-28.57142857142857</v>
      </c>
      <c r="G7" s="25">
        <f t="shared" si="0"/>
        <v>-35.84905660377358</v>
      </c>
      <c r="H7" s="25">
        <f t="shared" si="0"/>
        <v>-21.428571428571427</v>
      </c>
      <c r="I7" s="25">
        <f t="shared" si="0"/>
        <v>-29.72972972972973</v>
      </c>
      <c r="J7" s="25">
        <f t="shared" si="0"/>
        <v>-24.390243902439025</v>
      </c>
      <c r="K7" s="25">
        <f t="shared" si="0"/>
        <v>-36.53846153846153</v>
      </c>
      <c r="L7" s="25">
        <f t="shared" si="0"/>
        <v>29.72972972972973</v>
      </c>
      <c r="M7" s="25">
        <f t="shared" si="0"/>
        <v>-19.444444444444446</v>
      </c>
      <c r="N7" s="25">
        <f t="shared" si="0"/>
        <v>3.7037037037037033</v>
      </c>
      <c r="O7" s="28">
        <f t="shared" si="0"/>
        <v>-40</v>
      </c>
      <c r="P7" s="26">
        <f t="shared" si="0"/>
        <v>-15.982721382289416</v>
      </c>
    </row>
    <row r="8" spans="2:16" ht="14.25">
      <c r="B8" s="70"/>
      <c r="C8" s="64" t="s">
        <v>43</v>
      </c>
      <c r="D8" s="20">
        <v>16</v>
      </c>
      <c r="E8" s="13">
        <v>6</v>
      </c>
      <c r="F8" s="13">
        <v>11</v>
      </c>
      <c r="G8" s="13">
        <v>7</v>
      </c>
      <c r="H8" s="14">
        <v>8</v>
      </c>
      <c r="I8" s="13">
        <v>10</v>
      </c>
      <c r="J8" s="13">
        <v>9</v>
      </c>
      <c r="K8" s="13">
        <v>10</v>
      </c>
      <c r="L8" s="13">
        <v>12</v>
      </c>
      <c r="M8" s="13">
        <v>4</v>
      </c>
      <c r="N8" s="13">
        <v>8</v>
      </c>
      <c r="O8" s="14">
        <v>9</v>
      </c>
      <c r="P8" s="15">
        <f>SUM(D8:O8)</f>
        <v>110</v>
      </c>
    </row>
    <row r="9" spans="2:16" ht="14.25">
      <c r="B9" s="71" t="s">
        <v>24</v>
      </c>
      <c r="C9" s="65" t="s">
        <v>42</v>
      </c>
      <c r="D9" s="22">
        <v>7</v>
      </c>
      <c r="E9" s="17">
        <v>7</v>
      </c>
      <c r="F9" s="17">
        <v>7</v>
      </c>
      <c r="G9" s="17">
        <v>10</v>
      </c>
      <c r="H9" s="18">
        <v>14</v>
      </c>
      <c r="I9" s="17">
        <v>5</v>
      </c>
      <c r="J9" s="17">
        <v>7</v>
      </c>
      <c r="K9" s="17">
        <v>7</v>
      </c>
      <c r="L9" s="17">
        <v>15</v>
      </c>
      <c r="M9" s="17">
        <v>1</v>
      </c>
      <c r="N9" s="17">
        <v>7</v>
      </c>
      <c r="O9" s="18">
        <v>5</v>
      </c>
      <c r="P9" s="19">
        <f>SUM(D9:O9)</f>
        <v>92</v>
      </c>
    </row>
    <row r="10" spans="2:16" ht="14.25">
      <c r="B10" s="72"/>
      <c r="C10" s="58" t="s">
        <v>40</v>
      </c>
      <c r="D10" s="24">
        <f aca="true" t="shared" si="1" ref="D10:P10">+(D8-D9)/D9*100</f>
        <v>128.57142857142858</v>
      </c>
      <c r="E10" s="25">
        <f t="shared" si="1"/>
        <v>-14.285714285714285</v>
      </c>
      <c r="F10" s="25">
        <f t="shared" si="1"/>
        <v>57.14285714285714</v>
      </c>
      <c r="G10" s="25">
        <f t="shared" si="1"/>
        <v>-30</v>
      </c>
      <c r="H10" s="25">
        <f t="shared" si="1"/>
        <v>-42.857142857142854</v>
      </c>
      <c r="I10" s="25">
        <f t="shared" si="1"/>
        <v>100</v>
      </c>
      <c r="J10" s="25">
        <f t="shared" si="1"/>
        <v>28.57142857142857</v>
      </c>
      <c r="K10" s="25">
        <f t="shared" si="1"/>
        <v>42.857142857142854</v>
      </c>
      <c r="L10" s="25">
        <f t="shared" si="1"/>
        <v>-20</v>
      </c>
      <c r="M10" s="25">
        <f t="shared" si="1"/>
        <v>300</v>
      </c>
      <c r="N10" s="25">
        <f t="shared" si="1"/>
        <v>14.285714285714285</v>
      </c>
      <c r="O10" s="25">
        <f t="shared" si="1"/>
        <v>80</v>
      </c>
      <c r="P10" s="26">
        <f t="shared" si="1"/>
        <v>19.565217391304348</v>
      </c>
    </row>
    <row r="11" spans="2:16" ht="14.25">
      <c r="B11" s="70"/>
      <c r="C11" s="64" t="s">
        <v>43</v>
      </c>
      <c r="D11" s="20">
        <v>36</v>
      </c>
      <c r="E11" s="13">
        <v>40</v>
      </c>
      <c r="F11" s="13">
        <v>28</v>
      </c>
      <c r="G11" s="13">
        <v>43</v>
      </c>
      <c r="H11" s="14">
        <v>53</v>
      </c>
      <c r="I11" s="13">
        <v>38</v>
      </c>
      <c r="J11" s="13">
        <v>33</v>
      </c>
      <c r="K11" s="13">
        <v>41</v>
      </c>
      <c r="L11" s="13">
        <v>43</v>
      </c>
      <c r="M11" s="13">
        <v>33</v>
      </c>
      <c r="N11" s="13">
        <v>36</v>
      </c>
      <c r="O11" s="14">
        <v>38</v>
      </c>
      <c r="P11" s="15">
        <f>SUM(D11:O11)</f>
        <v>462</v>
      </c>
    </row>
    <row r="12" spans="2:16" ht="14.25">
      <c r="B12" s="71" t="s">
        <v>25</v>
      </c>
      <c r="C12" s="65" t="s">
        <v>42</v>
      </c>
      <c r="D12" s="22">
        <v>26</v>
      </c>
      <c r="E12" s="17">
        <v>33</v>
      </c>
      <c r="F12" s="17">
        <v>37</v>
      </c>
      <c r="G12" s="17">
        <v>50</v>
      </c>
      <c r="H12" s="18">
        <v>28</v>
      </c>
      <c r="I12" s="17">
        <v>38</v>
      </c>
      <c r="J12" s="17">
        <v>35</v>
      </c>
      <c r="K12" s="17">
        <v>29</v>
      </c>
      <c r="L12" s="17">
        <v>43</v>
      </c>
      <c r="M12" s="17">
        <v>31</v>
      </c>
      <c r="N12" s="17">
        <v>26</v>
      </c>
      <c r="O12" s="18">
        <v>25</v>
      </c>
      <c r="P12" s="19">
        <f>SUM(D12:O12)</f>
        <v>401</v>
      </c>
    </row>
    <row r="13" spans="2:16" ht="14.25">
      <c r="B13" s="72"/>
      <c r="C13" s="58" t="s">
        <v>40</v>
      </c>
      <c r="D13" s="24">
        <f aca="true" t="shared" si="2" ref="D13:P13">+(D11-D12)/D12*100</f>
        <v>38.46153846153847</v>
      </c>
      <c r="E13" s="25">
        <f t="shared" si="2"/>
        <v>21.21212121212121</v>
      </c>
      <c r="F13" s="25">
        <f t="shared" si="2"/>
        <v>-24.324324324324326</v>
      </c>
      <c r="G13" s="25">
        <f t="shared" si="2"/>
        <v>-14.000000000000002</v>
      </c>
      <c r="H13" s="25">
        <f t="shared" si="2"/>
        <v>89.28571428571429</v>
      </c>
      <c r="I13" s="25">
        <f t="shared" si="2"/>
        <v>0</v>
      </c>
      <c r="J13" s="25">
        <f t="shared" si="2"/>
        <v>-5.714285714285714</v>
      </c>
      <c r="K13" s="25">
        <f t="shared" si="2"/>
        <v>41.37931034482759</v>
      </c>
      <c r="L13" s="25">
        <f t="shared" si="2"/>
        <v>0</v>
      </c>
      <c r="M13" s="25">
        <f t="shared" si="2"/>
        <v>6.451612903225806</v>
      </c>
      <c r="N13" s="25">
        <f t="shared" si="2"/>
        <v>38.46153846153847</v>
      </c>
      <c r="O13" s="25">
        <f t="shared" si="2"/>
        <v>52</v>
      </c>
      <c r="P13" s="26">
        <f t="shared" si="2"/>
        <v>15.211970074812967</v>
      </c>
    </row>
    <row r="14" spans="2:16" ht="14.25">
      <c r="B14" s="70"/>
      <c r="C14" s="64" t="s">
        <v>43</v>
      </c>
      <c r="D14" s="20">
        <v>6</v>
      </c>
      <c r="E14" s="13">
        <v>14</v>
      </c>
      <c r="F14" s="13">
        <v>8</v>
      </c>
      <c r="G14" s="13">
        <v>12</v>
      </c>
      <c r="H14" s="14">
        <v>6</v>
      </c>
      <c r="I14" s="13">
        <v>7</v>
      </c>
      <c r="J14" s="13">
        <v>8</v>
      </c>
      <c r="K14" s="13">
        <v>9</v>
      </c>
      <c r="L14" s="13">
        <v>7</v>
      </c>
      <c r="M14" s="13">
        <v>5</v>
      </c>
      <c r="N14" s="13">
        <v>10</v>
      </c>
      <c r="O14" s="14">
        <v>12</v>
      </c>
      <c r="P14" s="15">
        <f>SUM(D14:O14)</f>
        <v>104</v>
      </c>
    </row>
    <row r="15" spans="2:16" ht="14.25">
      <c r="B15" s="71" t="s">
        <v>26</v>
      </c>
      <c r="C15" s="65" t="s">
        <v>42</v>
      </c>
      <c r="D15" s="22">
        <v>9</v>
      </c>
      <c r="E15" s="17">
        <v>7</v>
      </c>
      <c r="F15" s="17">
        <v>10</v>
      </c>
      <c r="G15" s="17">
        <v>15</v>
      </c>
      <c r="H15" s="18">
        <v>3</v>
      </c>
      <c r="I15" s="17">
        <v>8</v>
      </c>
      <c r="J15" s="17">
        <v>8</v>
      </c>
      <c r="K15" s="17">
        <v>14</v>
      </c>
      <c r="L15" s="17">
        <v>9</v>
      </c>
      <c r="M15" s="17">
        <v>9</v>
      </c>
      <c r="N15" s="17">
        <v>6</v>
      </c>
      <c r="O15" s="18">
        <v>5</v>
      </c>
      <c r="P15" s="19">
        <f>SUM(D15:O15)</f>
        <v>103</v>
      </c>
    </row>
    <row r="16" spans="2:16" ht="14.25">
      <c r="B16" s="72"/>
      <c r="C16" s="58" t="s">
        <v>40</v>
      </c>
      <c r="D16" s="24">
        <f aca="true" t="shared" si="3" ref="D16:P16">+(D14-D15)/D15*100</f>
        <v>-33.33333333333333</v>
      </c>
      <c r="E16" s="25">
        <f t="shared" si="3"/>
        <v>100</v>
      </c>
      <c r="F16" s="25">
        <f t="shared" si="3"/>
        <v>-20</v>
      </c>
      <c r="G16" s="25">
        <f t="shared" si="3"/>
        <v>-20</v>
      </c>
      <c r="H16" s="25">
        <f t="shared" si="3"/>
        <v>100</v>
      </c>
      <c r="I16" s="25">
        <f t="shared" si="3"/>
        <v>-12.5</v>
      </c>
      <c r="J16" s="25">
        <f t="shared" si="3"/>
        <v>0</v>
      </c>
      <c r="K16" s="25">
        <f t="shared" si="3"/>
        <v>-35.714285714285715</v>
      </c>
      <c r="L16" s="25">
        <f t="shared" si="3"/>
        <v>-22.22222222222222</v>
      </c>
      <c r="M16" s="25">
        <f t="shared" si="3"/>
        <v>-44.44444444444444</v>
      </c>
      <c r="N16" s="25">
        <f>+(N14-N15)/N15*100</f>
        <v>66.66666666666666</v>
      </c>
      <c r="O16" s="25">
        <f t="shared" si="3"/>
        <v>140</v>
      </c>
      <c r="P16" s="26">
        <f t="shared" si="3"/>
        <v>0.9708737864077669</v>
      </c>
    </row>
    <row r="17" spans="2:16" ht="14.25">
      <c r="B17" s="70"/>
      <c r="C17" s="64" t="s">
        <v>43</v>
      </c>
      <c r="D17" s="20">
        <v>0</v>
      </c>
      <c r="E17" s="13">
        <v>6</v>
      </c>
      <c r="F17" s="13">
        <v>6</v>
      </c>
      <c r="G17" s="13">
        <v>7</v>
      </c>
      <c r="H17" s="14">
        <v>7</v>
      </c>
      <c r="I17" s="13">
        <v>10</v>
      </c>
      <c r="J17" s="13">
        <v>6</v>
      </c>
      <c r="K17" s="13">
        <v>8</v>
      </c>
      <c r="L17" s="13">
        <v>5</v>
      </c>
      <c r="M17" s="13">
        <v>1</v>
      </c>
      <c r="N17" s="13">
        <v>8</v>
      </c>
      <c r="O17" s="14">
        <v>6</v>
      </c>
      <c r="P17" s="15">
        <f>SUM(D17:O17)</f>
        <v>70</v>
      </c>
    </row>
    <row r="18" spans="2:16" ht="14.25">
      <c r="B18" s="71" t="s">
        <v>27</v>
      </c>
      <c r="C18" s="65" t="s">
        <v>42</v>
      </c>
      <c r="D18" s="22">
        <v>5</v>
      </c>
      <c r="E18" s="17">
        <v>5</v>
      </c>
      <c r="F18" s="17">
        <v>5</v>
      </c>
      <c r="G18" s="17">
        <v>8</v>
      </c>
      <c r="H18" s="18">
        <v>4</v>
      </c>
      <c r="I18" s="17">
        <v>4</v>
      </c>
      <c r="J18" s="17">
        <v>15</v>
      </c>
      <c r="K18" s="17">
        <v>10</v>
      </c>
      <c r="L18" s="17">
        <v>7</v>
      </c>
      <c r="M18" s="17">
        <v>4</v>
      </c>
      <c r="N18" s="17">
        <v>2</v>
      </c>
      <c r="O18" s="18">
        <v>1</v>
      </c>
      <c r="P18" s="19">
        <f>SUM(D18:O18)</f>
        <v>70</v>
      </c>
    </row>
    <row r="19" spans="2:16" ht="14.25">
      <c r="B19" s="72"/>
      <c r="C19" s="58" t="s">
        <v>40</v>
      </c>
      <c r="D19" s="24">
        <f aca="true" t="shared" si="4" ref="D19:P19">+(D17-D18)/D18*100</f>
        <v>-100</v>
      </c>
      <c r="E19" s="25">
        <f t="shared" si="4"/>
        <v>20</v>
      </c>
      <c r="F19" s="25">
        <f t="shared" si="4"/>
        <v>20</v>
      </c>
      <c r="G19" s="25">
        <f t="shared" si="4"/>
        <v>-12.5</v>
      </c>
      <c r="H19" s="25">
        <f t="shared" si="4"/>
        <v>75</v>
      </c>
      <c r="I19" s="25">
        <f t="shared" si="4"/>
        <v>150</v>
      </c>
      <c r="J19" s="25">
        <f t="shared" si="4"/>
        <v>-60</v>
      </c>
      <c r="K19" s="25">
        <f t="shared" si="4"/>
        <v>-20</v>
      </c>
      <c r="L19" s="25">
        <f t="shared" si="4"/>
        <v>-28.57142857142857</v>
      </c>
      <c r="M19" s="25">
        <f t="shared" si="4"/>
        <v>-75</v>
      </c>
      <c r="N19" s="25">
        <f t="shared" si="4"/>
        <v>300</v>
      </c>
      <c r="O19" s="25">
        <f t="shared" si="4"/>
        <v>500</v>
      </c>
      <c r="P19" s="26">
        <f t="shared" si="4"/>
        <v>0</v>
      </c>
    </row>
    <row r="20" spans="2:16" ht="14.25">
      <c r="B20" s="70"/>
      <c r="C20" s="64" t="s">
        <v>43</v>
      </c>
      <c r="D20" s="20">
        <v>6</v>
      </c>
      <c r="E20" s="13">
        <v>12</v>
      </c>
      <c r="F20" s="13">
        <v>4</v>
      </c>
      <c r="G20" s="13">
        <v>8</v>
      </c>
      <c r="H20" s="14">
        <v>6</v>
      </c>
      <c r="I20" s="13">
        <v>6</v>
      </c>
      <c r="J20" s="13">
        <v>6</v>
      </c>
      <c r="K20" s="13">
        <v>6</v>
      </c>
      <c r="L20" s="13">
        <v>8</v>
      </c>
      <c r="M20" s="13">
        <v>1</v>
      </c>
      <c r="N20" s="13">
        <v>3</v>
      </c>
      <c r="O20" s="14">
        <v>7</v>
      </c>
      <c r="P20" s="15">
        <f>SUM(D20:O20)</f>
        <v>73</v>
      </c>
    </row>
    <row r="21" spans="2:16" ht="14.25">
      <c r="B21" s="71" t="s">
        <v>28</v>
      </c>
      <c r="C21" s="65" t="s">
        <v>42</v>
      </c>
      <c r="D21" s="22">
        <v>4</v>
      </c>
      <c r="E21" s="17">
        <v>2</v>
      </c>
      <c r="F21" s="17">
        <v>8</v>
      </c>
      <c r="G21" s="17">
        <v>10</v>
      </c>
      <c r="H21" s="18">
        <v>7</v>
      </c>
      <c r="I21" s="17">
        <v>5</v>
      </c>
      <c r="J21" s="17">
        <v>3</v>
      </c>
      <c r="K21" s="17">
        <v>5</v>
      </c>
      <c r="L21" s="17">
        <v>1</v>
      </c>
      <c r="M21" s="17">
        <v>3</v>
      </c>
      <c r="N21" s="17">
        <v>4</v>
      </c>
      <c r="O21" s="18">
        <v>2</v>
      </c>
      <c r="P21" s="19">
        <f>SUM(D21:O21)</f>
        <v>54</v>
      </c>
    </row>
    <row r="22" spans="2:16" ht="14.25">
      <c r="B22" s="72"/>
      <c r="C22" s="58" t="s">
        <v>40</v>
      </c>
      <c r="D22" s="24">
        <f aca="true" t="shared" si="5" ref="D22:P22">+(D20-D21)/D21*100</f>
        <v>50</v>
      </c>
      <c r="E22" s="25">
        <f t="shared" si="5"/>
        <v>500</v>
      </c>
      <c r="F22" s="25">
        <f t="shared" si="5"/>
        <v>-50</v>
      </c>
      <c r="G22" s="25">
        <f t="shared" si="5"/>
        <v>-20</v>
      </c>
      <c r="H22" s="25">
        <f t="shared" si="5"/>
        <v>-14.285714285714285</v>
      </c>
      <c r="I22" s="25">
        <f t="shared" si="5"/>
        <v>20</v>
      </c>
      <c r="J22" s="25">
        <f t="shared" si="5"/>
        <v>100</v>
      </c>
      <c r="K22" s="25">
        <f t="shared" si="5"/>
        <v>20</v>
      </c>
      <c r="L22" s="25">
        <f t="shared" si="5"/>
        <v>700</v>
      </c>
      <c r="M22" s="25">
        <f t="shared" si="5"/>
        <v>-66.66666666666666</v>
      </c>
      <c r="N22" s="25">
        <f t="shared" si="5"/>
        <v>-25</v>
      </c>
      <c r="O22" s="25">
        <f t="shared" si="5"/>
        <v>250</v>
      </c>
      <c r="P22" s="26">
        <f t="shared" si="5"/>
        <v>35.18518518518518</v>
      </c>
    </row>
    <row r="23" spans="2:16" ht="14.25">
      <c r="B23" s="70"/>
      <c r="C23" s="64" t="s">
        <v>43</v>
      </c>
      <c r="D23" s="20">
        <v>1</v>
      </c>
      <c r="E23" s="13">
        <v>2</v>
      </c>
      <c r="F23" s="13">
        <v>3</v>
      </c>
      <c r="G23" s="13">
        <v>3</v>
      </c>
      <c r="H23" s="14">
        <v>2</v>
      </c>
      <c r="I23" s="13">
        <v>4</v>
      </c>
      <c r="J23" s="13">
        <v>2</v>
      </c>
      <c r="K23" s="13">
        <v>6</v>
      </c>
      <c r="L23" s="13">
        <v>10</v>
      </c>
      <c r="M23" s="13">
        <v>3</v>
      </c>
      <c r="N23" s="13">
        <v>4</v>
      </c>
      <c r="O23" s="14">
        <v>4</v>
      </c>
      <c r="P23" s="15">
        <f>SUM(D23:O23)</f>
        <v>44</v>
      </c>
    </row>
    <row r="24" spans="2:16" ht="14.25">
      <c r="B24" s="71" t="s">
        <v>29</v>
      </c>
      <c r="C24" s="65" t="s">
        <v>42</v>
      </c>
      <c r="D24" s="22">
        <v>5</v>
      </c>
      <c r="E24" s="17">
        <v>5</v>
      </c>
      <c r="F24" s="17">
        <v>3</v>
      </c>
      <c r="G24" s="17">
        <v>6</v>
      </c>
      <c r="H24" s="18">
        <v>4</v>
      </c>
      <c r="I24" s="17">
        <v>5</v>
      </c>
      <c r="J24" s="17">
        <v>2</v>
      </c>
      <c r="K24" s="17">
        <v>3</v>
      </c>
      <c r="L24" s="17">
        <v>3</v>
      </c>
      <c r="M24" s="17">
        <v>4</v>
      </c>
      <c r="N24" s="17">
        <v>2</v>
      </c>
      <c r="O24" s="18">
        <v>1</v>
      </c>
      <c r="P24" s="19">
        <f>SUM(D24:O24)</f>
        <v>43</v>
      </c>
    </row>
    <row r="25" spans="2:16" ht="14.25">
      <c r="B25" s="72"/>
      <c r="C25" s="58" t="s">
        <v>40</v>
      </c>
      <c r="D25" s="24">
        <f aca="true" t="shared" si="6" ref="D25:P25">+(D23-D24)/D24*100</f>
        <v>-80</v>
      </c>
      <c r="E25" s="25">
        <f t="shared" si="6"/>
        <v>-60</v>
      </c>
      <c r="F25" s="25">
        <f t="shared" si="6"/>
        <v>0</v>
      </c>
      <c r="G25" s="25">
        <f t="shared" si="6"/>
        <v>-50</v>
      </c>
      <c r="H25" s="25">
        <f t="shared" si="6"/>
        <v>-50</v>
      </c>
      <c r="I25" s="25">
        <f t="shared" si="6"/>
        <v>-20</v>
      </c>
      <c r="J25" s="25">
        <f t="shared" si="6"/>
        <v>0</v>
      </c>
      <c r="K25" s="25">
        <f t="shared" si="6"/>
        <v>100</v>
      </c>
      <c r="L25" s="25">
        <f t="shared" si="6"/>
        <v>233.33333333333334</v>
      </c>
      <c r="M25" s="25">
        <f t="shared" si="6"/>
        <v>-25</v>
      </c>
      <c r="N25" s="25">
        <f t="shared" si="6"/>
        <v>100</v>
      </c>
      <c r="O25" s="25">
        <f t="shared" si="6"/>
        <v>300</v>
      </c>
      <c r="P25" s="26">
        <f t="shared" si="6"/>
        <v>2.3255813953488373</v>
      </c>
    </row>
    <row r="26" spans="2:16" ht="14.25">
      <c r="B26" s="70"/>
      <c r="C26" s="64" t="s">
        <v>43</v>
      </c>
      <c r="D26" s="20">
        <v>10</v>
      </c>
      <c r="E26" s="13">
        <v>10</v>
      </c>
      <c r="F26" s="13">
        <v>10</v>
      </c>
      <c r="G26" s="13">
        <v>4</v>
      </c>
      <c r="H26" s="14">
        <v>5</v>
      </c>
      <c r="I26" s="13">
        <v>10</v>
      </c>
      <c r="J26" s="13">
        <v>6</v>
      </c>
      <c r="K26" s="13">
        <v>8</v>
      </c>
      <c r="L26" s="13">
        <v>8</v>
      </c>
      <c r="M26" s="13">
        <v>0</v>
      </c>
      <c r="N26" s="13">
        <v>6</v>
      </c>
      <c r="O26" s="14">
        <v>7</v>
      </c>
      <c r="P26" s="15">
        <f>SUM(D26:O26)</f>
        <v>84</v>
      </c>
    </row>
    <row r="27" spans="2:16" ht="14.25">
      <c r="B27" s="71" t="s">
        <v>30</v>
      </c>
      <c r="C27" s="65" t="s">
        <v>42</v>
      </c>
      <c r="D27" s="22">
        <v>8</v>
      </c>
      <c r="E27" s="17">
        <v>5</v>
      </c>
      <c r="F27" s="17">
        <v>6</v>
      </c>
      <c r="G27" s="17">
        <v>10</v>
      </c>
      <c r="H27" s="18">
        <v>5</v>
      </c>
      <c r="I27" s="17">
        <v>6</v>
      </c>
      <c r="J27" s="17">
        <v>5</v>
      </c>
      <c r="K27" s="17">
        <v>4</v>
      </c>
      <c r="L27" s="17">
        <v>9</v>
      </c>
      <c r="M27" s="17">
        <v>4</v>
      </c>
      <c r="N27" s="17">
        <v>5</v>
      </c>
      <c r="O27" s="18">
        <v>3</v>
      </c>
      <c r="P27" s="19">
        <f>SUM(D27:O27)</f>
        <v>70</v>
      </c>
    </row>
    <row r="28" spans="2:16" ht="15" thickBot="1">
      <c r="B28" s="73"/>
      <c r="C28" s="58" t="s">
        <v>40</v>
      </c>
      <c r="D28" s="24">
        <f aca="true" t="shared" si="7" ref="D28:P28">+(D26-D27)/D27*100</f>
        <v>25</v>
      </c>
      <c r="E28" s="25">
        <f t="shared" si="7"/>
        <v>100</v>
      </c>
      <c r="F28" s="25">
        <f t="shared" si="7"/>
        <v>66.66666666666666</v>
      </c>
      <c r="G28" s="25">
        <f t="shared" si="7"/>
        <v>-60</v>
      </c>
      <c r="H28" s="25">
        <f t="shared" si="7"/>
        <v>0</v>
      </c>
      <c r="I28" s="25">
        <f t="shared" si="7"/>
        <v>66.66666666666666</v>
      </c>
      <c r="J28" s="25">
        <f t="shared" si="7"/>
        <v>20</v>
      </c>
      <c r="K28" s="25">
        <f t="shared" si="7"/>
        <v>100</v>
      </c>
      <c r="L28" s="25">
        <f t="shared" si="7"/>
        <v>-11.11111111111111</v>
      </c>
      <c r="M28" s="25">
        <f t="shared" si="7"/>
        <v>-100</v>
      </c>
      <c r="N28" s="25">
        <f t="shared" si="7"/>
        <v>20</v>
      </c>
      <c r="O28" s="25">
        <f t="shared" si="7"/>
        <v>133.33333333333331</v>
      </c>
      <c r="P28" s="26">
        <f t="shared" si="7"/>
        <v>20</v>
      </c>
    </row>
    <row r="29" spans="2:16" ht="15" thickTop="1">
      <c r="B29" s="74"/>
      <c r="C29" s="34" t="s">
        <v>43</v>
      </c>
      <c r="D29" s="109">
        <f>+D5+D8+D11+D14+D17+D20+D23+D26</f>
        <v>121</v>
      </c>
      <c r="E29" s="35">
        <f aca="true" t="shared" si="8" ref="E29:O29">+E5+E8+E11+E14+E17+E20+E23+E26</f>
        <v>125</v>
      </c>
      <c r="F29" s="35">
        <f t="shared" si="8"/>
        <v>95</v>
      </c>
      <c r="G29" s="35">
        <f t="shared" si="8"/>
        <v>118</v>
      </c>
      <c r="H29" s="35">
        <f t="shared" si="8"/>
        <v>120</v>
      </c>
      <c r="I29" s="35">
        <f t="shared" si="8"/>
        <v>111</v>
      </c>
      <c r="J29" s="35">
        <f t="shared" si="8"/>
        <v>101</v>
      </c>
      <c r="K29" s="35">
        <f t="shared" si="8"/>
        <v>121</v>
      </c>
      <c r="L29" s="35">
        <f t="shared" si="8"/>
        <v>141</v>
      </c>
      <c r="M29" s="35">
        <f t="shared" si="8"/>
        <v>76</v>
      </c>
      <c r="N29" s="35">
        <f t="shared" si="8"/>
        <v>103</v>
      </c>
      <c r="O29" s="36">
        <f t="shared" si="8"/>
        <v>104</v>
      </c>
      <c r="P29" s="37">
        <f>+P5+P8+P11+P14+P17+P20+P23+P26</f>
        <v>1336</v>
      </c>
    </row>
    <row r="30" spans="2:16" ht="14.25">
      <c r="B30" s="75" t="s">
        <v>31</v>
      </c>
      <c r="C30" s="66" t="s">
        <v>42</v>
      </c>
      <c r="D30" s="40">
        <f aca="true" t="shared" si="9" ref="D30:O30">+D6+D9+D12+D15+D18+D21+D24+D27</f>
        <v>100</v>
      </c>
      <c r="E30" s="41">
        <f t="shared" si="9"/>
        <v>96</v>
      </c>
      <c r="F30" s="41">
        <f t="shared" si="9"/>
        <v>111</v>
      </c>
      <c r="G30" s="41">
        <f t="shared" si="9"/>
        <v>162</v>
      </c>
      <c r="H30" s="41">
        <f t="shared" si="9"/>
        <v>107</v>
      </c>
      <c r="I30" s="41">
        <f t="shared" si="9"/>
        <v>108</v>
      </c>
      <c r="J30" s="41">
        <f t="shared" si="9"/>
        <v>116</v>
      </c>
      <c r="K30" s="41">
        <f t="shared" si="9"/>
        <v>124</v>
      </c>
      <c r="L30" s="41">
        <f t="shared" si="9"/>
        <v>124</v>
      </c>
      <c r="M30" s="41">
        <f t="shared" si="9"/>
        <v>92</v>
      </c>
      <c r="N30" s="41">
        <f t="shared" si="9"/>
        <v>79</v>
      </c>
      <c r="O30" s="42">
        <f t="shared" si="9"/>
        <v>77</v>
      </c>
      <c r="P30" s="43">
        <f>+P6+P9+P12+P15+P18+P21+P24+P27</f>
        <v>1296</v>
      </c>
    </row>
    <row r="31" spans="2:16" ht="15" thickBot="1">
      <c r="B31" s="76"/>
      <c r="C31" s="67" t="s">
        <v>40</v>
      </c>
      <c r="D31" s="45">
        <f aca="true" t="shared" si="10" ref="D31:P31">+(D29-D30)/D30*100</f>
        <v>21</v>
      </c>
      <c r="E31" s="46">
        <f t="shared" si="10"/>
        <v>30.208333333333332</v>
      </c>
      <c r="F31" s="46">
        <f t="shared" si="10"/>
        <v>-14.414414414414415</v>
      </c>
      <c r="G31" s="46">
        <f t="shared" si="10"/>
        <v>-27.160493827160494</v>
      </c>
      <c r="H31" s="46">
        <f t="shared" si="10"/>
        <v>12.149532710280374</v>
      </c>
      <c r="I31" s="46">
        <f t="shared" si="10"/>
        <v>2.7777777777777777</v>
      </c>
      <c r="J31" s="46">
        <f t="shared" si="10"/>
        <v>-12.931034482758621</v>
      </c>
      <c r="K31" s="46">
        <f t="shared" si="10"/>
        <v>-2.4193548387096775</v>
      </c>
      <c r="L31" s="46">
        <f t="shared" si="10"/>
        <v>13.709677419354838</v>
      </c>
      <c r="M31" s="46">
        <f t="shared" si="10"/>
        <v>-17.391304347826086</v>
      </c>
      <c r="N31" s="46">
        <f t="shared" si="10"/>
        <v>30.37974683544304</v>
      </c>
      <c r="O31" s="46">
        <f t="shared" si="10"/>
        <v>35.064935064935064</v>
      </c>
      <c r="P31" s="47">
        <f t="shared" si="10"/>
        <v>3.0864197530864197</v>
      </c>
    </row>
    <row r="32" spans="2:16" ht="15" thickTop="1">
      <c r="B32" s="74"/>
      <c r="C32" s="34" t="s">
        <v>43</v>
      </c>
      <c r="D32" s="83">
        <f aca="true" t="shared" si="11" ref="D32:P32">+D35-D29</f>
        <v>2</v>
      </c>
      <c r="E32" s="35">
        <f t="shared" si="11"/>
        <v>10</v>
      </c>
      <c r="F32" s="35">
        <f t="shared" si="11"/>
        <v>3</v>
      </c>
      <c r="G32" s="35">
        <f t="shared" si="11"/>
        <v>15</v>
      </c>
      <c r="H32" s="35">
        <f t="shared" si="11"/>
        <v>5</v>
      </c>
      <c r="I32" s="35">
        <f t="shared" si="11"/>
        <v>6</v>
      </c>
      <c r="J32" s="35">
        <f t="shared" si="11"/>
        <v>8</v>
      </c>
      <c r="K32" s="35">
        <f t="shared" si="11"/>
        <v>10</v>
      </c>
      <c r="L32" s="35">
        <f t="shared" si="11"/>
        <v>5</v>
      </c>
      <c r="M32" s="35">
        <f t="shared" si="11"/>
        <v>5</v>
      </c>
      <c r="N32" s="35">
        <f t="shared" si="11"/>
        <v>2</v>
      </c>
      <c r="O32" s="36">
        <f t="shared" si="11"/>
        <v>6</v>
      </c>
      <c r="P32" s="37">
        <f t="shared" si="11"/>
        <v>77</v>
      </c>
    </row>
    <row r="33" spans="2:16" ht="14.25">
      <c r="B33" s="75" t="s">
        <v>48</v>
      </c>
      <c r="C33" s="66" t="s">
        <v>42</v>
      </c>
      <c r="D33" s="40">
        <f aca="true" t="shared" si="12" ref="D33:P33">+D36-D30</f>
        <v>9</v>
      </c>
      <c r="E33" s="41">
        <f t="shared" si="12"/>
        <v>11</v>
      </c>
      <c r="F33" s="41">
        <f t="shared" si="12"/>
        <v>11</v>
      </c>
      <c r="G33" s="41">
        <f t="shared" si="12"/>
        <v>11</v>
      </c>
      <c r="H33" s="41">
        <f t="shared" si="12"/>
        <v>5</v>
      </c>
      <c r="I33" s="41">
        <f t="shared" si="12"/>
        <v>12</v>
      </c>
      <c r="J33" s="41">
        <f t="shared" si="12"/>
        <v>9</v>
      </c>
      <c r="K33" s="41">
        <f t="shared" si="12"/>
        <v>6</v>
      </c>
      <c r="L33" s="41">
        <f t="shared" si="12"/>
        <v>6</v>
      </c>
      <c r="M33" s="41">
        <f t="shared" si="12"/>
        <v>4</v>
      </c>
      <c r="N33" s="41">
        <f t="shared" si="12"/>
        <v>5</v>
      </c>
      <c r="O33" s="42">
        <f t="shared" si="12"/>
        <v>8</v>
      </c>
      <c r="P33" s="43">
        <f t="shared" si="12"/>
        <v>97</v>
      </c>
    </row>
    <row r="34" spans="2:16" ht="15" thickBot="1">
      <c r="B34" s="76"/>
      <c r="C34" s="67" t="s">
        <v>40</v>
      </c>
      <c r="D34" s="45">
        <f aca="true" t="shared" si="13" ref="D34:P34">+(D32-D33)/D33*100</f>
        <v>-77.77777777777779</v>
      </c>
      <c r="E34" s="46">
        <f t="shared" si="13"/>
        <v>-9.090909090909092</v>
      </c>
      <c r="F34" s="46">
        <f t="shared" si="13"/>
        <v>-72.72727272727273</v>
      </c>
      <c r="G34" s="46">
        <f t="shared" si="13"/>
        <v>36.36363636363637</v>
      </c>
      <c r="H34" s="46">
        <f t="shared" si="13"/>
        <v>0</v>
      </c>
      <c r="I34" s="46">
        <f t="shared" si="13"/>
        <v>-50</v>
      </c>
      <c r="J34" s="46">
        <f t="shared" si="13"/>
        <v>-11.11111111111111</v>
      </c>
      <c r="K34" s="46">
        <f t="shared" si="13"/>
        <v>66.66666666666666</v>
      </c>
      <c r="L34" s="46">
        <f t="shared" si="13"/>
        <v>-16.666666666666664</v>
      </c>
      <c r="M34" s="46">
        <f t="shared" si="13"/>
        <v>25</v>
      </c>
      <c r="N34" s="46">
        <f t="shared" si="13"/>
        <v>-60</v>
      </c>
      <c r="O34" s="46">
        <f t="shared" si="13"/>
        <v>-25</v>
      </c>
      <c r="P34" s="47">
        <f t="shared" si="13"/>
        <v>-20.618556701030926</v>
      </c>
    </row>
    <row r="35" spans="2:16" ht="15" thickTop="1">
      <c r="B35" s="77"/>
      <c r="C35" s="60" t="s">
        <v>43</v>
      </c>
      <c r="D35" s="49">
        <v>123</v>
      </c>
      <c r="E35" s="30">
        <v>135</v>
      </c>
      <c r="F35" s="30">
        <v>98</v>
      </c>
      <c r="G35" s="30">
        <v>133</v>
      </c>
      <c r="H35" s="31">
        <v>125</v>
      </c>
      <c r="I35" s="30">
        <v>117</v>
      </c>
      <c r="J35" s="30">
        <v>109</v>
      </c>
      <c r="K35" s="30">
        <v>131</v>
      </c>
      <c r="L35" s="30">
        <v>146</v>
      </c>
      <c r="M35" s="30">
        <v>81</v>
      </c>
      <c r="N35" s="30">
        <v>105</v>
      </c>
      <c r="O35" s="31">
        <v>110</v>
      </c>
      <c r="P35" s="32">
        <f>SUM(D35:O35)</f>
        <v>1413</v>
      </c>
    </row>
    <row r="36" spans="2:16" ht="14.25">
      <c r="B36" s="78" t="s">
        <v>32</v>
      </c>
      <c r="C36" s="68" t="s">
        <v>42</v>
      </c>
      <c r="D36" s="33">
        <v>109</v>
      </c>
      <c r="E36" s="50">
        <v>107</v>
      </c>
      <c r="F36" s="50">
        <v>122</v>
      </c>
      <c r="G36" s="50">
        <v>173</v>
      </c>
      <c r="H36" s="51">
        <v>112</v>
      </c>
      <c r="I36" s="50">
        <v>120</v>
      </c>
      <c r="J36" s="50">
        <v>125</v>
      </c>
      <c r="K36" s="50">
        <v>130</v>
      </c>
      <c r="L36" s="50">
        <v>130</v>
      </c>
      <c r="M36" s="50">
        <v>96</v>
      </c>
      <c r="N36" s="50">
        <v>84</v>
      </c>
      <c r="O36" s="51">
        <v>85</v>
      </c>
      <c r="P36" s="52">
        <f>SUM(D36:O36)</f>
        <v>1393</v>
      </c>
    </row>
    <row r="37" spans="2:16" ht="15" thickBot="1">
      <c r="B37" s="79"/>
      <c r="C37" s="61" t="s">
        <v>40</v>
      </c>
      <c r="D37" s="54">
        <f aca="true" t="shared" si="14" ref="D37:P37">+(D35-D36)/D36*100</f>
        <v>12.844036697247708</v>
      </c>
      <c r="E37" s="55">
        <f t="shared" si="14"/>
        <v>26.168224299065418</v>
      </c>
      <c r="F37" s="55">
        <f t="shared" si="14"/>
        <v>-19.672131147540984</v>
      </c>
      <c r="G37" s="55">
        <f t="shared" si="14"/>
        <v>-23.121387283236995</v>
      </c>
      <c r="H37" s="55">
        <f t="shared" si="14"/>
        <v>11.607142857142858</v>
      </c>
      <c r="I37" s="55">
        <f t="shared" si="14"/>
        <v>-2.5</v>
      </c>
      <c r="J37" s="55">
        <f t="shared" si="14"/>
        <v>-12.8</v>
      </c>
      <c r="K37" s="55">
        <f t="shared" si="14"/>
        <v>0.7692307692307693</v>
      </c>
      <c r="L37" s="55">
        <f t="shared" si="14"/>
        <v>12.307692307692308</v>
      </c>
      <c r="M37" s="55">
        <f t="shared" si="14"/>
        <v>-15.625</v>
      </c>
      <c r="N37" s="55">
        <f t="shared" si="14"/>
        <v>25</v>
      </c>
      <c r="O37" s="55">
        <f t="shared" si="14"/>
        <v>29.411764705882355</v>
      </c>
      <c r="P37" s="56">
        <f t="shared" si="14"/>
        <v>1.4357501794687724</v>
      </c>
    </row>
    <row r="38" spans="2:16" ht="13.5">
      <c r="B38" s="1"/>
      <c r="C38" s="1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70" zoomScaleNormal="70" zoomScalePageLayoutView="0" workbookViewId="0" topLeftCell="A1">
      <pane xSplit="2" ySplit="4" topLeftCell="C11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O36" sqref="O36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9"/>
      <c r="C4" s="81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82"/>
      <c r="C5" s="64" t="s">
        <v>43</v>
      </c>
      <c r="D5" s="20">
        <v>4</v>
      </c>
      <c r="E5" s="13">
        <v>26</v>
      </c>
      <c r="F5" s="13">
        <v>48</v>
      </c>
      <c r="G5" s="13">
        <v>28</v>
      </c>
      <c r="H5" s="14">
        <v>18</v>
      </c>
      <c r="I5" s="13">
        <v>69</v>
      </c>
      <c r="J5" s="13">
        <v>19</v>
      </c>
      <c r="K5" s="13">
        <v>46</v>
      </c>
      <c r="L5" s="13">
        <v>94</v>
      </c>
      <c r="M5" s="13">
        <v>39</v>
      </c>
      <c r="N5" s="13">
        <v>18</v>
      </c>
      <c r="O5" s="14">
        <v>21</v>
      </c>
      <c r="P5" s="15">
        <f>SUM(D5:O5)</f>
        <v>430</v>
      </c>
    </row>
    <row r="6" spans="2:16" ht="14.25">
      <c r="B6" s="71" t="s">
        <v>23</v>
      </c>
      <c r="C6" s="65" t="s">
        <v>42</v>
      </c>
      <c r="D6" s="22">
        <v>103</v>
      </c>
      <c r="E6" s="17">
        <v>14</v>
      </c>
      <c r="F6" s="17">
        <v>44</v>
      </c>
      <c r="G6" s="17">
        <v>63</v>
      </c>
      <c r="H6" s="18">
        <v>45</v>
      </c>
      <c r="I6" s="17">
        <v>18</v>
      </c>
      <c r="J6" s="17">
        <v>21</v>
      </c>
      <c r="K6" s="17">
        <v>30</v>
      </c>
      <c r="L6" s="17">
        <v>37</v>
      </c>
      <c r="M6" s="17">
        <v>37</v>
      </c>
      <c r="N6" s="17">
        <v>25</v>
      </c>
      <c r="O6" s="18">
        <v>67</v>
      </c>
      <c r="P6" s="19">
        <f>SUM(D6:O6)</f>
        <v>504</v>
      </c>
    </row>
    <row r="7" spans="2:16" ht="14.25">
      <c r="B7" s="72"/>
      <c r="C7" s="58" t="s">
        <v>40</v>
      </c>
      <c r="D7" s="24">
        <f>+(D5-D6)/D6*100</f>
        <v>-96.11650485436894</v>
      </c>
      <c r="E7" s="28">
        <f aca="true" t="shared" si="0" ref="E7:O7">+(E5-E6)/E6*100</f>
        <v>85.71428571428571</v>
      </c>
      <c r="F7" s="28">
        <f t="shared" si="0"/>
        <v>9.090909090909092</v>
      </c>
      <c r="G7" s="28">
        <f t="shared" si="0"/>
        <v>-55.55555555555556</v>
      </c>
      <c r="H7" s="25">
        <f t="shared" si="0"/>
        <v>-60</v>
      </c>
      <c r="I7" s="29">
        <f t="shared" si="0"/>
        <v>283.33333333333337</v>
      </c>
      <c r="J7" s="28">
        <f t="shared" si="0"/>
        <v>-9.523809523809524</v>
      </c>
      <c r="K7" s="28">
        <f t="shared" si="0"/>
        <v>53.333333333333336</v>
      </c>
      <c r="L7" s="28">
        <f t="shared" si="0"/>
        <v>154.05405405405406</v>
      </c>
      <c r="M7" s="25">
        <f t="shared" si="0"/>
        <v>5.405405405405405</v>
      </c>
      <c r="N7" s="29">
        <f t="shared" si="0"/>
        <v>-28.000000000000004</v>
      </c>
      <c r="O7" s="120">
        <f t="shared" si="0"/>
        <v>-68.65671641791045</v>
      </c>
      <c r="P7" s="26">
        <f>+(P5-P6)/P6*100</f>
        <v>-14.682539682539684</v>
      </c>
    </row>
    <row r="8" spans="2:16" ht="14.25">
      <c r="B8" s="70"/>
      <c r="C8" s="64" t="s">
        <v>43</v>
      </c>
      <c r="D8" s="20">
        <v>0</v>
      </c>
      <c r="E8" s="13">
        <v>12</v>
      </c>
      <c r="F8" s="13">
        <v>0</v>
      </c>
      <c r="G8" s="13">
        <v>0</v>
      </c>
      <c r="H8" s="14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22">
        <v>0</v>
      </c>
      <c r="P8" s="15">
        <f>SUM(D8:O8)</f>
        <v>12</v>
      </c>
    </row>
    <row r="9" spans="2:16" ht="14.25">
      <c r="B9" s="71" t="s">
        <v>33</v>
      </c>
      <c r="C9" s="65" t="s">
        <v>42</v>
      </c>
      <c r="D9" s="22">
        <v>0</v>
      </c>
      <c r="E9" s="17">
        <v>17</v>
      </c>
      <c r="F9" s="17">
        <v>0</v>
      </c>
      <c r="G9" s="17">
        <v>9</v>
      </c>
      <c r="H9" s="18">
        <v>10</v>
      </c>
      <c r="I9" s="17">
        <v>7</v>
      </c>
      <c r="J9" s="17">
        <v>11</v>
      </c>
      <c r="K9" s="17">
        <v>12</v>
      </c>
      <c r="L9" s="17">
        <v>4</v>
      </c>
      <c r="M9" s="17">
        <v>0</v>
      </c>
      <c r="N9" s="17">
        <v>0</v>
      </c>
      <c r="O9" s="18">
        <v>0</v>
      </c>
      <c r="P9" s="19">
        <f>SUM(D9:O9)</f>
        <v>70</v>
      </c>
    </row>
    <row r="10" spans="2:16" ht="14.25">
      <c r="B10" s="72"/>
      <c r="C10" s="58" t="s">
        <v>40</v>
      </c>
      <c r="D10" s="25" t="e">
        <f>+(D8-D9)/D9*100</f>
        <v>#DIV/0!</v>
      </c>
      <c r="E10" s="25">
        <f aca="true" t="shared" si="1" ref="E10:O10">+(E8-E9)/E9*100</f>
        <v>-29.411764705882355</v>
      </c>
      <c r="F10" s="25" t="e">
        <f t="shared" si="1"/>
        <v>#DIV/0!</v>
      </c>
      <c r="G10" s="25">
        <f t="shared" si="1"/>
        <v>-100</v>
      </c>
      <c r="H10" s="25">
        <f t="shared" si="1"/>
        <v>-100</v>
      </c>
      <c r="I10" s="25">
        <f t="shared" si="1"/>
        <v>-100</v>
      </c>
      <c r="J10" s="25">
        <f>+(J8-J9)/J9*100</f>
        <v>-100</v>
      </c>
      <c r="K10" s="25">
        <f t="shared" si="1"/>
        <v>-100</v>
      </c>
      <c r="L10" s="25">
        <f t="shared" si="1"/>
        <v>-100</v>
      </c>
      <c r="M10" s="25" t="e">
        <f t="shared" si="1"/>
        <v>#DIV/0!</v>
      </c>
      <c r="N10" s="25" t="e">
        <f t="shared" si="1"/>
        <v>#DIV/0!</v>
      </c>
      <c r="O10" s="25" t="e">
        <f t="shared" si="1"/>
        <v>#DIV/0!</v>
      </c>
      <c r="P10" s="26">
        <f>+(P8-P9)/P9*100</f>
        <v>-82.85714285714286</v>
      </c>
    </row>
    <row r="11" spans="2:16" ht="14.25">
      <c r="B11" s="70"/>
      <c r="C11" s="64" t="s">
        <v>43</v>
      </c>
      <c r="D11" s="21">
        <v>82</v>
      </c>
      <c r="E11" s="13">
        <v>49</v>
      </c>
      <c r="F11" s="13">
        <v>71</v>
      </c>
      <c r="G11" s="13">
        <v>57</v>
      </c>
      <c r="H11" s="14">
        <v>28</v>
      </c>
      <c r="I11" s="13">
        <v>72</v>
      </c>
      <c r="J11" s="13">
        <v>45</v>
      </c>
      <c r="K11" s="13">
        <v>54</v>
      </c>
      <c r="L11" s="13">
        <v>57</v>
      </c>
      <c r="M11" s="13">
        <v>20</v>
      </c>
      <c r="N11" s="13">
        <v>46</v>
      </c>
      <c r="O11" s="14">
        <v>48</v>
      </c>
      <c r="P11" s="15">
        <f>SUM(D11:O11)</f>
        <v>629</v>
      </c>
    </row>
    <row r="12" spans="2:16" ht="14.25">
      <c r="B12" s="71" t="s">
        <v>25</v>
      </c>
      <c r="C12" s="65" t="s">
        <v>42</v>
      </c>
      <c r="D12" s="23">
        <v>8</v>
      </c>
      <c r="E12" s="17">
        <v>32</v>
      </c>
      <c r="F12" s="17">
        <v>6</v>
      </c>
      <c r="G12" s="17">
        <v>87</v>
      </c>
      <c r="H12" s="18">
        <v>2</v>
      </c>
      <c r="I12" s="17">
        <v>30</v>
      </c>
      <c r="J12" s="17">
        <v>76</v>
      </c>
      <c r="K12" s="17">
        <v>97</v>
      </c>
      <c r="L12" s="17">
        <v>52</v>
      </c>
      <c r="M12" s="17">
        <v>30</v>
      </c>
      <c r="N12" s="17">
        <v>59</v>
      </c>
      <c r="O12" s="18">
        <v>62</v>
      </c>
      <c r="P12" s="19">
        <f>SUM(D12:O12)</f>
        <v>541</v>
      </c>
    </row>
    <row r="13" spans="2:16" ht="14.25">
      <c r="B13" s="72"/>
      <c r="C13" s="11" t="s">
        <v>40</v>
      </c>
      <c r="D13" s="113">
        <f aca="true" t="shared" si="2" ref="D13:P13">+(D11-D12)/D12*100</f>
        <v>925</v>
      </c>
      <c r="E13" s="25">
        <f t="shared" si="2"/>
        <v>53.125</v>
      </c>
      <c r="F13" s="29">
        <f t="shared" si="2"/>
        <v>1083.3333333333335</v>
      </c>
      <c r="G13" s="28">
        <f t="shared" si="2"/>
        <v>-34.48275862068966</v>
      </c>
      <c r="H13" s="28">
        <f t="shared" si="2"/>
        <v>1300</v>
      </c>
      <c r="I13" s="25">
        <f t="shared" si="2"/>
        <v>140</v>
      </c>
      <c r="J13" s="29">
        <f t="shared" si="2"/>
        <v>-40.78947368421053</v>
      </c>
      <c r="K13" s="28">
        <f t="shared" si="2"/>
        <v>-44.329896907216494</v>
      </c>
      <c r="L13" s="28">
        <f t="shared" si="2"/>
        <v>9.615384615384617</v>
      </c>
      <c r="M13" s="28">
        <f t="shared" si="2"/>
        <v>-33.33333333333333</v>
      </c>
      <c r="N13" s="28">
        <f t="shared" si="2"/>
        <v>-22.033898305084744</v>
      </c>
      <c r="O13" s="120">
        <f t="shared" si="2"/>
        <v>-22.58064516129032</v>
      </c>
      <c r="P13" s="26">
        <f t="shared" si="2"/>
        <v>16.266173752310536</v>
      </c>
    </row>
    <row r="14" spans="2:16" ht="14.25">
      <c r="B14" s="70"/>
      <c r="C14" s="64" t="s">
        <v>43</v>
      </c>
      <c r="D14" s="114">
        <v>9</v>
      </c>
      <c r="E14" s="13">
        <v>0</v>
      </c>
      <c r="F14" s="12">
        <v>0</v>
      </c>
      <c r="G14" s="13">
        <v>0</v>
      </c>
      <c r="H14" s="14">
        <v>0</v>
      </c>
      <c r="I14" s="13">
        <v>0</v>
      </c>
      <c r="J14" s="13">
        <v>6</v>
      </c>
      <c r="K14" s="13">
        <v>0</v>
      </c>
      <c r="L14" s="13">
        <v>6</v>
      </c>
      <c r="M14" s="13">
        <v>0</v>
      </c>
      <c r="N14" s="13">
        <v>0</v>
      </c>
      <c r="O14" s="14">
        <v>0</v>
      </c>
      <c r="P14" s="15">
        <f>SUM(D14:O14)</f>
        <v>21</v>
      </c>
    </row>
    <row r="15" spans="2:16" ht="14.25">
      <c r="B15" s="71" t="s">
        <v>34</v>
      </c>
      <c r="C15" s="65" t="s">
        <v>42</v>
      </c>
      <c r="D15" s="115">
        <v>0</v>
      </c>
      <c r="E15" s="17">
        <v>0</v>
      </c>
      <c r="F15" s="16">
        <v>22</v>
      </c>
      <c r="G15" s="17">
        <v>9</v>
      </c>
      <c r="H15" s="18">
        <v>0</v>
      </c>
      <c r="I15" s="17">
        <v>8</v>
      </c>
      <c r="J15" s="17">
        <v>17</v>
      </c>
      <c r="K15" s="17">
        <v>0</v>
      </c>
      <c r="L15" s="17">
        <v>1</v>
      </c>
      <c r="M15" s="17">
        <v>8</v>
      </c>
      <c r="N15" s="17">
        <v>0</v>
      </c>
      <c r="O15" s="18">
        <v>4</v>
      </c>
      <c r="P15" s="19">
        <f>SUM(D15:O15)</f>
        <v>69</v>
      </c>
    </row>
    <row r="16" spans="2:16" ht="14.25">
      <c r="B16" s="72"/>
      <c r="C16" s="11" t="s">
        <v>40</v>
      </c>
      <c r="D16" s="113" t="e">
        <f aca="true" t="shared" si="3" ref="D16:P16">+(D14-D15)/D15*100</f>
        <v>#DIV/0!</v>
      </c>
      <c r="E16" s="25" t="e">
        <f t="shared" si="3"/>
        <v>#DIV/0!</v>
      </c>
      <c r="F16" s="111">
        <f t="shared" si="3"/>
        <v>-100</v>
      </c>
      <c r="G16" s="25">
        <f t="shared" si="3"/>
        <v>-100</v>
      </c>
      <c r="H16" s="25" t="e">
        <f t="shared" si="3"/>
        <v>#DIV/0!</v>
      </c>
      <c r="I16" s="25">
        <f t="shared" si="3"/>
        <v>-100</v>
      </c>
      <c r="J16" s="25">
        <f t="shared" si="3"/>
        <v>-64.70588235294117</v>
      </c>
      <c r="K16" s="25" t="e">
        <f t="shared" si="3"/>
        <v>#DIV/0!</v>
      </c>
      <c r="L16" s="25">
        <f t="shared" si="3"/>
        <v>500</v>
      </c>
      <c r="M16" s="25">
        <f t="shared" si="3"/>
        <v>-100</v>
      </c>
      <c r="N16" s="25" t="e">
        <f t="shared" si="3"/>
        <v>#DIV/0!</v>
      </c>
      <c r="O16" s="25">
        <f t="shared" si="3"/>
        <v>-100</v>
      </c>
      <c r="P16" s="26">
        <f t="shared" si="3"/>
        <v>-69.56521739130434</v>
      </c>
    </row>
    <row r="17" spans="2:16" ht="14.25">
      <c r="B17" s="70"/>
      <c r="C17" s="64" t="s">
        <v>43</v>
      </c>
      <c r="D17" s="114">
        <v>0</v>
      </c>
      <c r="E17" s="13">
        <v>0</v>
      </c>
      <c r="F17" s="12">
        <v>0</v>
      </c>
      <c r="G17" s="13">
        <v>0</v>
      </c>
      <c r="H17" s="14">
        <v>0</v>
      </c>
      <c r="I17" s="13">
        <v>0</v>
      </c>
      <c r="J17" s="13">
        <v>26</v>
      </c>
      <c r="K17" s="110">
        <v>0</v>
      </c>
      <c r="L17" s="13">
        <v>0</v>
      </c>
      <c r="M17" s="13">
        <v>8</v>
      </c>
      <c r="N17" s="13">
        <v>0</v>
      </c>
      <c r="O17" s="14">
        <v>0</v>
      </c>
      <c r="P17" s="15">
        <f>SUM(D17:O17)</f>
        <v>34</v>
      </c>
    </row>
    <row r="18" spans="2:16" ht="14.25">
      <c r="B18" s="71" t="s">
        <v>35</v>
      </c>
      <c r="C18" s="65" t="s">
        <v>42</v>
      </c>
      <c r="D18" s="115">
        <v>0</v>
      </c>
      <c r="E18" s="17">
        <v>0</v>
      </c>
      <c r="F18" s="16">
        <v>0</v>
      </c>
      <c r="G18" s="17">
        <v>30</v>
      </c>
      <c r="H18" s="18">
        <v>0</v>
      </c>
      <c r="I18" s="17">
        <v>12</v>
      </c>
      <c r="J18" s="17">
        <v>0</v>
      </c>
      <c r="K18" s="17">
        <v>56</v>
      </c>
      <c r="L18" s="17">
        <v>0</v>
      </c>
      <c r="M18" s="17">
        <v>0</v>
      </c>
      <c r="N18" s="17">
        <v>0</v>
      </c>
      <c r="O18" s="18">
        <v>12</v>
      </c>
      <c r="P18" s="19">
        <f>SUM(D18:O18)</f>
        <v>110</v>
      </c>
    </row>
    <row r="19" spans="2:16" ht="14.25">
      <c r="B19" s="72"/>
      <c r="C19" s="11" t="s">
        <v>40</v>
      </c>
      <c r="D19" s="116" t="e">
        <f>+(D17-D18)/D18*100</f>
        <v>#DIV/0!</v>
      </c>
      <c r="E19" s="104" t="e">
        <f aca="true" t="shared" si="4" ref="E19:O19">+(E17-E18)/E18*100</f>
        <v>#DIV/0!</v>
      </c>
      <c r="F19" s="104" t="e">
        <f t="shared" si="4"/>
        <v>#DIV/0!</v>
      </c>
      <c r="G19" s="62">
        <f t="shared" si="4"/>
        <v>-100</v>
      </c>
      <c r="H19" s="105" t="e">
        <f t="shared" si="4"/>
        <v>#DIV/0!</v>
      </c>
      <c r="I19" s="105">
        <f t="shared" si="4"/>
        <v>-100</v>
      </c>
      <c r="J19" s="104" t="e">
        <f t="shared" si="4"/>
        <v>#DIV/0!</v>
      </c>
      <c r="K19" s="62">
        <f t="shared" si="4"/>
        <v>-100</v>
      </c>
      <c r="L19" s="105" t="e">
        <f t="shared" si="4"/>
        <v>#DIV/0!</v>
      </c>
      <c r="M19" s="105" t="e">
        <f t="shared" si="4"/>
        <v>#DIV/0!</v>
      </c>
      <c r="N19" s="105" t="e">
        <f t="shared" si="4"/>
        <v>#DIV/0!</v>
      </c>
      <c r="O19" s="121">
        <f t="shared" si="4"/>
        <v>-100</v>
      </c>
      <c r="P19" s="26">
        <f>+(P17-P18)/P18*100</f>
        <v>-69.0909090909091</v>
      </c>
    </row>
    <row r="20" spans="2:16" ht="14.25">
      <c r="B20" s="70"/>
      <c r="C20" s="64" t="s">
        <v>43</v>
      </c>
      <c r="D20" s="114">
        <v>6</v>
      </c>
      <c r="E20" s="13">
        <v>6</v>
      </c>
      <c r="F20" s="12">
        <v>10</v>
      </c>
      <c r="G20" s="13">
        <v>0</v>
      </c>
      <c r="H20" s="14">
        <v>0</v>
      </c>
      <c r="I20" s="13">
        <v>8</v>
      </c>
      <c r="J20" s="13">
        <v>6</v>
      </c>
      <c r="K20" s="13">
        <v>0</v>
      </c>
      <c r="L20" s="13">
        <v>12</v>
      </c>
      <c r="M20" s="13">
        <v>0</v>
      </c>
      <c r="N20" s="13">
        <v>0</v>
      </c>
      <c r="O20" s="14">
        <v>1</v>
      </c>
      <c r="P20" s="15">
        <f>SUM(D20:O20)</f>
        <v>49</v>
      </c>
    </row>
    <row r="21" spans="2:16" ht="14.25">
      <c r="B21" s="71" t="s">
        <v>28</v>
      </c>
      <c r="C21" s="65" t="s">
        <v>42</v>
      </c>
      <c r="D21" s="115">
        <v>0</v>
      </c>
      <c r="E21" s="17">
        <v>0</v>
      </c>
      <c r="F21" s="16">
        <v>0</v>
      </c>
      <c r="G21" s="17">
        <v>8</v>
      </c>
      <c r="H21" s="18">
        <v>0</v>
      </c>
      <c r="I21" s="17">
        <v>6</v>
      </c>
      <c r="J21" s="17">
        <v>0</v>
      </c>
      <c r="K21" s="17">
        <v>0</v>
      </c>
      <c r="L21" s="17">
        <v>0</v>
      </c>
      <c r="M21" s="17">
        <v>0</v>
      </c>
      <c r="N21" s="17">
        <v>14</v>
      </c>
      <c r="O21" s="18">
        <v>0</v>
      </c>
      <c r="P21" s="19">
        <f>SUM(D21:O21)</f>
        <v>28</v>
      </c>
    </row>
    <row r="22" spans="2:16" ht="14.25">
      <c r="B22" s="72"/>
      <c r="C22" s="11" t="s">
        <v>40</v>
      </c>
      <c r="D22" s="116" t="e">
        <f aca="true" t="shared" si="5" ref="D22:P22">+(D20-D21)/D21*100</f>
        <v>#DIV/0!</v>
      </c>
      <c r="E22" s="104" t="e">
        <f t="shared" si="5"/>
        <v>#DIV/0!</v>
      </c>
      <c r="F22" s="62" t="e">
        <f t="shared" si="5"/>
        <v>#DIV/0!</v>
      </c>
      <c r="G22" s="105">
        <f t="shared" si="5"/>
        <v>-100</v>
      </c>
      <c r="H22" s="105" t="e">
        <f t="shared" si="5"/>
        <v>#DIV/0!</v>
      </c>
      <c r="I22" s="104">
        <f t="shared" si="5"/>
        <v>33.33333333333333</v>
      </c>
      <c r="J22" s="62" t="e">
        <f t="shared" si="5"/>
        <v>#DIV/0!</v>
      </c>
      <c r="K22" s="105" t="e">
        <f t="shared" si="5"/>
        <v>#DIV/0!</v>
      </c>
      <c r="L22" s="105" t="e">
        <f t="shared" si="5"/>
        <v>#DIV/0!</v>
      </c>
      <c r="M22" s="105" t="e">
        <f t="shared" si="5"/>
        <v>#DIV/0!</v>
      </c>
      <c r="N22" s="105">
        <f t="shared" si="5"/>
        <v>-100</v>
      </c>
      <c r="O22" s="121" t="e">
        <f t="shared" si="5"/>
        <v>#DIV/0!</v>
      </c>
      <c r="P22" s="26">
        <f t="shared" si="5"/>
        <v>75</v>
      </c>
    </row>
    <row r="23" spans="2:16" ht="14.25">
      <c r="B23" s="70"/>
      <c r="C23" s="64" t="s">
        <v>43</v>
      </c>
      <c r="D23" s="114">
        <v>0</v>
      </c>
      <c r="E23" s="13">
        <v>0</v>
      </c>
      <c r="F23" s="12">
        <v>8</v>
      </c>
      <c r="G23" s="13">
        <v>4</v>
      </c>
      <c r="H23" s="14">
        <v>8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v>0</v>
      </c>
      <c r="P23" s="15">
        <f>SUM(D23:O23)</f>
        <v>20</v>
      </c>
    </row>
    <row r="24" spans="2:16" ht="14.25">
      <c r="B24" s="71" t="s">
        <v>36</v>
      </c>
      <c r="C24" s="65" t="s">
        <v>42</v>
      </c>
      <c r="D24" s="115">
        <v>0</v>
      </c>
      <c r="E24" s="17">
        <v>0</v>
      </c>
      <c r="F24" s="16">
        <v>5</v>
      </c>
      <c r="G24" s="17">
        <v>0</v>
      </c>
      <c r="H24" s="18">
        <v>0</v>
      </c>
      <c r="I24" s="17">
        <v>0</v>
      </c>
      <c r="J24" s="17">
        <v>9</v>
      </c>
      <c r="K24" s="17">
        <v>0</v>
      </c>
      <c r="L24" s="17">
        <v>18</v>
      </c>
      <c r="M24" s="17">
        <v>0</v>
      </c>
      <c r="N24" s="17">
        <v>0</v>
      </c>
      <c r="O24" s="18">
        <v>0</v>
      </c>
      <c r="P24" s="19">
        <f>SUM(D24:O24)</f>
        <v>32</v>
      </c>
    </row>
    <row r="25" spans="2:16" ht="14.25">
      <c r="B25" s="72"/>
      <c r="C25" s="11" t="s">
        <v>40</v>
      </c>
      <c r="D25" s="117" t="e">
        <f aca="true" t="shared" si="6" ref="D25:P25">+(D23-D24)/D24*100</f>
        <v>#DIV/0!</v>
      </c>
      <c r="E25" s="27" t="e">
        <f t="shared" si="6"/>
        <v>#DIV/0!</v>
      </c>
      <c r="F25" s="112">
        <f t="shared" si="6"/>
        <v>60</v>
      </c>
      <c r="G25" s="27" t="e">
        <f t="shared" si="6"/>
        <v>#DIV/0!</v>
      </c>
      <c r="H25" s="27" t="e">
        <f t="shared" si="6"/>
        <v>#DIV/0!</v>
      </c>
      <c r="I25" s="27" t="e">
        <f t="shared" si="6"/>
        <v>#DIV/0!</v>
      </c>
      <c r="J25" s="27">
        <f t="shared" si="6"/>
        <v>-100</v>
      </c>
      <c r="K25" s="27" t="e">
        <f t="shared" si="6"/>
        <v>#DIV/0!</v>
      </c>
      <c r="L25" s="27">
        <f t="shared" si="6"/>
        <v>-100</v>
      </c>
      <c r="M25" s="27" t="e">
        <f t="shared" si="6"/>
        <v>#DIV/0!</v>
      </c>
      <c r="N25" s="27" t="e">
        <f t="shared" si="6"/>
        <v>#DIV/0!</v>
      </c>
      <c r="O25" s="27" t="e">
        <f t="shared" si="6"/>
        <v>#DIV/0!</v>
      </c>
      <c r="P25" s="26">
        <f t="shared" si="6"/>
        <v>-37.5</v>
      </c>
    </row>
    <row r="26" spans="2:16" ht="14.25">
      <c r="B26" s="70"/>
      <c r="C26" s="64" t="s">
        <v>43</v>
      </c>
      <c r="D26" s="114">
        <v>1</v>
      </c>
      <c r="E26" s="13">
        <v>0</v>
      </c>
      <c r="F26" s="12">
        <v>0</v>
      </c>
      <c r="G26" s="13">
        <v>0</v>
      </c>
      <c r="H26" s="14">
        <v>0</v>
      </c>
      <c r="I26" s="13">
        <v>0</v>
      </c>
      <c r="J26" s="13">
        <v>12</v>
      </c>
      <c r="K26" s="13">
        <v>1</v>
      </c>
      <c r="L26" s="13">
        <v>17</v>
      </c>
      <c r="M26" s="13">
        <v>6</v>
      </c>
      <c r="N26" s="13">
        <v>0</v>
      </c>
      <c r="O26" s="14">
        <v>8</v>
      </c>
      <c r="P26" s="15">
        <f>SUM(D26:O26)</f>
        <v>45</v>
      </c>
    </row>
    <row r="27" spans="2:16" ht="14.25">
      <c r="B27" s="71" t="s">
        <v>30</v>
      </c>
      <c r="C27" s="65" t="s">
        <v>42</v>
      </c>
      <c r="D27" s="115">
        <v>0</v>
      </c>
      <c r="E27" s="17">
        <v>0</v>
      </c>
      <c r="F27" s="16">
        <v>0</v>
      </c>
      <c r="G27" s="17">
        <v>2</v>
      </c>
      <c r="H27" s="18">
        <v>12</v>
      </c>
      <c r="I27" s="17">
        <v>0</v>
      </c>
      <c r="J27" s="17">
        <v>0</v>
      </c>
      <c r="K27" s="17">
        <v>0</v>
      </c>
      <c r="L27" s="17">
        <v>2</v>
      </c>
      <c r="M27" s="17">
        <v>0</v>
      </c>
      <c r="N27" s="17">
        <v>0</v>
      </c>
      <c r="O27" s="18">
        <v>0</v>
      </c>
      <c r="P27" s="19">
        <f>SUM(D27:O27)</f>
        <v>16</v>
      </c>
    </row>
    <row r="28" spans="2:16" ht="15" thickBot="1">
      <c r="B28" s="73"/>
      <c r="C28" s="11" t="s">
        <v>40</v>
      </c>
      <c r="D28" s="118" t="e">
        <f aca="true" t="shared" si="7" ref="D28:O28">+(D26-D27)/D27*100</f>
        <v>#DIV/0!</v>
      </c>
      <c r="E28" s="119" t="e">
        <f t="shared" si="7"/>
        <v>#DIV/0!</v>
      </c>
      <c r="F28" s="111" t="e">
        <f t="shared" si="7"/>
        <v>#DIV/0!</v>
      </c>
      <c r="G28" s="25">
        <f t="shared" si="7"/>
        <v>-100</v>
      </c>
      <c r="H28" s="25">
        <f t="shared" si="7"/>
        <v>-100</v>
      </c>
      <c r="I28" s="25" t="e">
        <f t="shared" si="7"/>
        <v>#DIV/0!</v>
      </c>
      <c r="J28" s="25" t="e">
        <f t="shared" si="7"/>
        <v>#DIV/0!</v>
      </c>
      <c r="K28" s="25" t="e">
        <f t="shared" si="7"/>
        <v>#DIV/0!</v>
      </c>
      <c r="L28" s="25">
        <f t="shared" si="7"/>
        <v>750</v>
      </c>
      <c r="M28" s="25" t="e">
        <f t="shared" si="7"/>
        <v>#DIV/0!</v>
      </c>
      <c r="N28" s="25" t="e">
        <f t="shared" si="7"/>
        <v>#DIV/0!</v>
      </c>
      <c r="O28" s="25" t="e">
        <f t="shared" si="7"/>
        <v>#DIV/0!</v>
      </c>
      <c r="P28" s="26">
        <f>+(P26-P27)/P27*100</f>
        <v>181.25</v>
      </c>
    </row>
    <row r="29" spans="2:16" ht="15" thickTop="1">
      <c r="B29" s="74"/>
      <c r="C29" s="34" t="s">
        <v>43</v>
      </c>
      <c r="D29" s="35">
        <f>+D5+D8+D11+D14+D17+D20+D23+D26</f>
        <v>102</v>
      </c>
      <c r="E29" s="35">
        <f aca="true" t="shared" si="8" ref="E29:O29">+E5+E8+E11+E14+E17+E20+E23+E26</f>
        <v>93</v>
      </c>
      <c r="F29" s="35">
        <f t="shared" si="8"/>
        <v>137</v>
      </c>
      <c r="G29" s="35">
        <f t="shared" si="8"/>
        <v>89</v>
      </c>
      <c r="H29" s="35">
        <f t="shared" si="8"/>
        <v>54</v>
      </c>
      <c r="I29" s="35">
        <f t="shared" si="8"/>
        <v>149</v>
      </c>
      <c r="J29" s="35">
        <f t="shared" si="8"/>
        <v>114</v>
      </c>
      <c r="K29" s="35">
        <f t="shared" si="8"/>
        <v>101</v>
      </c>
      <c r="L29" s="35">
        <f t="shared" si="8"/>
        <v>186</v>
      </c>
      <c r="M29" s="35">
        <f t="shared" si="8"/>
        <v>73</v>
      </c>
      <c r="N29" s="35">
        <f t="shared" si="8"/>
        <v>64</v>
      </c>
      <c r="O29" s="36">
        <f t="shared" si="8"/>
        <v>78</v>
      </c>
      <c r="P29" s="37">
        <f>+P5+P8+P11+P14+P17+P20+P23+P26</f>
        <v>1240</v>
      </c>
    </row>
    <row r="30" spans="2:16" ht="14.25">
      <c r="B30" s="75" t="s">
        <v>37</v>
      </c>
      <c r="C30" s="96" t="s">
        <v>42</v>
      </c>
      <c r="D30" s="90">
        <f aca="true" t="shared" si="9" ref="D30:O30">+D6+D9+D12+D15+D18+D21+D24+D27</f>
        <v>111</v>
      </c>
      <c r="E30" s="41">
        <f t="shared" si="9"/>
        <v>63</v>
      </c>
      <c r="F30" s="41">
        <f t="shared" si="9"/>
        <v>77</v>
      </c>
      <c r="G30" s="41">
        <f t="shared" si="9"/>
        <v>208</v>
      </c>
      <c r="H30" s="41">
        <f t="shared" si="9"/>
        <v>69</v>
      </c>
      <c r="I30" s="41">
        <f t="shared" si="9"/>
        <v>81</v>
      </c>
      <c r="J30" s="41">
        <f t="shared" si="9"/>
        <v>134</v>
      </c>
      <c r="K30" s="41">
        <f t="shared" si="9"/>
        <v>195</v>
      </c>
      <c r="L30" s="41">
        <f t="shared" si="9"/>
        <v>114</v>
      </c>
      <c r="M30" s="41">
        <f t="shared" si="9"/>
        <v>75</v>
      </c>
      <c r="N30" s="41">
        <f t="shared" si="9"/>
        <v>98</v>
      </c>
      <c r="O30" s="42">
        <f t="shared" si="9"/>
        <v>145</v>
      </c>
      <c r="P30" s="43">
        <f>+P6+P9+P12+P15+P18+P21+P24+P27</f>
        <v>1370</v>
      </c>
    </row>
    <row r="31" spans="2:16" ht="15" thickBot="1">
      <c r="B31" s="76"/>
      <c r="C31" s="44" t="s">
        <v>40</v>
      </c>
      <c r="D31" s="91">
        <f aca="true" t="shared" si="10" ref="D31:P31">+(D29-D30)/D30*100</f>
        <v>-8.108108108108109</v>
      </c>
      <c r="E31" s="46">
        <f t="shared" si="10"/>
        <v>47.61904761904761</v>
      </c>
      <c r="F31" s="46">
        <f t="shared" si="10"/>
        <v>77.92207792207793</v>
      </c>
      <c r="G31" s="46">
        <f t="shared" si="10"/>
        <v>-57.21153846153846</v>
      </c>
      <c r="H31" s="46">
        <f t="shared" si="10"/>
        <v>-21.73913043478261</v>
      </c>
      <c r="I31" s="46">
        <f t="shared" si="10"/>
        <v>83.9506172839506</v>
      </c>
      <c r="J31" s="46">
        <f t="shared" si="10"/>
        <v>-14.925373134328357</v>
      </c>
      <c r="K31" s="46">
        <f t="shared" si="10"/>
        <v>-48.205128205128204</v>
      </c>
      <c r="L31" s="46">
        <f t="shared" si="10"/>
        <v>63.1578947368421</v>
      </c>
      <c r="M31" s="46">
        <f t="shared" si="10"/>
        <v>-2.666666666666667</v>
      </c>
      <c r="N31" s="46">
        <f t="shared" si="10"/>
        <v>-34.69387755102041</v>
      </c>
      <c r="O31" s="46">
        <f t="shared" si="10"/>
        <v>-46.206896551724135</v>
      </c>
      <c r="P31" s="47">
        <f t="shared" si="10"/>
        <v>-9.48905109489051</v>
      </c>
    </row>
    <row r="32" spans="2:16" ht="15" thickTop="1">
      <c r="B32" s="74"/>
      <c r="C32" s="34" t="s">
        <v>43</v>
      </c>
      <c r="D32" s="35">
        <f aca="true" t="shared" si="11" ref="D32:P32">+D35-D29</f>
        <v>6</v>
      </c>
      <c r="E32" s="35">
        <f t="shared" si="11"/>
        <v>8</v>
      </c>
      <c r="F32" s="35">
        <f t="shared" si="11"/>
        <v>4</v>
      </c>
      <c r="G32" s="35">
        <f t="shared" si="11"/>
        <v>0</v>
      </c>
      <c r="H32" s="35">
        <f t="shared" si="11"/>
        <v>11</v>
      </c>
      <c r="I32" s="35">
        <f t="shared" si="11"/>
        <v>0</v>
      </c>
      <c r="J32" s="35">
        <f t="shared" si="11"/>
        <v>2</v>
      </c>
      <c r="K32" s="35">
        <f t="shared" si="11"/>
        <v>6</v>
      </c>
      <c r="L32" s="35">
        <f t="shared" si="11"/>
        <v>11</v>
      </c>
      <c r="M32" s="35">
        <f t="shared" si="11"/>
        <v>5</v>
      </c>
      <c r="N32" s="35">
        <f t="shared" si="11"/>
        <v>0</v>
      </c>
      <c r="O32" s="36">
        <f t="shared" si="11"/>
        <v>1</v>
      </c>
      <c r="P32" s="37">
        <f t="shared" si="11"/>
        <v>54</v>
      </c>
    </row>
    <row r="33" spans="2:16" ht="14.25">
      <c r="B33" s="75" t="s">
        <v>48</v>
      </c>
      <c r="C33" s="96" t="s">
        <v>42</v>
      </c>
      <c r="D33" s="90">
        <f aca="true" t="shared" si="12" ref="D33:P33">+D36-D30</f>
        <v>0</v>
      </c>
      <c r="E33" s="41">
        <f t="shared" si="12"/>
        <v>4</v>
      </c>
      <c r="F33" s="41">
        <f t="shared" si="12"/>
        <v>0</v>
      </c>
      <c r="G33" s="41">
        <f t="shared" si="12"/>
        <v>17</v>
      </c>
      <c r="H33" s="41">
        <f t="shared" si="12"/>
        <v>0</v>
      </c>
      <c r="I33" s="41">
        <f t="shared" si="12"/>
        <v>19</v>
      </c>
      <c r="J33" s="41">
        <f t="shared" si="12"/>
        <v>4</v>
      </c>
      <c r="K33" s="41">
        <f t="shared" si="12"/>
        <v>6</v>
      </c>
      <c r="L33" s="41">
        <f t="shared" si="12"/>
        <v>11</v>
      </c>
      <c r="M33" s="41">
        <f t="shared" si="12"/>
        <v>0</v>
      </c>
      <c r="N33" s="41">
        <f t="shared" si="12"/>
        <v>0</v>
      </c>
      <c r="O33" s="42">
        <f t="shared" si="12"/>
        <v>0</v>
      </c>
      <c r="P33" s="43">
        <f t="shared" si="12"/>
        <v>61</v>
      </c>
    </row>
    <row r="34" spans="2:16" ht="15" thickBot="1">
      <c r="B34" s="76"/>
      <c r="C34" s="44" t="s">
        <v>40</v>
      </c>
      <c r="D34" s="38" t="e">
        <f aca="true" t="shared" si="13" ref="D34:P34">+(D32-D33)/D33*100</f>
        <v>#DIV/0!</v>
      </c>
      <c r="E34" s="46">
        <f t="shared" si="13"/>
        <v>100</v>
      </c>
      <c r="F34" s="46" t="e">
        <f t="shared" si="13"/>
        <v>#DIV/0!</v>
      </c>
      <c r="G34" s="106">
        <f t="shared" si="13"/>
        <v>-100</v>
      </c>
      <c r="H34" s="106" t="e">
        <f t="shared" si="13"/>
        <v>#DIV/0!</v>
      </c>
      <c r="I34" s="106">
        <f t="shared" si="13"/>
        <v>-100</v>
      </c>
      <c r="J34" s="46">
        <f t="shared" si="13"/>
        <v>-50</v>
      </c>
      <c r="K34" s="46">
        <f t="shared" si="13"/>
        <v>0</v>
      </c>
      <c r="L34" s="46">
        <f t="shared" si="13"/>
        <v>0</v>
      </c>
      <c r="M34" s="46" t="e">
        <f t="shared" si="13"/>
        <v>#DIV/0!</v>
      </c>
      <c r="N34" s="106" t="e">
        <f t="shared" si="13"/>
        <v>#DIV/0!</v>
      </c>
      <c r="O34" s="46" t="e">
        <f t="shared" si="13"/>
        <v>#DIV/0!</v>
      </c>
      <c r="P34" s="47">
        <f t="shared" si="13"/>
        <v>-11.475409836065573</v>
      </c>
    </row>
    <row r="35" spans="2:16" ht="15" thickTop="1">
      <c r="B35" s="77"/>
      <c r="C35" s="48" t="s">
        <v>43</v>
      </c>
      <c r="D35" s="92">
        <v>108</v>
      </c>
      <c r="E35" s="30">
        <v>101</v>
      </c>
      <c r="F35" s="30">
        <v>141</v>
      </c>
      <c r="G35" s="30">
        <v>89</v>
      </c>
      <c r="H35" s="31">
        <v>65</v>
      </c>
      <c r="I35" s="30">
        <v>149</v>
      </c>
      <c r="J35" s="30">
        <v>116</v>
      </c>
      <c r="K35" s="30">
        <v>107</v>
      </c>
      <c r="L35" s="30">
        <v>197</v>
      </c>
      <c r="M35" s="30">
        <v>78</v>
      </c>
      <c r="N35" s="30">
        <v>64</v>
      </c>
      <c r="O35" s="31">
        <v>79</v>
      </c>
      <c r="P35" s="32">
        <f>SUM(D35:O35)</f>
        <v>1294</v>
      </c>
    </row>
    <row r="36" spans="2:16" ht="14.25">
      <c r="B36" s="78" t="s">
        <v>38</v>
      </c>
      <c r="C36" s="97" t="s">
        <v>42</v>
      </c>
      <c r="D36" s="93">
        <v>111</v>
      </c>
      <c r="E36" s="50">
        <v>67</v>
      </c>
      <c r="F36" s="50">
        <v>77</v>
      </c>
      <c r="G36" s="50">
        <v>225</v>
      </c>
      <c r="H36" s="51">
        <v>69</v>
      </c>
      <c r="I36" s="50">
        <v>100</v>
      </c>
      <c r="J36" s="50">
        <v>138</v>
      </c>
      <c r="K36" s="50">
        <v>201</v>
      </c>
      <c r="L36" s="50">
        <v>125</v>
      </c>
      <c r="M36" s="50">
        <v>75</v>
      </c>
      <c r="N36" s="50">
        <v>98</v>
      </c>
      <c r="O36" s="51">
        <v>145</v>
      </c>
      <c r="P36" s="52">
        <f>SUM(D36:O36)</f>
        <v>1431</v>
      </c>
    </row>
    <row r="37" spans="2:16" ht="15" thickBot="1">
      <c r="B37" s="79"/>
      <c r="C37" s="53" t="s">
        <v>40</v>
      </c>
      <c r="D37" s="94">
        <f aca="true" t="shared" si="14" ref="D37:P37">+(D35-D36)/D36*100</f>
        <v>-2.7027027027027026</v>
      </c>
      <c r="E37" s="55">
        <f t="shared" si="14"/>
        <v>50.74626865671642</v>
      </c>
      <c r="F37" s="55">
        <f t="shared" si="14"/>
        <v>83.11688311688312</v>
      </c>
      <c r="G37" s="55">
        <f t="shared" si="14"/>
        <v>-60.44444444444444</v>
      </c>
      <c r="H37" s="55">
        <f t="shared" si="14"/>
        <v>-5.797101449275362</v>
      </c>
      <c r="I37" s="55">
        <f t="shared" si="14"/>
        <v>49</v>
      </c>
      <c r="J37" s="55">
        <f t="shared" si="14"/>
        <v>-15.942028985507244</v>
      </c>
      <c r="K37" s="55">
        <f t="shared" si="14"/>
        <v>-46.766169154228855</v>
      </c>
      <c r="L37" s="55">
        <f t="shared" si="14"/>
        <v>57.599999999999994</v>
      </c>
      <c r="M37" s="55">
        <f t="shared" si="14"/>
        <v>4</v>
      </c>
      <c r="N37" s="55">
        <f t="shared" si="14"/>
        <v>-34.69387755102041</v>
      </c>
      <c r="O37" s="55">
        <f t="shared" si="14"/>
        <v>-45.51724137931035</v>
      </c>
      <c r="P37" s="56">
        <f t="shared" si="14"/>
        <v>-9.57372466806429</v>
      </c>
    </row>
    <row r="38" spans="2:16" ht="13.5">
      <c r="B38" s="1"/>
      <c r="C38" s="1"/>
      <c r="D38" s="1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O36" sqref="O36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5" t="s">
        <v>44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9"/>
      <c r="C4" s="98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0"/>
      <c r="C5" s="10" t="s">
        <v>43</v>
      </c>
      <c r="D5" s="20">
        <v>12</v>
      </c>
      <c r="E5" s="13">
        <v>3</v>
      </c>
      <c r="F5" s="12">
        <v>5</v>
      </c>
      <c r="G5" s="13">
        <v>3</v>
      </c>
      <c r="H5" s="14">
        <v>10</v>
      </c>
      <c r="I5" s="13">
        <v>0</v>
      </c>
      <c r="J5" s="13">
        <v>2</v>
      </c>
      <c r="K5" s="13">
        <v>4</v>
      </c>
      <c r="L5" s="13">
        <v>7</v>
      </c>
      <c r="M5" s="13">
        <v>4</v>
      </c>
      <c r="N5" s="13">
        <v>5</v>
      </c>
      <c r="O5" s="14">
        <v>5</v>
      </c>
      <c r="P5" s="15">
        <f>SUM(D5:O5)</f>
        <v>60</v>
      </c>
    </row>
    <row r="6" spans="2:16" ht="14.25">
      <c r="B6" s="71" t="s">
        <v>23</v>
      </c>
      <c r="C6" s="95" t="s">
        <v>42</v>
      </c>
      <c r="D6" s="22">
        <v>3</v>
      </c>
      <c r="E6" s="17">
        <v>6</v>
      </c>
      <c r="F6" s="16">
        <v>5</v>
      </c>
      <c r="G6" s="17">
        <v>7</v>
      </c>
      <c r="H6" s="18">
        <v>1</v>
      </c>
      <c r="I6" s="17">
        <v>4</v>
      </c>
      <c r="J6" s="17">
        <v>3</v>
      </c>
      <c r="K6" s="17">
        <v>67</v>
      </c>
      <c r="L6" s="17">
        <v>1</v>
      </c>
      <c r="M6" s="17">
        <v>3</v>
      </c>
      <c r="N6" s="17">
        <v>52</v>
      </c>
      <c r="O6" s="18">
        <v>39</v>
      </c>
      <c r="P6" s="19">
        <f>SUM(D6:O6)</f>
        <v>191</v>
      </c>
    </row>
    <row r="7" spans="2:16" ht="14.25">
      <c r="B7" s="72"/>
      <c r="C7" s="11" t="s">
        <v>40</v>
      </c>
      <c r="D7" s="28">
        <f>+(D5-D6)/D6*100</f>
        <v>300</v>
      </c>
      <c r="E7" s="28">
        <f aca="true" t="shared" si="0" ref="E7:P7">+(E5-E6)/E6*100</f>
        <v>-50</v>
      </c>
      <c r="F7" s="28">
        <f t="shared" si="0"/>
        <v>0</v>
      </c>
      <c r="G7" s="28">
        <f t="shared" si="0"/>
        <v>-57.14285714285714</v>
      </c>
      <c r="H7" s="28">
        <f t="shared" si="0"/>
        <v>900</v>
      </c>
      <c r="I7" s="28">
        <f t="shared" si="0"/>
        <v>-100</v>
      </c>
      <c r="J7" s="28">
        <f t="shared" si="0"/>
        <v>-33.33333333333333</v>
      </c>
      <c r="K7" s="28">
        <f t="shared" si="0"/>
        <v>-94.02985074626866</v>
      </c>
      <c r="L7" s="28">
        <f t="shared" si="0"/>
        <v>600</v>
      </c>
      <c r="M7" s="28">
        <f t="shared" si="0"/>
        <v>33.33333333333333</v>
      </c>
      <c r="N7" s="28">
        <f t="shared" si="0"/>
        <v>-90.38461538461539</v>
      </c>
      <c r="O7" s="28">
        <f t="shared" si="0"/>
        <v>-87.17948717948718</v>
      </c>
      <c r="P7" s="26">
        <f t="shared" si="0"/>
        <v>-68.58638743455498</v>
      </c>
    </row>
    <row r="8" spans="2:16" ht="14.25">
      <c r="B8" s="70"/>
      <c r="C8" s="10" t="s">
        <v>43</v>
      </c>
      <c r="D8" s="20">
        <v>2</v>
      </c>
      <c r="E8" s="13">
        <v>0</v>
      </c>
      <c r="F8" s="12">
        <v>0</v>
      </c>
      <c r="G8" s="13">
        <v>0</v>
      </c>
      <c r="H8" s="14">
        <v>0</v>
      </c>
      <c r="I8" s="13">
        <v>0</v>
      </c>
      <c r="J8" s="13">
        <v>0</v>
      </c>
      <c r="K8" s="13">
        <v>1</v>
      </c>
      <c r="L8" s="13">
        <v>1</v>
      </c>
      <c r="M8" s="13">
        <v>0</v>
      </c>
      <c r="N8" s="13">
        <v>0</v>
      </c>
      <c r="O8" s="14">
        <v>1</v>
      </c>
      <c r="P8" s="15">
        <f>SUM(D8:O8)</f>
        <v>5</v>
      </c>
    </row>
    <row r="9" spans="2:16" ht="14.25">
      <c r="B9" s="71" t="s">
        <v>33</v>
      </c>
      <c r="C9" s="95" t="s">
        <v>42</v>
      </c>
      <c r="D9" s="22">
        <v>1</v>
      </c>
      <c r="E9" s="17">
        <v>1</v>
      </c>
      <c r="F9" s="16">
        <v>0</v>
      </c>
      <c r="G9" s="17">
        <v>1</v>
      </c>
      <c r="H9" s="18">
        <v>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0</v>
      </c>
      <c r="P9" s="19">
        <f>SUM(D9:O9)</f>
        <v>5</v>
      </c>
    </row>
    <row r="10" spans="2:16" ht="14.25">
      <c r="B10" s="72"/>
      <c r="C10" s="11" t="s">
        <v>40</v>
      </c>
      <c r="D10" s="24">
        <f aca="true" t="shared" si="1" ref="D10:P10">+(D8-D9)/D9*100</f>
        <v>100</v>
      </c>
      <c r="E10" s="27">
        <f t="shared" si="1"/>
        <v>-100</v>
      </c>
      <c r="F10" s="27" t="e">
        <f t="shared" si="1"/>
        <v>#DIV/0!</v>
      </c>
      <c r="G10" s="27">
        <f t="shared" si="1"/>
        <v>-100</v>
      </c>
      <c r="H10" s="27">
        <f t="shared" si="1"/>
        <v>-100</v>
      </c>
      <c r="I10" s="27" t="e">
        <f t="shared" si="1"/>
        <v>#DIV/0!</v>
      </c>
      <c r="J10" s="27" t="e">
        <f t="shared" si="1"/>
        <v>#DIV/0!</v>
      </c>
      <c r="K10" s="27" t="e">
        <f t="shared" si="1"/>
        <v>#DIV/0!</v>
      </c>
      <c r="L10" s="27" t="e">
        <f t="shared" si="1"/>
        <v>#DIV/0!</v>
      </c>
      <c r="M10" s="27" t="e">
        <f t="shared" si="1"/>
        <v>#DIV/0!</v>
      </c>
      <c r="N10" s="27" t="e">
        <f t="shared" si="1"/>
        <v>#DIV/0!</v>
      </c>
      <c r="O10" s="27" t="e">
        <f t="shared" si="1"/>
        <v>#DIV/0!</v>
      </c>
      <c r="P10" s="26">
        <f t="shared" si="1"/>
        <v>0</v>
      </c>
    </row>
    <row r="11" spans="2:16" ht="14.25">
      <c r="B11" s="70"/>
      <c r="C11" s="10" t="s">
        <v>43</v>
      </c>
      <c r="D11" s="20">
        <v>5</v>
      </c>
      <c r="E11" s="13">
        <v>5</v>
      </c>
      <c r="F11" s="12">
        <v>1</v>
      </c>
      <c r="G11" s="13">
        <v>5</v>
      </c>
      <c r="H11" s="14">
        <v>0</v>
      </c>
      <c r="I11" s="13">
        <v>5</v>
      </c>
      <c r="J11" s="13">
        <v>43</v>
      </c>
      <c r="K11" s="13">
        <v>4</v>
      </c>
      <c r="L11" s="13">
        <v>1</v>
      </c>
      <c r="M11" s="13">
        <v>3</v>
      </c>
      <c r="N11" s="13">
        <v>1</v>
      </c>
      <c r="O11" s="14">
        <v>4</v>
      </c>
      <c r="P11" s="15">
        <f>SUM(D11:O11)</f>
        <v>77</v>
      </c>
    </row>
    <row r="12" spans="2:16" ht="14.25">
      <c r="B12" s="71" t="s">
        <v>25</v>
      </c>
      <c r="C12" s="95" t="s">
        <v>42</v>
      </c>
      <c r="D12" s="22">
        <v>0</v>
      </c>
      <c r="E12" s="17">
        <v>1</v>
      </c>
      <c r="F12" s="16">
        <v>6</v>
      </c>
      <c r="G12" s="17">
        <v>3</v>
      </c>
      <c r="H12" s="18">
        <v>0</v>
      </c>
      <c r="I12" s="17">
        <v>1</v>
      </c>
      <c r="J12" s="17">
        <v>3</v>
      </c>
      <c r="K12" s="17">
        <v>2</v>
      </c>
      <c r="L12" s="17">
        <v>4</v>
      </c>
      <c r="M12" s="17">
        <v>0</v>
      </c>
      <c r="N12" s="17">
        <v>1</v>
      </c>
      <c r="O12" s="18">
        <v>0</v>
      </c>
      <c r="P12" s="19">
        <f>SUM(D12:O12)</f>
        <v>21</v>
      </c>
    </row>
    <row r="13" spans="2:16" ht="14.25">
      <c r="B13" s="72"/>
      <c r="C13" s="11" t="s">
        <v>40</v>
      </c>
      <c r="D13" s="63" t="e">
        <f aca="true" t="shared" si="2" ref="D13:P13">+(D11-D12)/D12*100</f>
        <v>#DIV/0!</v>
      </c>
      <c r="E13" s="25">
        <f t="shared" si="2"/>
        <v>400</v>
      </c>
      <c r="F13" s="25">
        <f t="shared" si="2"/>
        <v>-83.33333333333334</v>
      </c>
      <c r="G13" s="25">
        <f t="shared" si="2"/>
        <v>66.66666666666666</v>
      </c>
      <c r="H13" s="25" t="e">
        <f t="shared" si="2"/>
        <v>#DIV/0!</v>
      </c>
      <c r="I13" s="25">
        <f t="shared" si="2"/>
        <v>400</v>
      </c>
      <c r="J13" s="25">
        <f t="shared" si="2"/>
        <v>1333.3333333333335</v>
      </c>
      <c r="K13" s="25">
        <f t="shared" si="2"/>
        <v>100</v>
      </c>
      <c r="L13" s="25">
        <f t="shared" si="2"/>
        <v>-75</v>
      </c>
      <c r="M13" s="25" t="e">
        <f t="shared" si="2"/>
        <v>#DIV/0!</v>
      </c>
      <c r="N13" s="25">
        <f t="shared" si="2"/>
        <v>0</v>
      </c>
      <c r="O13" s="28" t="e">
        <f t="shared" si="2"/>
        <v>#DIV/0!</v>
      </c>
      <c r="P13" s="26">
        <f t="shared" si="2"/>
        <v>266.66666666666663</v>
      </c>
    </row>
    <row r="14" spans="2:16" ht="14.25">
      <c r="B14" s="70"/>
      <c r="C14" s="10" t="s">
        <v>43</v>
      </c>
      <c r="D14" s="20">
        <v>0</v>
      </c>
      <c r="E14" s="13">
        <v>0</v>
      </c>
      <c r="F14" s="12">
        <v>2</v>
      </c>
      <c r="G14" s="13">
        <v>0</v>
      </c>
      <c r="H14" s="14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v>0</v>
      </c>
      <c r="P14" s="15">
        <f>SUM(D14:O14)</f>
        <v>3</v>
      </c>
    </row>
    <row r="15" spans="2:16" ht="14.25">
      <c r="B15" s="71" t="s">
        <v>34</v>
      </c>
      <c r="C15" s="95" t="s">
        <v>42</v>
      </c>
      <c r="D15" s="22">
        <v>0</v>
      </c>
      <c r="E15" s="17">
        <v>0</v>
      </c>
      <c r="F15" s="16">
        <v>0</v>
      </c>
      <c r="G15" s="17">
        <v>0</v>
      </c>
      <c r="H15" s="18">
        <v>0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17">
        <v>1</v>
      </c>
      <c r="O15" s="18">
        <v>0</v>
      </c>
      <c r="P15" s="19">
        <f>SUM(D15:O15)</f>
        <v>2</v>
      </c>
    </row>
    <row r="16" spans="2:16" ht="14.25">
      <c r="B16" s="72"/>
      <c r="C16" s="99" t="s">
        <v>40</v>
      </c>
      <c r="D16" s="25" t="e">
        <f>+(D14-D15)/D15*100</f>
        <v>#DIV/0!</v>
      </c>
      <c r="E16" s="25" t="e">
        <f aca="true" t="shared" si="3" ref="E16:N16">+(E14-E15)/E15*100</f>
        <v>#DIV/0!</v>
      </c>
      <c r="F16" s="25" t="e">
        <f t="shared" si="3"/>
        <v>#DIV/0!</v>
      </c>
      <c r="G16" s="25" t="e">
        <f t="shared" si="3"/>
        <v>#DIV/0!</v>
      </c>
      <c r="H16" s="25" t="e">
        <f t="shared" si="3"/>
        <v>#DIV/0!</v>
      </c>
      <c r="I16" s="25" t="e">
        <f t="shared" si="3"/>
        <v>#DIV/0!</v>
      </c>
      <c r="J16" s="25" t="e">
        <f t="shared" si="3"/>
        <v>#DIV/0!</v>
      </c>
      <c r="K16" s="25">
        <f t="shared" si="3"/>
        <v>-100</v>
      </c>
      <c r="L16" s="25" t="e">
        <f>+(L14-L15)/L15*100</f>
        <v>#DIV/0!</v>
      </c>
      <c r="M16" s="25" t="e">
        <f t="shared" si="3"/>
        <v>#DIV/0!</v>
      </c>
      <c r="N16" s="25">
        <f t="shared" si="3"/>
        <v>-100</v>
      </c>
      <c r="O16" s="25" t="e">
        <f>+(O14-O15)/O15*100</f>
        <v>#DIV/0!</v>
      </c>
      <c r="P16" s="26">
        <f>+(P14-P15)/P15*100</f>
        <v>50</v>
      </c>
    </row>
    <row r="17" spans="2:16" ht="14.25">
      <c r="B17" s="70"/>
      <c r="C17" s="10" t="s">
        <v>43</v>
      </c>
      <c r="D17" s="20">
        <v>0</v>
      </c>
      <c r="E17" s="13">
        <v>0</v>
      </c>
      <c r="F17" s="12">
        <v>0</v>
      </c>
      <c r="G17" s="13">
        <v>0</v>
      </c>
      <c r="H17" s="14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v>0</v>
      </c>
      <c r="P17" s="15">
        <f>SUM(D17:O17)</f>
        <v>0</v>
      </c>
    </row>
    <row r="18" spans="2:16" ht="14.25">
      <c r="B18" s="71" t="s">
        <v>35</v>
      </c>
      <c r="C18" s="95" t="s">
        <v>42</v>
      </c>
      <c r="D18" s="22">
        <v>0</v>
      </c>
      <c r="E18" s="17">
        <v>0</v>
      </c>
      <c r="F18" s="16">
        <v>0</v>
      </c>
      <c r="G18" s="17">
        <v>0</v>
      </c>
      <c r="H18" s="18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v>0</v>
      </c>
      <c r="P18" s="19">
        <f>SUM(D18:O18)</f>
        <v>0</v>
      </c>
    </row>
    <row r="19" spans="2:17" ht="14.25">
      <c r="B19" s="72"/>
      <c r="C19" s="11" t="s">
        <v>40</v>
      </c>
      <c r="D19" s="116" t="e">
        <f>+(D17-D18)/D18*100</f>
        <v>#DIV/0!</v>
      </c>
      <c r="E19" s="62" t="e">
        <f aca="true" t="shared" si="4" ref="E19:P19">+(E17-E18)/E18*100</f>
        <v>#DIV/0!</v>
      </c>
      <c r="F19" s="105" t="e">
        <f t="shared" si="4"/>
        <v>#DIV/0!</v>
      </c>
      <c r="G19" s="105" t="e">
        <f t="shared" si="4"/>
        <v>#DIV/0!</v>
      </c>
      <c r="H19" s="104" t="e">
        <f t="shared" si="4"/>
        <v>#DIV/0!</v>
      </c>
      <c r="I19" s="104" t="e">
        <f t="shared" si="4"/>
        <v>#DIV/0!</v>
      </c>
      <c r="J19" s="62" t="e">
        <f t="shared" si="4"/>
        <v>#DIV/0!</v>
      </c>
      <c r="K19" s="104" t="e">
        <f t="shared" si="4"/>
        <v>#DIV/0!</v>
      </c>
      <c r="L19" s="104" t="e">
        <f t="shared" si="4"/>
        <v>#DIV/0!</v>
      </c>
      <c r="M19" s="104" t="e">
        <f t="shared" si="4"/>
        <v>#DIV/0!</v>
      </c>
      <c r="N19" s="62" t="e">
        <f t="shared" si="4"/>
        <v>#DIV/0!</v>
      </c>
      <c r="O19" s="121" t="e">
        <f t="shared" si="4"/>
        <v>#DIV/0!</v>
      </c>
      <c r="P19" s="123" t="e">
        <f t="shared" si="4"/>
        <v>#DIV/0!</v>
      </c>
      <c r="Q19" s="124"/>
    </row>
    <row r="20" spans="2:16" ht="14.25">
      <c r="B20" s="70"/>
      <c r="C20" s="10" t="s">
        <v>43</v>
      </c>
      <c r="D20" s="20">
        <v>0</v>
      </c>
      <c r="E20" s="13">
        <v>0</v>
      </c>
      <c r="F20" s="12">
        <v>0</v>
      </c>
      <c r="G20" s="13">
        <v>0</v>
      </c>
      <c r="H20" s="14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4">
        <v>0</v>
      </c>
      <c r="P20" s="15">
        <f>SUM(D20:O20)</f>
        <v>2</v>
      </c>
    </row>
    <row r="21" spans="2:16" ht="14.25">
      <c r="B21" s="71" t="s">
        <v>28</v>
      </c>
      <c r="C21" s="95" t="s">
        <v>42</v>
      </c>
      <c r="D21" s="22">
        <v>0</v>
      </c>
      <c r="E21" s="17">
        <v>0</v>
      </c>
      <c r="F21" s="16">
        <v>0</v>
      </c>
      <c r="G21" s="17">
        <v>0</v>
      </c>
      <c r="H21" s="18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8">
        <v>0</v>
      </c>
      <c r="P21" s="19">
        <f>SUM(D21:O21)</f>
        <v>1</v>
      </c>
    </row>
    <row r="22" spans="2:16" ht="14.25">
      <c r="B22" s="72"/>
      <c r="C22" s="11" t="s">
        <v>40</v>
      </c>
      <c r="D22" s="25" t="e">
        <f aca="true" t="shared" si="5" ref="D22:L22">+(D20-D21)/D21*100</f>
        <v>#DIV/0!</v>
      </c>
      <c r="E22" s="25" t="e">
        <f t="shared" si="5"/>
        <v>#DIV/0!</v>
      </c>
      <c r="F22" s="25" t="e">
        <f t="shared" si="5"/>
        <v>#DIV/0!</v>
      </c>
      <c r="G22" s="25" t="e">
        <f t="shared" si="5"/>
        <v>#DIV/0!</v>
      </c>
      <c r="H22" s="25" t="e">
        <f t="shared" si="5"/>
        <v>#DIV/0!</v>
      </c>
      <c r="I22" s="25" t="e">
        <f t="shared" si="5"/>
        <v>#DIV/0!</v>
      </c>
      <c r="J22" s="25" t="e">
        <f t="shared" si="5"/>
        <v>#DIV/0!</v>
      </c>
      <c r="K22" s="25" t="e">
        <f t="shared" si="5"/>
        <v>#DIV/0!</v>
      </c>
      <c r="L22" s="25" t="e">
        <f t="shared" si="5"/>
        <v>#DIV/0!</v>
      </c>
      <c r="M22" s="25" t="e">
        <f>+(M20-M21)/M21*100</f>
        <v>#DIV/0!</v>
      </c>
      <c r="N22" s="25">
        <f>+(N20-N21)/N21*100</f>
        <v>0</v>
      </c>
      <c r="O22" s="25" t="e">
        <f>+(O20-O21)/O21*100</f>
        <v>#DIV/0!</v>
      </c>
      <c r="P22" s="26">
        <f>+(P20-P21)/P21*100</f>
        <v>100</v>
      </c>
    </row>
    <row r="23" spans="2:16" ht="14.25">
      <c r="B23" s="70"/>
      <c r="C23" s="10" t="s">
        <v>43</v>
      </c>
      <c r="D23" s="20">
        <v>0</v>
      </c>
      <c r="E23" s="13">
        <v>1</v>
      </c>
      <c r="F23" s="12">
        <v>0</v>
      </c>
      <c r="G23" s="13">
        <v>0</v>
      </c>
      <c r="H23" s="14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v>1</v>
      </c>
      <c r="P23" s="15">
        <f>SUM(D23:O23)</f>
        <v>2</v>
      </c>
    </row>
    <row r="24" spans="2:16" ht="14.25">
      <c r="B24" s="71" t="s">
        <v>36</v>
      </c>
      <c r="C24" s="95" t="s">
        <v>42</v>
      </c>
      <c r="D24" s="22">
        <v>1</v>
      </c>
      <c r="E24" s="17">
        <v>0</v>
      </c>
      <c r="F24" s="16">
        <v>0</v>
      </c>
      <c r="G24" s="17">
        <v>1</v>
      </c>
      <c r="H24" s="18">
        <v>0</v>
      </c>
      <c r="I24" s="17">
        <v>0</v>
      </c>
      <c r="J24" s="17">
        <v>1</v>
      </c>
      <c r="K24" s="17">
        <v>1</v>
      </c>
      <c r="L24" s="17">
        <v>0</v>
      </c>
      <c r="M24" s="17">
        <v>1</v>
      </c>
      <c r="N24" s="17">
        <v>0</v>
      </c>
      <c r="O24" s="18">
        <v>0</v>
      </c>
      <c r="P24" s="19">
        <f>SUM(D24:O24)</f>
        <v>5</v>
      </c>
    </row>
    <row r="25" spans="2:16" ht="14.25">
      <c r="B25" s="72"/>
      <c r="C25" s="11" t="s">
        <v>40</v>
      </c>
      <c r="D25" s="25">
        <f>+(D23-D24)/D24*100</f>
        <v>-100</v>
      </c>
      <c r="E25" s="25" t="e">
        <f>+(E23-E24)/E24*100</f>
        <v>#DIV/0!</v>
      </c>
      <c r="F25" s="25" t="e">
        <f>+(F23-F24)/F24*100</f>
        <v>#DIV/0!</v>
      </c>
      <c r="G25" s="25">
        <f>+(G23-G24)/G24*100</f>
        <v>-100</v>
      </c>
      <c r="H25" s="25" t="e">
        <f>+(H23-H24)/H24*100</f>
        <v>#DIV/0!</v>
      </c>
      <c r="I25" s="25" t="e">
        <f aca="true" t="shared" si="6" ref="I25:O25">+(I23-I24)/I24*100</f>
        <v>#DIV/0!</v>
      </c>
      <c r="J25" s="25">
        <f t="shared" si="6"/>
        <v>-100</v>
      </c>
      <c r="K25" s="25">
        <f t="shared" si="6"/>
        <v>-100</v>
      </c>
      <c r="L25" s="25" t="e">
        <f t="shared" si="6"/>
        <v>#DIV/0!</v>
      </c>
      <c r="M25" s="25">
        <f t="shared" si="6"/>
        <v>-100</v>
      </c>
      <c r="N25" s="25" t="e">
        <f t="shared" si="6"/>
        <v>#DIV/0!</v>
      </c>
      <c r="O25" s="25" t="e">
        <f t="shared" si="6"/>
        <v>#DIV/0!</v>
      </c>
      <c r="P25" s="26">
        <f>+(P23-P24)/P24*100</f>
        <v>-60</v>
      </c>
    </row>
    <row r="26" spans="2:16" ht="14.25">
      <c r="B26" s="70"/>
      <c r="C26" s="10" t="s">
        <v>43</v>
      </c>
      <c r="D26" s="20">
        <v>2</v>
      </c>
      <c r="E26" s="13">
        <v>0</v>
      </c>
      <c r="F26" s="12">
        <v>4</v>
      </c>
      <c r="G26" s="13">
        <v>2</v>
      </c>
      <c r="H26" s="14">
        <v>0</v>
      </c>
      <c r="I26" s="13">
        <v>2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4">
        <v>3</v>
      </c>
      <c r="P26" s="15">
        <f>SUM(D26:O26)</f>
        <v>14</v>
      </c>
    </row>
    <row r="27" spans="2:16" ht="14.25">
      <c r="B27" s="71" t="s">
        <v>30</v>
      </c>
      <c r="C27" s="95" t="s">
        <v>42</v>
      </c>
      <c r="D27" s="22">
        <v>0</v>
      </c>
      <c r="E27" s="17">
        <v>2</v>
      </c>
      <c r="F27" s="16">
        <v>0</v>
      </c>
      <c r="G27" s="17">
        <v>2</v>
      </c>
      <c r="H27" s="18">
        <v>0</v>
      </c>
      <c r="I27" s="17">
        <v>2</v>
      </c>
      <c r="J27" s="17">
        <v>2</v>
      </c>
      <c r="K27" s="17">
        <v>0</v>
      </c>
      <c r="L27" s="17">
        <v>0</v>
      </c>
      <c r="M27" s="17">
        <v>0</v>
      </c>
      <c r="N27" s="17">
        <v>0</v>
      </c>
      <c r="O27" s="18">
        <v>0</v>
      </c>
      <c r="P27" s="19">
        <f>SUM(D27:O27)</f>
        <v>8</v>
      </c>
    </row>
    <row r="28" spans="2:16" ht="12" customHeight="1" thickBot="1">
      <c r="B28" s="73"/>
      <c r="C28" s="11" t="s">
        <v>40</v>
      </c>
      <c r="D28" s="25" t="e">
        <f aca="true" t="shared" si="7" ref="D28:P28">+(D26-D27)/D27*100</f>
        <v>#DIV/0!</v>
      </c>
      <c r="E28" s="25">
        <f t="shared" si="7"/>
        <v>-100</v>
      </c>
      <c r="F28" s="25" t="e">
        <f t="shared" si="7"/>
        <v>#DIV/0!</v>
      </c>
      <c r="G28" s="25">
        <f t="shared" si="7"/>
        <v>0</v>
      </c>
      <c r="H28" s="25" t="e">
        <f t="shared" si="7"/>
        <v>#DIV/0!</v>
      </c>
      <c r="I28" s="25">
        <f t="shared" si="7"/>
        <v>0</v>
      </c>
      <c r="J28" s="25">
        <f t="shared" si="7"/>
        <v>-50</v>
      </c>
      <c r="K28" s="25" t="e">
        <f t="shared" si="7"/>
        <v>#DIV/0!</v>
      </c>
      <c r="L28" s="25" t="e">
        <f t="shared" si="7"/>
        <v>#DIV/0!</v>
      </c>
      <c r="M28" s="25" t="e">
        <f t="shared" si="7"/>
        <v>#DIV/0!</v>
      </c>
      <c r="N28" s="25" t="e">
        <f t="shared" si="7"/>
        <v>#DIV/0!</v>
      </c>
      <c r="O28" s="25" t="e">
        <f t="shared" si="7"/>
        <v>#DIV/0!</v>
      </c>
      <c r="P28" s="26">
        <f t="shared" si="7"/>
        <v>75</v>
      </c>
    </row>
    <row r="29" spans="2:16" ht="15" thickTop="1">
      <c r="B29" s="74"/>
      <c r="C29" s="34" t="s">
        <v>43</v>
      </c>
      <c r="D29" s="35">
        <f>+D5+D8+D11+D14+D17+D20+D23+D26</f>
        <v>21</v>
      </c>
      <c r="E29" s="35">
        <f aca="true" t="shared" si="8" ref="E29:O29">+E5+E8+E11+E14+E17+E20+E23+E26</f>
        <v>9</v>
      </c>
      <c r="F29" s="83">
        <f t="shared" si="8"/>
        <v>12</v>
      </c>
      <c r="G29" s="35">
        <f t="shared" si="8"/>
        <v>10</v>
      </c>
      <c r="H29" s="35">
        <f t="shared" si="8"/>
        <v>12</v>
      </c>
      <c r="I29" s="35">
        <f t="shared" si="8"/>
        <v>7</v>
      </c>
      <c r="J29" s="35">
        <f t="shared" si="8"/>
        <v>46</v>
      </c>
      <c r="K29" s="35">
        <f t="shared" si="8"/>
        <v>9</v>
      </c>
      <c r="L29" s="35">
        <f t="shared" si="8"/>
        <v>9</v>
      </c>
      <c r="M29" s="35">
        <f t="shared" si="8"/>
        <v>7</v>
      </c>
      <c r="N29" s="35">
        <f t="shared" si="8"/>
        <v>7</v>
      </c>
      <c r="O29" s="36">
        <f t="shared" si="8"/>
        <v>14</v>
      </c>
      <c r="P29" s="37">
        <f>+P5+P8+P11+P14+P17+P20+P23+P26</f>
        <v>163</v>
      </c>
    </row>
    <row r="30" spans="2:16" ht="14.25">
      <c r="B30" s="75" t="s">
        <v>37</v>
      </c>
      <c r="C30" s="96" t="s">
        <v>42</v>
      </c>
      <c r="D30" s="40">
        <f aca="true" t="shared" si="9" ref="D30:O30">+D6+D9+D12+D15+D18+D21+D24+D27</f>
        <v>5</v>
      </c>
      <c r="E30" s="41">
        <f t="shared" si="9"/>
        <v>10</v>
      </c>
      <c r="F30" s="84">
        <f t="shared" si="9"/>
        <v>11</v>
      </c>
      <c r="G30" s="41">
        <f t="shared" si="9"/>
        <v>14</v>
      </c>
      <c r="H30" s="41">
        <f t="shared" si="9"/>
        <v>3</v>
      </c>
      <c r="I30" s="41">
        <f t="shared" si="9"/>
        <v>7</v>
      </c>
      <c r="J30" s="41">
        <f t="shared" si="9"/>
        <v>9</v>
      </c>
      <c r="K30" s="41">
        <f t="shared" si="9"/>
        <v>71</v>
      </c>
      <c r="L30" s="41">
        <f t="shared" si="9"/>
        <v>5</v>
      </c>
      <c r="M30" s="41">
        <f t="shared" si="9"/>
        <v>4</v>
      </c>
      <c r="N30" s="41">
        <f t="shared" si="9"/>
        <v>55</v>
      </c>
      <c r="O30" s="42">
        <f t="shared" si="9"/>
        <v>39</v>
      </c>
      <c r="P30" s="43">
        <f>+P6+P9+P12+P15+P18+P21+P24+P27</f>
        <v>233</v>
      </c>
    </row>
    <row r="31" spans="2:16" ht="15" thickBot="1">
      <c r="B31" s="76"/>
      <c r="C31" s="44" t="s">
        <v>40</v>
      </c>
      <c r="D31" s="45">
        <f aca="true" t="shared" si="10" ref="D31:P31">+(D29-D30)/D30*100</f>
        <v>320</v>
      </c>
      <c r="E31" s="46">
        <f t="shared" si="10"/>
        <v>-10</v>
      </c>
      <c r="F31" s="46">
        <f t="shared" si="10"/>
        <v>9.090909090909092</v>
      </c>
      <c r="G31" s="46">
        <f t="shared" si="10"/>
        <v>-28.57142857142857</v>
      </c>
      <c r="H31" s="46">
        <f t="shared" si="10"/>
        <v>300</v>
      </c>
      <c r="I31" s="46">
        <f t="shared" si="10"/>
        <v>0</v>
      </c>
      <c r="J31" s="46">
        <f t="shared" si="10"/>
        <v>411.1111111111111</v>
      </c>
      <c r="K31" s="46">
        <f t="shared" si="10"/>
        <v>-87.32394366197182</v>
      </c>
      <c r="L31" s="46">
        <f t="shared" si="10"/>
        <v>80</v>
      </c>
      <c r="M31" s="46">
        <f t="shared" si="10"/>
        <v>75</v>
      </c>
      <c r="N31" s="46">
        <f t="shared" si="10"/>
        <v>-87.27272727272727</v>
      </c>
      <c r="O31" s="46">
        <f t="shared" si="10"/>
        <v>-64.1025641025641</v>
      </c>
      <c r="P31" s="47">
        <f t="shared" si="10"/>
        <v>-30.042918454935624</v>
      </c>
    </row>
    <row r="32" spans="2:16" ht="15" thickTop="1">
      <c r="B32" s="74"/>
      <c r="C32" s="34" t="s">
        <v>43</v>
      </c>
      <c r="D32" s="35">
        <f aca="true" t="shared" si="11" ref="D32:P32">+D35-D29</f>
        <v>0</v>
      </c>
      <c r="E32" s="35">
        <f t="shared" si="11"/>
        <v>0</v>
      </c>
      <c r="F32" s="35">
        <f t="shared" si="11"/>
        <v>0</v>
      </c>
      <c r="G32" s="35">
        <f t="shared" si="11"/>
        <v>0</v>
      </c>
      <c r="H32" s="35">
        <f t="shared" si="11"/>
        <v>0</v>
      </c>
      <c r="I32" s="35">
        <f t="shared" si="11"/>
        <v>0</v>
      </c>
      <c r="J32" s="35">
        <f t="shared" si="11"/>
        <v>0</v>
      </c>
      <c r="K32" s="35">
        <f t="shared" si="11"/>
        <v>0</v>
      </c>
      <c r="L32" s="35">
        <f t="shared" si="11"/>
        <v>0</v>
      </c>
      <c r="M32" s="35">
        <f t="shared" si="11"/>
        <v>0</v>
      </c>
      <c r="N32" s="35">
        <f t="shared" si="11"/>
        <v>0</v>
      </c>
      <c r="O32" s="36">
        <f t="shared" si="11"/>
        <v>0</v>
      </c>
      <c r="P32" s="37">
        <f t="shared" si="11"/>
        <v>0</v>
      </c>
    </row>
    <row r="33" spans="2:16" ht="14.25">
      <c r="B33" s="75" t="s">
        <v>48</v>
      </c>
      <c r="C33" s="96" t="s">
        <v>42</v>
      </c>
      <c r="D33" s="40">
        <f aca="true" t="shared" si="12" ref="D33:P33">+D36-D30</f>
        <v>0</v>
      </c>
      <c r="E33" s="41">
        <f t="shared" si="12"/>
        <v>0</v>
      </c>
      <c r="F33" s="84">
        <f t="shared" si="12"/>
        <v>0</v>
      </c>
      <c r="G33" s="41">
        <f t="shared" si="12"/>
        <v>0</v>
      </c>
      <c r="H33" s="41">
        <f t="shared" si="12"/>
        <v>0</v>
      </c>
      <c r="I33" s="41">
        <f t="shared" si="12"/>
        <v>0</v>
      </c>
      <c r="J33" s="41">
        <f t="shared" si="12"/>
        <v>0</v>
      </c>
      <c r="K33" s="41">
        <f t="shared" si="12"/>
        <v>0</v>
      </c>
      <c r="L33" s="41">
        <f t="shared" si="12"/>
        <v>0</v>
      </c>
      <c r="M33" s="41">
        <f t="shared" si="12"/>
        <v>0</v>
      </c>
      <c r="N33" s="41">
        <f t="shared" si="12"/>
        <v>0</v>
      </c>
      <c r="O33" s="42">
        <f t="shared" si="12"/>
        <v>0</v>
      </c>
      <c r="P33" s="43">
        <f t="shared" si="12"/>
        <v>0</v>
      </c>
    </row>
    <row r="34" spans="2:16" ht="15" thickBot="1">
      <c r="B34" s="76"/>
      <c r="C34" s="44" t="s">
        <v>40</v>
      </c>
      <c r="D34" s="39" t="e">
        <f aca="true" t="shared" si="13" ref="D34:P34">+(D32-D33)/D33*100</f>
        <v>#DIV/0!</v>
      </c>
      <c r="E34" s="85" t="e">
        <f t="shared" si="13"/>
        <v>#DIV/0!</v>
      </c>
      <c r="F34" s="85" t="e">
        <f t="shared" si="13"/>
        <v>#DIV/0!</v>
      </c>
      <c r="G34" s="46" t="e">
        <f t="shared" si="13"/>
        <v>#DIV/0!</v>
      </c>
      <c r="H34" s="46" t="e">
        <f t="shared" si="13"/>
        <v>#DIV/0!</v>
      </c>
      <c r="I34" s="46" t="e">
        <f t="shared" si="13"/>
        <v>#DIV/0!</v>
      </c>
      <c r="J34" s="46" t="e">
        <f t="shared" si="13"/>
        <v>#DIV/0!</v>
      </c>
      <c r="K34" s="46" t="e">
        <f t="shared" si="13"/>
        <v>#DIV/0!</v>
      </c>
      <c r="L34" s="46" t="e">
        <f t="shared" si="13"/>
        <v>#DIV/0!</v>
      </c>
      <c r="M34" s="46" t="e">
        <f t="shared" si="13"/>
        <v>#DIV/0!</v>
      </c>
      <c r="N34" s="86" t="e">
        <f t="shared" si="13"/>
        <v>#DIV/0!</v>
      </c>
      <c r="O34" s="87" t="e">
        <f t="shared" si="13"/>
        <v>#DIV/0!</v>
      </c>
      <c r="P34" s="47" t="e">
        <f t="shared" si="13"/>
        <v>#DIV/0!</v>
      </c>
    </row>
    <row r="35" spans="2:16" ht="15" thickTop="1">
      <c r="B35" s="77"/>
      <c r="C35" s="48" t="s">
        <v>43</v>
      </c>
      <c r="D35" s="49">
        <v>21</v>
      </c>
      <c r="E35" s="30">
        <v>9</v>
      </c>
      <c r="F35" s="88">
        <v>12</v>
      </c>
      <c r="G35" s="30">
        <v>10</v>
      </c>
      <c r="H35" s="31">
        <v>12</v>
      </c>
      <c r="I35" s="30">
        <v>7</v>
      </c>
      <c r="J35" s="30">
        <v>46</v>
      </c>
      <c r="K35" s="30">
        <v>9</v>
      </c>
      <c r="L35" s="30">
        <v>9</v>
      </c>
      <c r="M35" s="30">
        <v>7</v>
      </c>
      <c r="N35" s="30">
        <v>7</v>
      </c>
      <c r="O35" s="31">
        <v>14</v>
      </c>
      <c r="P35" s="32">
        <f>SUM(D35:O35)</f>
        <v>163</v>
      </c>
    </row>
    <row r="36" spans="2:16" ht="14.25">
      <c r="B36" s="78" t="s">
        <v>38</v>
      </c>
      <c r="C36" s="97" t="s">
        <v>42</v>
      </c>
      <c r="D36" s="33">
        <v>5</v>
      </c>
      <c r="E36" s="50">
        <v>10</v>
      </c>
      <c r="F36" s="89">
        <v>11</v>
      </c>
      <c r="G36" s="50">
        <v>14</v>
      </c>
      <c r="H36" s="51">
        <v>3</v>
      </c>
      <c r="I36" s="50">
        <v>7</v>
      </c>
      <c r="J36" s="50">
        <v>9</v>
      </c>
      <c r="K36" s="50">
        <v>71</v>
      </c>
      <c r="L36" s="50">
        <v>5</v>
      </c>
      <c r="M36" s="50">
        <v>4</v>
      </c>
      <c r="N36" s="50">
        <v>55</v>
      </c>
      <c r="O36" s="51">
        <v>39</v>
      </c>
      <c r="P36" s="52">
        <f>SUM(D36:O36)</f>
        <v>233</v>
      </c>
    </row>
    <row r="37" spans="2:16" ht="15" thickBot="1">
      <c r="B37" s="79"/>
      <c r="C37" s="53" t="s">
        <v>40</v>
      </c>
      <c r="D37" s="54">
        <f aca="true" t="shared" si="14" ref="D37:P37">+(D35-D36)/D36*100</f>
        <v>320</v>
      </c>
      <c r="E37" s="55">
        <f t="shared" si="14"/>
        <v>-10</v>
      </c>
      <c r="F37" s="55">
        <f t="shared" si="14"/>
        <v>9.090909090909092</v>
      </c>
      <c r="G37" s="55">
        <f t="shared" si="14"/>
        <v>-28.57142857142857</v>
      </c>
      <c r="H37" s="55">
        <f t="shared" si="14"/>
        <v>300</v>
      </c>
      <c r="I37" s="55">
        <f t="shared" si="14"/>
        <v>0</v>
      </c>
      <c r="J37" s="55">
        <f t="shared" si="14"/>
        <v>411.1111111111111</v>
      </c>
      <c r="K37" s="55">
        <f t="shared" si="14"/>
        <v>-87.32394366197182</v>
      </c>
      <c r="L37" s="55">
        <f t="shared" si="14"/>
        <v>80</v>
      </c>
      <c r="M37" s="55">
        <f t="shared" si="14"/>
        <v>75</v>
      </c>
      <c r="N37" s="55">
        <f t="shared" si="14"/>
        <v>-87.27272727272727</v>
      </c>
      <c r="O37" s="55">
        <f t="shared" si="14"/>
        <v>-64.1025641025641</v>
      </c>
      <c r="P37" s="56">
        <f t="shared" si="14"/>
        <v>-30.042918454935624</v>
      </c>
    </row>
    <row r="38" spans="2:16" ht="13.5">
      <c r="B38" s="1"/>
      <c r="C38" s="1"/>
      <c r="D38" s="1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大下　直之</cp:lastModifiedBy>
  <cp:lastPrinted>2013-04-15T01:00:46Z</cp:lastPrinted>
  <dcterms:created xsi:type="dcterms:W3CDTF">2000-12-25T02:34:54Z</dcterms:created>
  <dcterms:modified xsi:type="dcterms:W3CDTF">2013-05-13T04:04:50Z</dcterms:modified>
  <cp:category/>
  <cp:version/>
  <cp:contentType/>
  <cp:contentStatus/>
</cp:coreProperties>
</file>