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10表（中学校）" sheetId="1" r:id="rId1"/>
  </sheets>
  <definedNames>
    <definedName name="_xlnm.Print_Titles" localSheetId="0">'第10表（中学校）'!$2:$4</definedName>
    <definedName name="第０９表（中学校）">'第10表（中学校）'!$A$3:$N$128</definedName>
  </definedNames>
  <calcPr fullCalcOnLoad="1"/>
</workbook>
</file>

<file path=xl/sharedStrings.xml><?xml version="1.0" encoding="utf-8"?>
<sst xmlns="http://schemas.openxmlformats.org/spreadsheetml/2006/main" count="172" uniqueCount="154">
  <si>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</si>
  <si>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</si>
  <si>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</si>
  <si>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</si>
  <si>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</si>
  <si>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</si>
  <si>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</si>
  <si>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</si>
  <si>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八束郡</t>
  </si>
  <si>
    <t>鹿島中学校　　　　　　　　　　　　　　　</t>
  </si>
  <si>
    <t>美保関中学校　　　　　　　　　　　　　　</t>
  </si>
  <si>
    <t>東出雲町</t>
  </si>
  <si>
    <t>東出雲中学校　　　　　　　　　　　　　　</t>
  </si>
  <si>
    <t>八雲中学校　　　　　　　　　　　　　　　</t>
  </si>
  <si>
    <t>玉湯中学校　　　　　　　　　　　　　　　</t>
  </si>
  <si>
    <t>宍道中学校　　　　　　　　　　　　　　　</t>
  </si>
  <si>
    <t>宍道中学校大野原分校　　　　　　　　　　</t>
  </si>
  <si>
    <t>八束中学校　　　　　　　　　　　　　　　</t>
  </si>
  <si>
    <t>広瀬中学校　　　　　　　　　　　　　　　</t>
  </si>
  <si>
    <t>伯太中学校　　　　　　　　　　　　　　　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</si>
  <si>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</si>
  <si>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</si>
  <si>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</si>
  <si>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</si>
  <si>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</si>
  <si>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</si>
  <si>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仁多郡</t>
  </si>
  <si>
    <t>仁多中学校　　　　　　　　　　　　　　　</t>
  </si>
  <si>
    <t>横田中学校　　　　　　　　　　　　　　　</t>
  </si>
  <si>
    <t>海潮中学校　　　　　　　　　　　　　　　</t>
  </si>
  <si>
    <t>大東中学校　　　　　　　　　　　　　　　</t>
  </si>
  <si>
    <t>加茂中学校　　　　　　　　　　　　　　　</t>
  </si>
  <si>
    <t>木次中学校　　　　　　　　　　　　　　　</t>
  </si>
  <si>
    <t>飯石郡</t>
  </si>
  <si>
    <t>三刀屋中学校　　　　　　　　　　　　　　</t>
  </si>
  <si>
    <t>吉田中学校　　　　　　　　　　　　　　　</t>
  </si>
  <si>
    <t>掛合中学校　　　　　　　　　　　　　　　</t>
  </si>
  <si>
    <t>頓原中学校　　　　　　　　　　　　　　　</t>
  </si>
  <si>
    <t>赤来中学校　　　　　　　　　　　　　　　</t>
  </si>
  <si>
    <t>簸川郡</t>
  </si>
  <si>
    <t>斐川町</t>
  </si>
  <si>
    <t>斐川東中学校　　　　　　　　　　　　　　</t>
  </si>
  <si>
    <t>斐川西中学校　　　　　　　　　　　　　　</t>
  </si>
  <si>
    <t>佐田中学校　　　　　　　　　　　　　　　</t>
  </si>
  <si>
    <t>多伎中学校　　　　　　　　　　　　　　　</t>
  </si>
  <si>
    <t>湖陵中学校　　　　　　　　　　　　　　　</t>
  </si>
  <si>
    <t>大社中学校　　　　　　　　　　　　　　　</t>
  </si>
  <si>
    <t>浜田東中学校　　　　　　　　　　　　　　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</si>
  <si>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</si>
  <si>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</si>
  <si>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</si>
  <si>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江東中学校　　　　　　　　　　　　　　　</t>
  </si>
  <si>
    <t>温泉津中学校　　　　　　　　　　　　　　</t>
  </si>
  <si>
    <t>仁摩中学校　　　　　　　　　　　　　　　</t>
  </si>
  <si>
    <t>邑智郡</t>
  </si>
  <si>
    <t>川本町</t>
  </si>
  <si>
    <t>川本中学校　　　　　　　　　　　　　　　</t>
  </si>
  <si>
    <t>邑智中学校　　　　　　　　　　　　　　　</t>
  </si>
  <si>
    <t>大和中学校　　　　　　　　　　　　　　　</t>
  </si>
  <si>
    <t>羽須美中学校　　　　　　　　　　　　　　</t>
  </si>
  <si>
    <t>瑞穂中学校　　　　　　　　　　　　　　　</t>
  </si>
  <si>
    <t>石見中学校　　　　　　　　　　　　　　　</t>
  </si>
  <si>
    <t>桜江中学校　　　　　　　　　　　　　　　</t>
  </si>
  <si>
    <t>金城中学校　　　　　　　　　　　　　　　</t>
  </si>
  <si>
    <t>旭中学校　　　　　　　　　　　　　　　　</t>
  </si>
  <si>
    <t>弥栄中学校　　　　　　　　　　　　　　　</t>
  </si>
  <si>
    <t>三隅中学校　　　　　　　　　　　　　　　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</si>
  <si>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</si>
  <si>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</si>
  <si>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</si>
  <si>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</si>
  <si>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</si>
  <si>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</si>
  <si>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</si>
  <si>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</si>
  <si>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</si>
  <si>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美都中学校　　　　　　　　　　　　　　　</t>
  </si>
  <si>
    <t>匹見中学校　　　　　　　　　　　　　　　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</si>
  <si>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</si>
  <si>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</si>
  <si>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</si>
  <si>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</si>
  <si>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日原中学校　　　　　　　　　　　　　　　</t>
  </si>
  <si>
    <t>柿木中学校　　　　　　　　　　　　　　　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</si>
  <si>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</si>
  <si>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</si>
  <si>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</si>
  <si>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隠岐郡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</si>
  <si>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</si>
  <si>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</si>
  <si>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</si>
  <si>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布施中学校　　　　　　　　　　　　　　　</t>
  </si>
  <si>
    <t>五箇中学校　　　　　　　　　　　　　　　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</si>
  <si>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</si>
  <si>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</si>
  <si>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</si>
  <si>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</si>
  <si>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</si>
  <si>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</si>
  <si>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</si>
  <si>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開星中学校　　　　　　　　　　　　　　　</t>
  </si>
  <si>
    <t>出雲北陵中学校　　　　　　　　　　　　　</t>
  </si>
  <si>
    <t>国立</t>
  </si>
  <si>
    <t>私立</t>
  </si>
  <si>
    <t>公立　</t>
  </si>
  <si>
    <t>出雲市</t>
  </si>
  <si>
    <t>浜田市</t>
  </si>
  <si>
    <t>大田市</t>
  </si>
  <si>
    <t>江津市</t>
  </si>
  <si>
    <t>益田市</t>
  </si>
  <si>
    <t>生　　　　　　　　　徒　　　　　　　　数</t>
  </si>
  <si>
    <t>合　　　計</t>
  </si>
  <si>
    <t>島根中学校　　　　　　　　　　　　　　　</t>
  </si>
  <si>
    <t>江津中学校　　　　　　　　　　　　　　</t>
  </si>
  <si>
    <t>島根大学教育学部附属中学校　　　　　　　</t>
  </si>
  <si>
    <t>市 町 村 名</t>
  </si>
  <si>
    <t>学　　　校　　　名</t>
  </si>
  <si>
    <t>学 級 数</t>
  </si>
  <si>
    <t>教員数</t>
  </si>
  <si>
    <t>１年</t>
  </si>
  <si>
    <t>２年</t>
  </si>
  <si>
    <t>３年</t>
  </si>
  <si>
    <t>松江市</t>
  </si>
  <si>
    <t>安来市</t>
  </si>
  <si>
    <t>青陵中学校　　　　　　　　　　　</t>
  </si>
  <si>
    <t>松江市計　（本校１５校　分校　１校）</t>
  </si>
  <si>
    <t>八束郡計　（本校　１校）</t>
  </si>
  <si>
    <t>出雲市計　（本校１３校　分校　１校）</t>
  </si>
  <si>
    <t>簸川郡計　（本校　２校）</t>
  </si>
  <si>
    <t>奥出雲町</t>
  </si>
  <si>
    <t>雲南市</t>
  </si>
  <si>
    <t>雲南市計　（本校　７校）</t>
  </si>
  <si>
    <t>飯南町</t>
  </si>
  <si>
    <t>隠岐の島町</t>
  </si>
  <si>
    <t>仁多郡計　（本校　２校）</t>
  </si>
  <si>
    <t>飯石郡計　（本校　２校）</t>
  </si>
  <si>
    <t>美郷町</t>
  </si>
  <si>
    <t>邑南町</t>
  </si>
  <si>
    <t>益田市計　（本校１２校）</t>
  </si>
  <si>
    <t>隠岐郡計　（本校　９校）</t>
  </si>
  <si>
    <t>鹿足郡計　（本校　７校）</t>
  </si>
  <si>
    <t>江津市計　（本校　４校）</t>
  </si>
  <si>
    <t>邑智郡計　（本校　６校）</t>
  </si>
  <si>
    <t>松徳学院中学校　　　　　　　　　　　　</t>
  </si>
  <si>
    <t>第１０表　中学校の学校別生徒数、学級数及び教員数</t>
  </si>
  <si>
    <t>大田市計　（本校　８校）</t>
  </si>
  <si>
    <t>吉賀町</t>
  </si>
  <si>
    <t>浜田市計　（本校　９校）</t>
  </si>
  <si>
    <t>安来市計　（本校　５校）</t>
  </si>
  <si>
    <t>計　（本校　１０２校　　分校　２校）</t>
  </si>
  <si>
    <t>合計　（本校　１０６校　分校　２校）</t>
  </si>
  <si>
    <t>河南中学校若松分校　　　　　　　　　　　</t>
  </si>
  <si>
    <t>８１条</t>
  </si>
  <si>
    <t>※生徒数および学級数の欄の８１条とは、８１条学級の生徒数及び学級数で内数である。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</si>
</sst>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[Red]\(#,##0\)"/>
    <numFmt numFmtId="185" formatCode="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1" fontId="0" fillId="0" borderId="0" xfId="17" applyNumberForma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9" fillId="0" borderId="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quotePrefix="1">
      <alignment vertical="center"/>
    </xf>
    <xf numFmtId="41" fontId="10" fillId="0" borderId="4" xfId="17" applyNumberFormat="1" applyFont="1" applyFill="1" applyBorder="1" applyAlignment="1">
      <alignment vertical="center"/>
    </xf>
    <xf numFmtId="41" fontId="10" fillId="0" borderId="5" xfId="17" applyNumberFormat="1" applyFont="1" applyFill="1" applyBorder="1" applyAlignment="1">
      <alignment vertical="center"/>
    </xf>
    <xf numFmtId="41" fontId="10" fillId="0" borderId="5" xfId="17" applyNumberFormat="1" applyFont="1" applyFill="1" applyBorder="1" applyAlignment="1">
      <alignment horizontal="left" vertical="center"/>
    </xf>
    <xf numFmtId="41" fontId="10" fillId="0" borderId="4" xfId="0" applyNumberFormat="1" applyFont="1" applyFill="1" applyBorder="1" applyAlignment="1">
      <alignment vertical="center"/>
    </xf>
    <xf numFmtId="41" fontId="10" fillId="0" borderId="6" xfId="17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8" fillId="2" borderId="7" xfId="0" applyNumberFormat="1" applyFont="1" applyFill="1" applyBorder="1" applyAlignment="1" quotePrefix="1">
      <alignment vertical="center"/>
    </xf>
    <xf numFmtId="41" fontId="8" fillId="2" borderId="7" xfId="0" applyNumberFormat="1" applyFont="1" applyFill="1" applyBorder="1" applyAlignment="1">
      <alignment vertical="center"/>
    </xf>
    <xf numFmtId="41" fontId="8" fillId="2" borderId="8" xfId="0" applyNumberFormat="1" applyFont="1" applyFill="1" applyBorder="1" applyAlignment="1">
      <alignment vertical="center"/>
    </xf>
    <xf numFmtId="41" fontId="8" fillId="2" borderId="9" xfId="0" applyNumberFormat="1" applyFont="1" applyFill="1" applyBorder="1" applyAlignment="1">
      <alignment vertical="center"/>
    </xf>
    <xf numFmtId="185" fontId="10" fillId="0" borderId="10" xfId="17" applyNumberFormat="1" applyFont="1" applyFill="1" applyBorder="1" applyAlignment="1">
      <alignment vertical="center"/>
    </xf>
    <xf numFmtId="185" fontId="10" fillId="0" borderId="11" xfId="17" applyNumberFormat="1" applyFont="1" applyFill="1" applyBorder="1" applyAlignment="1">
      <alignment vertical="center"/>
    </xf>
    <xf numFmtId="185" fontId="10" fillId="0" borderId="12" xfId="17" applyNumberFormat="1" applyFont="1" applyFill="1" applyBorder="1" applyAlignment="1">
      <alignment vertical="center"/>
    </xf>
    <xf numFmtId="185" fontId="10" fillId="0" borderId="4" xfId="17" applyNumberFormat="1" applyFont="1" applyFill="1" applyBorder="1" applyAlignment="1">
      <alignment vertical="center"/>
    </xf>
    <xf numFmtId="185" fontId="8" fillId="0" borderId="13" xfId="0" applyNumberFormat="1" applyFont="1" applyFill="1" applyBorder="1" applyAlignment="1" quotePrefix="1">
      <alignment vertical="center"/>
    </xf>
    <xf numFmtId="185" fontId="8" fillId="0" borderId="14" xfId="0" applyNumberFormat="1" applyFont="1" applyFill="1" applyBorder="1" applyAlignment="1" quotePrefix="1">
      <alignment vertical="center"/>
    </xf>
    <xf numFmtId="185" fontId="10" fillId="0" borderId="15" xfId="17" applyNumberFormat="1" applyFont="1" applyFill="1" applyBorder="1" applyAlignment="1">
      <alignment vertical="center"/>
    </xf>
    <xf numFmtId="185" fontId="10" fillId="0" borderId="16" xfId="17" applyNumberFormat="1" applyFont="1" applyFill="1" applyBorder="1" applyAlignment="1">
      <alignment vertical="center"/>
    </xf>
    <xf numFmtId="185" fontId="10" fillId="0" borderId="17" xfId="17" applyNumberFormat="1" applyFont="1" applyFill="1" applyBorder="1" applyAlignment="1">
      <alignment vertical="center"/>
    </xf>
    <xf numFmtId="185" fontId="10" fillId="0" borderId="18" xfId="17" applyNumberFormat="1" applyFont="1" applyFill="1" applyBorder="1" applyAlignment="1">
      <alignment vertical="center"/>
    </xf>
    <xf numFmtId="185" fontId="10" fillId="0" borderId="19" xfId="17" applyNumberFormat="1" applyFont="1" applyFill="1" applyBorder="1" applyAlignment="1">
      <alignment vertical="center"/>
    </xf>
    <xf numFmtId="185" fontId="10" fillId="0" borderId="20" xfId="17" applyNumberFormat="1" applyFont="1" applyFill="1" applyBorder="1" applyAlignment="1">
      <alignment vertical="center"/>
    </xf>
    <xf numFmtId="185" fontId="10" fillId="0" borderId="21" xfId="17" applyNumberFormat="1" applyFont="1" applyFill="1" applyBorder="1" applyAlignment="1">
      <alignment vertical="center"/>
    </xf>
    <xf numFmtId="185" fontId="11" fillId="0" borderId="0" xfId="0" applyNumberFormat="1" applyFont="1" applyAlignment="1">
      <alignment vertical="center" shrinkToFit="1"/>
    </xf>
    <xf numFmtId="185" fontId="11" fillId="0" borderId="22" xfId="0" applyNumberFormat="1" applyFont="1" applyBorder="1" applyAlignment="1">
      <alignment vertical="center" shrinkToFit="1"/>
    </xf>
    <xf numFmtId="185" fontId="11" fillId="0" borderId="23" xfId="0" applyNumberFormat="1" applyFont="1" applyBorder="1" applyAlignment="1">
      <alignment vertical="center" shrinkToFit="1"/>
    </xf>
    <xf numFmtId="185" fontId="11" fillId="0" borderId="14" xfId="0" applyNumberFormat="1" applyFont="1" applyBorder="1" applyAlignment="1">
      <alignment vertical="center" shrinkToFit="1"/>
    </xf>
    <xf numFmtId="185" fontId="11" fillId="0" borderId="13" xfId="0" applyNumberFormat="1" applyFont="1" applyBorder="1" applyAlignment="1">
      <alignment vertical="center" shrinkToFit="1"/>
    </xf>
    <xf numFmtId="185" fontId="8" fillId="0" borderId="0" xfId="0" applyNumberFormat="1" applyFont="1" applyFill="1" applyAlignment="1" quotePrefix="1">
      <alignment vertical="center"/>
    </xf>
    <xf numFmtId="185" fontId="11" fillId="0" borderId="0" xfId="0" applyNumberFormat="1" applyFont="1" applyAlignment="1">
      <alignment/>
    </xf>
    <xf numFmtId="185" fontId="8" fillId="0" borderId="15" xfId="0" applyNumberFormat="1" applyFont="1" applyFill="1" applyBorder="1" applyAlignment="1" quotePrefix="1">
      <alignment vertical="center"/>
    </xf>
    <xf numFmtId="185" fontId="8" fillId="0" borderId="16" xfId="0" applyNumberFormat="1" applyFont="1" applyFill="1" applyBorder="1" applyAlignment="1" quotePrefix="1">
      <alignment vertical="center"/>
    </xf>
    <xf numFmtId="185" fontId="8" fillId="0" borderId="24" xfId="0" applyNumberFormat="1" applyFont="1" applyFill="1" applyBorder="1" applyAlignment="1" quotePrefix="1">
      <alignment vertical="center"/>
    </xf>
    <xf numFmtId="185" fontId="8" fillId="0" borderId="25" xfId="0" applyNumberFormat="1" applyFont="1" applyFill="1" applyBorder="1" applyAlignment="1" quotePrefix="1">
      <alignment vertical="center"/>
    </xf>
    <xf numFmtId="41" fontId="8" fillId="0" borderId="23" xfId="17" applyNumberFormat="1" applyFont="1" applyFill="1" applyBorder="1" applyAlignment="1">
      <alignment horizontal="center" vertical="center"/>
    </xf>
    <xf numFmtId="41" fontId="8" fillId="0" borderId="13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17" applyNumberFormat="1" applyFont="1" applyFill="1" applyBorder="1" applyAlignment="1">
      <alignment horizontal="center" vertical="center"/>
    </xf>
    <xf numFmtId="41" fontId="8" fillId="0" borderId="26" xfId="17" applyNumberFormat="1" applyFont="1" applyFill="1" applyBorder="1" applyAlignment="1">
      <alignment horizontal="center" vertical="center"/>
    </xf>
    <xf numFmtId="41" fontId="8" fillId="0" borderId="27" xfId="17" applyNumberFormat="1" applyFont="1" applyFill="1" applyBorder="1" applyAlignment="1">
      <alignment horizontal="center" vertical="center"/>
    </xf>
    <xf numFmtId="41" fontId="8" fillId="0" borderId="28" xfId="17" applyNumberFormat="1" applyFont="1" applyFill="1" applyBorder="1" applyAlignment="1">
      <alignment horizontal="center" vertical="center"/>
    </xf>
    <xf numFmtId="41" fontId="8" fillId="0" borderId="29" xfId="17" applyNumberFormat="1" applyFont="1" applyFill="1" applyBorder="1" applyAlignment="1">
      <alignment horizontal="center" vertical="center"/>
    </xf>
    <xf numFmtId="41" fontId="10" fillId="0" borderId="21" xfId="17" applyNumberFormat="1" applyFont="1" applyFill="1" applyBorder="1" applyAlignment="1">
      <alignment horizontal="center" vertical="center"/>
    </xf>
    <xf numFmtId="41" fontId="10" fillId="0" borderId="30" xfId="17" applyNumberFormat="1" applyFont="1" applyFill="1" applyBorder="1" applyAlignment="1">
      <alignment horizontal="center" vertical="center"/>
    </xf>
    <xf numFmtId="41" fontId="8" fillId="0" borderId="15" xfId="17" applyNumberFormat="1" applyFont="1" applyFill="1" applyBorder="1" applyAlignment="1">
      <alignment horizontal="left" vertical="center"/>
    </xf>
    <xf numFmtId="41" fontId="10" fillId="0" borderId="15" xfId="17" applyNumberFormat="1" applyFont="1" applyFill="1" applyBorder="1" applyAlignment="1">
      <alignment horizontal="left" vertical="center"/>
    </xf>
    <xf numFmtId="41" fontId="8" fillId="0" borderId="31" xfId="17" applyNumberFormat="1" applyFont="1" applyFill="1" applyBorder="1" applyAlignment="1">
      <alignment horizontal="center"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32" xfId="17" applyNumberFormat="1" applyFont="1" applyFill="1" applyBorder="1" applyAlignment="1">
      <alignment horizontal="center" vertical="center"/>
    </xf>
    <xf numFmtId="41" fontId="8" fillId="0" borderId="7" xfId="17" applyNumberFormat="1" applyFont="1" applyFill="1" applyBorder="1" applyAlignment="1">
      <alignment horizontal="center" vertical="center"/>
    </xf>
    <xf numFmtId="41" fontId="8" fillId="0" borderId="8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" sqref="F11"/>
    </sheetView>
  </sheetViews>
  <sheetFormatPr defaultColWidth="9.140625" defaultRowHeight="12"/>
  <cols>
    <col min="1" max="1" width="9.140625" style="3" customWidth="1"/>
    <col min="2" max="2" width="12.28125" style="3" customWidth="1"/>
    <col min="3" max="3" width="41.28125" style="3" customWidth="1"/>
    <col min="4" max="4" width="9.7109375" style="3" customWidth="1"/>
    <col min="5" max="5" width="9.421875" style="3" customWidth="1"/>
    <col min="6" max="6" width="12.00390625" style="3" customWidth="1"/>
    <col min="7" max="7" width="9.421875" style="3" customWidth="1"/>
    <col min="8" max="8" width="12.00390625" style="3" customWidth="1"/>
    <col min="9" max="9" width="9.421875" style="3" customWidth="1"/>
    <col min="10" max="10" width="12.7109375" style="3" customWidth="1"/>
    <col min="11" max="11" width="9.421875" style="3" customWidth="1"/>
    <col min="12" max="12" width="10.00390625" style="3" bestFit="1" customWidth="1"/>
    <col min="13" max="13" width="9.421875" style="3" customWidth="1"/>
    <col min="14" max="14" width="9.57421875" style="3" customWidth="1"/>
    <col min="15" max="16384" width="9.140625" style="3" customWidth="1"/>
  </cols>
  <sheetData>
    <row r="1" spans="1:14" s="1" customFormat="1" ht="15" thickBot="1">
      <c r="A1" s="7" t="s">
        <v>144</v>
      </c>
      <c r="B1" s="8"/>
      <c r="C1" s="9"/>
      <c r="D1" s="8"/>
      <c r="E1" s="8"/>
      <c r="F1" s="8"/>
      <c r="G1" s="8" t="s">
        <v>153</v>
      </c>
      <c r="H1" s="10"/>
      <c r="I1" s="8"/>
      <c r="J1" s="8"/>
      <c r="K1" s="8"/>
      <c r="L1" s="8"/>
      <c r="M1" s="8"/>
      <c r="N1" s="8"/>
    </row>
    <row r="2" spans="1:14" s="2" customFormat="1" ht="12">
      <c r="A2" s="62" t="s">
        <v>115</v>
      </c>
      <c r="B2" s="62"/>
      <c r="C2" s="64" t="s">
        <v>116</v>
      </c>
      <c r="D2" s="55" t="s">
        <v>110</v>
      </c>
      <c r="E2" s="55"/>
      <c r="F2" s="55"/>
      <c r="G2" s="55"/>
      <c r="H2" s="55"/>
      <c r="I2" s="55"/>
      <c r="J2" s="55"/>
      <c r="K2" s="56"/>
      <c r="L2" s="50" t="s">
        <v>117</v>
      </c>
      <c r="M2" s="57"/>
      <c r="N2" s="50" t="s">
        <v>118</v>
      </c>
    </row>
    <row r="3" spans="1:14" s="2" customFormat="1" ht="14.25" customHeight="1">
      <c r="A3" s="53"/>
      <c r="B3" s="53"/>
      <c r="C3" s="65"/>
      <c r="D3" s="53" t="s">
        <v>119</v>
      </c>
      <c r="E3" s="54"/>
      <c r="F3" s="53" t="s">
        <v>120</v>
      </c>
      <c r="G3" s="53"/>
      <c r="H3" s="51" t="s">
        <v>121</v>
      </c>
      <c r="I3" s="54"/>
      <c r="J3" s="53" t="s">
        <v>111</v>
      </c>
      <c r="K3" s="53"/>
      <c r="L3" s="51"/>
      <c r="M3" s="54"/>
      <c r="N3" s="51"/>
    </row>
    <row r="4" spans="1:14" s="2" customFormat="1" ht="12.75" thickBot="1">
      <c r="A4" s="63"/>
      <c r="B4" s="63"/>
      <c r="C4" s="66"/>
      <c r="D4" s="8"/>
      <c r="E4" s="12" t="s">
        <v>152</v>
      </c>
      <c r="F4" s="11"/>
      <c r="G4" s="12" t="s">
        <v>152</v>
      </c>
      <c r="H4" s="13"/>
      <c r="I4" s="12" t="s">
        <v>152</v>
      </c>
      <c r="J4" s="11"/>
      <c r="K4" s="12" t="s">
        <v>152</v>
      </c>
      <c r="L4" s="11"/>
      <c r="M4" s="12" t="s">
        <v>152</v>
      </c>
      <c r="N4" s="52"/>
    </row>
    <row r="5" spans="1:14" ht="12">
      <c r="A5" s="14" t="s">
        <v>122</v>
      </c>
      <c r="B5" s="15"/>
      <c r="C5" s="22" t="s">
        <v>0</v>
      </c>
      <c r="D5" s="39">
        <v>271</v>
      </c>
      <c r="E5" s="40">
        <v>5</v>
      </c>
      <c r="F5" s="39">
        <v>304</v>
      </c>
      <c r="G5" s="40">
        <v>1</v>
      </c>
      <c r="H5" s="39">
        <v>304</v>
      </c>
      <c r="I5" s="40">
        <v>2</v>
      </c>
      <c r="J5" s="41">
        <f>SUM(D5+F5+H5)</f>
        <v>879</v>
      </c>
      <c r="K5" s="40">
        <f>+I5+G5+E5</f>
        <v>8</v>
      </c>
      <c r="L5" s="39">
        <v>26</v>
      </c>
      <c r="M5" s="40">
        <v>3</v>
      </c>
      <c r="N5" s="39">
        <v>73</v>
      </c>
    </row>
    <row r="6" spans="1:14" ht="12">
      <c r="A6" s="14"/>
      <c r="B6" s="15"/>
      <c r="C6" s="22" t="s">
        <v>1</v>
      </c>
      <c r="D6" s="39">
        <v>290</v>
      </c>
      <c r="E6" s="42">
        <v>2</v>
      </c>
      <c r="F6" s="39">
        <v>216</v>
      </c>
      <c r="G6" s="42">
        <v>4</v>
      </c>
      <c r="H6" s="39">
        <v>283</v>
      </c>
      <c r="I6" s="42">
        <v>3</v>
      </c>
      <c r="J6" s="43">
        <f aca="true" t="shared" si="0" ref="J6:J20">SUM(D6+F6+H6)</f>
        <v>789</v>
      </c>
      <c r="K6" s="42">
        <f aca="true" t="shared" si="1" ref="K6:K20">+I6+G6+E6</f>
        <v>9</v>
      </c>
      <c r="L6" s="39">
        <v>26</v>
      </c>
      <c r="M6" s="42">
        <v>4</v>
      </c>
      <c r="N6" s="39">
        <v>51</v>
      </c>
    </row>
    <row r="7" spans="1:14" ht="12">
      <c r="A7" s="14"/>
      <c r="B7" s="15"/>
      <c r="C7" s="22" t="s">
        <v>2</v>
      </c>
      <c r="D7" s="39">
        <v>112</v>
      </c>
      <c r="E7" s="42">
        <v>2</v>
      </c>
      <c r="F7" s="39">
        <v>109</v>
      </c>
      <c r="G7" s="42">
        <v>1</v>
      </c>
      <c r="H7" s="39">
        <v>118</v>
      </c>
      <c r="I7" s="42">
        <v>3</v>
      </c>
      <c r="J7" s="43">
        <f t="shared" si="0"/>
        <v>339</v>
      </c>
      <c r="K7" s="42">
        <f t="shared" si="1"/>
        <v>6</v>
      </c>
      <c r="L7" s="39">
        <v>12</v>
      </c>
      <c r="M7" s="42">
        <v>3</v>
      </c>
      <c r="N7" s="39">
        <v>26</v>
      </c>
    </row>
    <row r="8" spans="1:14" ht="12">
      <c r="A8" s="14"/>
      <c r="B8" s="15"/>
      <c r="C8" s="22" t="s">
        <v>3</v>
      </c>
      <c r="D8" s="39">
        <v>218</v>
      </c>
      <c r="E8" s="42">
        <v>3</v>
      </c>
      <c r="F8" s="39">
        <v>227</v>
      </c>
      <c r="G8" s="42">
        <v>0</v>
      </c>
      <c r="H8" s="39">
        <v>216</v>
      </c>
      <c r="I8" s="42">
        <v>2</v>
      </c>
      <c r="J8" s="43">
        <f t="shared" si="0"/>
        <v>661</v>
      </c>
      <c r="K8" s="42">
        <f t="shared" si="1"/>
        <v>5</v>
      </c>
      <c r="L8" s="39">
        <v>21</v>
      </c>
      <c r="M8" s="42">
        <v>3</v>
      </c>
      <c r="N8" s="39">
        <v>45</v>
      </c>
    </row>
    <row r="9" spans="1:14" ht="12">
      <c r="A9" s="14"/>
      <c r="B9" s="15"/>
      <c r="C9" s="22" t="s">
        <v>4</v>
      </c>
      <c r="D9" s="39">
        <v>192</v>
      </c>
      <c r="E9" s="42">
        <v>2</v>
      </c>
      <c r="F9" s="39">
        <v>210</v>
      </c>
      <c r="G9" s="42">
        <v>2</v>
      </c>
      <c r="H9" s="39">
        <v>195</v>
      </c>
      <c r="I9" s="42">
        <v>0</v>
      </c>
      <c r="J9" s="43">
        <f t="shared" si="0"/>
        <v>597</v>
      </c>
      <c r="K9" s="42">
        <f t="shared" si="1"/>
        <v>4</v>
      </c>
      <c r="L9" s="39">
        <v>18</v>
      </c>
      <c r="M9" s="42">
        <v>2</v>
      </c>
      <c r="N9" s="39">
        <v>40</v>
      </c>
    </row>
    <row r="10" spans="1:14" ht="12">
      <c r="A10" s="14"/>
      <c r="B10" s="15"/>
      <c r="C10" s="22" t="s">
        <v>5</v>
      </c>
      <c r="D10" s="39">
        <v>165</v>
      </c>
      <c r="E10" s="42">
        <v>3</v>
      </c>
      <c r="F10" s="39">
        <v>167</v>
      </c>
      <c r="G10" s="42">
        <v>2</v>
      </c>
      <c r="H10" s="39">
        <v>174</v>
      </c>
      <c r="I10" s="42">
        <v>4</v>
      </c>
      <c r="J10" s="43">
        <f t="shared" si="0"/>
        <v>506</v>
      </c>
      <c r="K10" s="42">
        <f t="shared" si="1"/>
        <v>9</v>
      </c>
      <c r="L10" s="39">
        <v>17</v>
      </c>
      <c r="M10" s="42">
        <v>2</v>
      </c>
      <c r="N10" s="39">
        <v>32</v>
      </c>
    </row>
    <row r="11" spans="1:14" ht="12">
      <c r="A11" s="14"/>
      <c r="B11" s="15"/>
      <c r="C11" s="22" t="s">
        <v>6</v>
      </c>
      <c r="D11" s="39">
        <v>30</v>
      </c>
      <c r="E11" s="42">
        <v>0</v>
      </c>
      <c r="F11" s="39">
        <v>24</v>
      </c>
      <c r="G11" s="42">
        <v>0</v>
      </c>
      <c r="H11" s="39">
        <v>28</v>
      </c>
      <c r="I11" s="42">
        <v>0</v>
      </c>
      <c r="J11" s="43">
        <f t="shared" si="0"/>
        <v>82</v>
      </c>
      <c r="K11" s="42">
        <f t="shared" si="1"/>
        <v>0</v>
      </c>
      <c r="L11" s="39">
        <v>3</v>
      </c>
      <c r="M11" s="42">
        <v>0</v>
      </c>
      <c r="N11" s="39">
        <v>9</v>
      </c>
    </row>
    <row r="12" spans="1:14" ht="12">
      <c r="A12" s="14"/>
      <c r="B12" s="15"/>
      <c r="C12" s="22" t="s">
        <v>7</v>
      </c>
      <c r="D12" s="39">
        <v>73</v>
      </c>
      <c r="E12" s="42">
        <v>2</v>
      </c>
      <c r="F12" s="39">
        <v>67</v>
      </c>
      <c r="G12" s="42">
        <v>0</v>
      </c>
      <c r="H12" s="39">
        <v>84</v>
      </c>
      <c r="I12" s="42">
        <v>2</v>
      </c>
      <c r="J12" s="43">
        <f t="shared" si="0"/>
        <v>224</v>
      </c>
      <c r="K12" s="42">
        <f t="shared" si="1"/>
        <v>4</v>
      </c>
      <c r="L12" s="39">
        <v>9</v>
      </c>
      <c r="M12" s="42">
        <v>2</v>
      </c>
      <c r="N12" s="39">
        <v>18</v>
      </c>
    </row>
    <row r="13" spans="1:14" ht="12">
      <c r="A13" s="14"/>
      <c r="B13" s="15"/>
      <c r="C13" s="22" t="s">
        <v>9</v>
      </c>
      <c r="D13" s="39">
        <v>63</v>
      </c>
      <c r="E13" s="42">
        <v>1</v>
      </c>
      <c r="F13" s="39">
        <v>61</v>
      </c>
      <c r="G13" s="42">
        <v>1</v>
      </c>
      <c r="H13" s="39">
        <v>58</v>
      </c>
      <c r="I13" s="42">
        <v>2</v>
      </c>
      <c r="J13" s="43">
        <f t="shared" si="0"/>
        <v>182</v>
      </c>
      <c r="K13" s="42">
        <f t="shared" si="1"/>
        <v>4</v>
      </c>
      <c r="L13" s="39">
        <v>9</v>
      </c>
      <c r="M13" s="42">
        <v>3</v>
      </c>
      <c r="N13" s="39">
        <v>20</v>
      </c>
    </row>
    <row r="14" spans="1:14" ht="12">
      <c r="A14" s="14"/>
      <c r="B14" s="15"/>
      <c r="C14" s="22" t="s">
        <v>112</v>
      </c>
      <c r="D14" s="39">
        <v>22</v>
      </c>
      <c r="E14" s="42">
        <v>0</v>
      </c>
      <c r="F14" s="39">
        <v>28</v>
      </c>
      <c r="G14" s="42">
        <v>0</v>
      </c>
      <c r="H14" s="39">
        <v>31</v>
      </c>
      <c r="I14" s="42">
        <v>0</v>
      </c>
      <c r="J14" s="43">
        <f t="shared" si="0"/>
        <v>81</v>
      </c>
      <c r="K14" s="42">
        <f t="shared" si="1"/>
        <v>0</v>
      </c>
      <c r="L14" s="39">
        <v>3</v>
      </c>
      <c r="M14" s="42">
        <v>0</v>
      </c>
      <c r="N14" s="39">
        <v>11</v>
      </c>
    </row>
    <row r="15" spans="1:14" ht="12">
      <c r="A15" s="14"/>
      <c r="B15" s="15"/>
      <c r="C15" s="22" t="s">
        <v>10</v>
      </c>
      <c r="D15" s="39">
        <v>48</v>
      </c>
      <c r="E15" s="42">
        <v>2</v>
      </c>
      <c r="F15" s="39">
        <v>58</v>
      </c>
      <c r="G15" s="42">
        <v>1</v>
      </c>
      <c r="H15" s="39">
        <v>53</v>
      </c>
      <c r="I15" s="42">
        <v>0</v>
      </c>
      <c r="J15" s="43">
        <f t="shared" si="0"/>
        <v>159</v>
      </c>
      <c r="K15" s="42">
        <f t="shared" si="1"/>
        <v>3</v>
      </c>
      <c r="L15" s="39">
        <v>8</v>
      </c>
      <c r="M15" s="42">
        <v>2</v>
      </c>
      <c r="N15" s="39">
        <v>16</v>
      </c>
    </row>
    <row r="16" spans="1:14" ht="12">
      <c r="A16" s="14"/>
      <c r="B16" s="15"/>
      <c r="C16" s="22" t="s">
        <v>13</v>
      </c>
      <c r="D16" s="39">
        <v>72</v>
      </c>
      <c r="E16" s="42">
        <v>1</v>
      </c>
      <c r="F16" s="39">
        <v>72</v>
      </c>
      <c r="G16" s="42">
        <v>0</v>
      </c>
      <c r="H16" s="39">
        <v>79</v>
      </c>
      <c r="I16" s="42">
        <v>2</v>
      </c>
      <c r="J16" s="43">
        <f t="shared" si="0"/>
        <v>223</v>
      </c>
      <c r="K16" s="42">
        <f t="shared" si="1"/>
        <v>3</v>
      </c>
      <c r="L16" s="39">
        <v>8</v>
      </c>
      <c r="M16" s="42">
        <v>2</v>
      </c>
      <c r="N16" s="39">
        <v>18</v>
      </c>
    </row>
    <row r="17" spans="1:14" ht="12">
      <c r="A17" s="14"/>
      <c r="B17" s="15"/>
      <c r="C17" s="22" t="s">
        <v>14</v>
      </c>
      <c r="D17" s="39">
        <v>45</v>
      </c>
      <c r="E17" s="42">
        <v>0</v>
      </c>
      <c r="F17" s="39">
        <v>48</v>
      </c>
      <c r="G17" s="42">
        <v>1</v>
      </c>
      <c r="H17" s="39">
        <v>52</v>
      </c>
      <c r="I17" s="42">
        <v>0</v>
      </c>
      <c r="J17" s="43">
        <f t="shared" si="0"/>
        <v>145</v>
      </c>
      <c r="K17" s="42">
        <f t="shared" si="1"/>
        <v>1</v>
      </c>
      <c r="L17" s="39">
        <v>7</v>
      </c>
      <c r="M17" s="42">
        <v>1</v>
      </c>
      <c r="N17" s="39">
        <v>17</v>
      </c>
    </row>
    <row r="18" spans="1:14" ht="12">
      <c r="A18" s="14"/>
      <c r="B18" s="15"/>
      <c r="C18" s="22" t="s">
        <v>15</v>
      </c>
      <c r="D18" s="39">
        <v>84</v>
      </c>
      <c r="E18" s="42">
        <v>2</v>
      </c>
      <c r="F18" s="39">
        <v>85</v>
      </c>
      <c r="G18" s="42">
        <v>1</v>
      </c>
      <c r="H18" s="39">
        <v>90</v>
      </c>
      <c r="I18" s="42">
        <v>1</v>
      </c>
      <c r="J18" s="43">
        <f t="shared" si="0"/>
        <v>259</v>
      </c>
      <c r="K18" s="42">
        <f t="shared" si="1"/>
        <v>4</v>
      </c>
      <c r="L18" s="39">
        <v>11</v>
      </c>
      <c r="M18" s="42">
        <v>2</v>
      </c>
      <c r="N18" s="39">
        <v>22</v>
      </c>
    </row>
    <row r="19" spans="1:14" ht="12">
      <c r="A19" s="14"/>
      <c r="B19" s="15"/>
      <c r="C19" s="22" t="s">
        <v>16</v>
      </c>
      <c r="D19" s="39">
        <v>0</v>
      </c>
      <c r="E19" s="42">
        <v>0</v>
      </c>
      <c r="F19" s="39">
        <v>5</v>
      </c>
      <c r="G19" s="42">
        <v>1</v>
      </c>
      <c r="H19" s="39">
        <v>6</v>
      </c>
      <c r="I19" s="42">
        <v>0</v>
      </c>
      <c r="J19" s="43">
        <f t="shared" si="0"/>
        <v>11</v>
      </c>
      <c r="K19" s="42">
        <f t="shared" si="1"/>
        <v>1</v>
      </c>
      <c r="L19" s="39">
        <v>3</v>
      </c>
      <c r="M19" s="42">
        <v>1</v>
      </c>
      <c r="N19" s="39">
        <v>7</v>
      </c>
    </row>
    <row r="20" spans="1:14" ht="12">
      <c r="A20" s="14"/>
      <c r="B20" s="15"/>
      <c r="C20" s="22" t="s">
        <v>17</v>
      </c>
      <c r="D20" s="39">
        <v>30</v>
      </c>
      <c r="E20" s="42">
        <v>1</v>
      </c>
      <c r="F20" s="39">
        <v>37</v>
      </c>
      <c r="G20" s="42">
        <v>0</v>
      </c>
      <c r="H20" s="39">
        <v>37</v>
      </c>
      <c r="I20" s="42">
        <v>3</v>
      </c>
      <c r="J20" s="43">
        <f t="shared" si="0"/>
        <v>104</v>
      </c>
      <c r="K20" s="42">
        <f t="shared" si="1"/>
        <v>4</v>
      </c>
      <c r="L20" s="39">
        <v>5</v>
      </c>
      <c r="M20" s="42">
        <v>2</v>
      </c>
      <c r="N20" s="39">
        <v>11</v>
      </c>
    </row>
    <row r="21" spans="1:14" s="4" customFormat="1" ht="12">
      <c r="A21" s="16"/>
      <c r="B21" s="16"/>
      <c r="C21" s="17" t="s">
        <v>125</v>
      </c>
      <c r="D21" s="26">
        <f aca="true" t="shared" si="2" ref="D21:N21">SUM(D5:D20)</f>
        <v>1715</v>
      </c>
      <c r="E21" s="27">
        <f t="shared" si="2"/>
        <v>26</v>
      </c>
      <c r="F21" s="28">
        <f t="shared" si="2"/>
        <v>1718</v>
      </c>
      <c r="G21" s="27">
        <f t="shared" si="2"/>
        <v>15</v>
      </c>
      <c r="H21" s="26">
        <f t="shared" si="2"/>
        <v>1808</v>
      </c>
      <c r="I21" s="27">
        <f t="shared" si="2"/>
        <v>24</v>
      </c>
      <c r="J21" s="26">
        <f t="shared" si="2"/>
        <v>5241</v>
      </c>
      <c r="K21" s="27">
        <f t="shared" si="2"/>
        <v>65</v>
      </c>
      <c r="L21" s="26">
        <f t="shared" si="2"/>
        <v>186</v>
      </c>
      <c r="M21" s="27">
        <f t="shared" si="2"/>
        <v>32</v>
      </c>
      <c r="N21" s="29">
        <f t="shared" si="2"/>
        <v>416</v>
      </c>
    </row>
    <row r="22" spans="1:14" ht="12">
      <c r="A22" s="14" t="s">
        <v>123</v>
      </c>
      <c r="B22" s="15"/>
      <c r="C22" s="22" t="s">
        <v>0</v>
      </c>
      <c r="D22" s="39">
        <v>167</v>
      </c>
      <c r="E22" s="42">
        <v>3</v>
      </c>
      <c r="F22" s="39">
        <v>175</v>
      </c>
      <c r="G22" s="42">
        <v>5</v>
      </c>
      <c r="H22" s="39">
        <v>155</v>
      </c>
      <c r="I22" s="42">
        <v>3</v>
      </c>
      <c r="J22" s="43">
        <f>SUM(D22+F22+H22)</f>
        <v>497</v>
      </c>
      <c r="K22" s="42">
        <f>+I22+G22+E22</f>
        <v>11</v>
      </c>
      <c r="L22" s="39">
        <v>16</v>
      </c>
      <c r="M22" s="42">
        <v>2</v>
      </c>
      <c r="N22" s="39">
        <v>31</v>
      </c>
    </row>
    <row r="23" spans="1:14" ht="12">
      <c r="A23" s="14"/>
      <c r="B23" s="15"/>
      <c r="C23" s="22" t="s">
        <v>1</v>
      </c>
      <c r="D23" s="39">
        <v>53</v>
      </c>
      <c r="E23" s="42">
        <v>0</v>
      </c>
      <c r="F23" s="39">
        <v>53</v>
      </c>
      <c r="G23" s="42">
        <v>4</v>
      </c>
      <c r="H23" s="39">
        <v>40</v>
      </c>
      <c r="I23" s="42">
        <v>0</v>
      </c>
      <c r="J23" s="43">
        <f>SUM(D23+F23+H23)</f>
        <v>146</v>
      </c>
      <c r="K23" s="42">
        <f>+I23+G23+E23</f>
        <v>4</v>
      </c>
      <c r="L23" s="39">
        <v>7</v>
      </c>
      <c r="M23" s="42">
        <v>2</v>
      </c>
      <c r="N23" s="39">
        <v>15</v>
      </c>
    </row>
    <row r="24" spans="1:14" ht="12">
      <c r="A24" s="14"/>
      <c r="B24" s="15"/>
      <c r="C24" s="22" t="s">
        <v>2</v>
      </c>
      <c r="D24" s="39">
        <v>62</v>
      </c>
      <c r="E24" s="42">
        <v>1</v>
      </c>
      <c r="F24" s="39">
        <v>58</v>
      </c>
      <c r="G24" s="42">
        <v>1</v>
      </c>
      <c r="H24" s="39">
        <v>72</v>
      </c>
      <c r="I24" s="42">
        <v>3</v>
      </c>
      <c r="J24" s="43">
        <f>SUM(D24+F24+H24)</f>
        <v>192</v>
      </c>
      <c r="K24" s="42">
        <f>+I24+G24+E24</f>
        <v>5</v>
      </c>
      <c r="L24" s="39">
        <v>8</v>
      </c>
      <c r="M24" s="42">
        <v>2</v>
      </c>
      <c r="N24" s="39">
        <v>18</v>
      </c>
    </row>
    <row r="25" spans="1:14" ht="12">
      <c r="A25" s="15"/>
      <c r="B25" s="15"/>
      <c r="C25" s="22" t="s">
        <v>18</v>
      </c>
      <c r="D25" s="39">
        <v>70</v>
      </c>
      <c r="E25" s="42">
        <v>2</v>
      </c>
      <c r="F25" s="39">
        <v>82</v>
      </c>
      <c r="G25" s="42">
        <v>3</v>
      </c>
      <c r="H25" s="39">
        <v>69</v>
      </c>
      <c r="I25" s="42">
        <v>0</v>
      </c>
      <c r="J25" s="43">
        <f>SUM(D25+F25+H25)</f>
        <v>221</v>
      </c>
      <c r="K25" s="42">
        <f>+I25+G25+E25</f>
        <v>5</v>
      </c>
      <c r="L25" s="39">
        <v>8</v>
      </c>
      <c r="M25" s="42">
        <v>2</v>
      </c>
      <c r="N25" s="39">
        <v>16</v>
      </c>
    </row>
    <row r="26" spans="1:14" ht="12">
      <c r="A26" s="15"/>
      <c r="B26" s="15"/>
      <c r="C26" s="22" t="s">
        <v>19</v>
      </c>
      <c r="D26" s="39">
        <v>53</v>
      </c>
      <c r="E26" s="42">
        <v>0</v>
      </c>
      <c r="F26" s="39">
        <v>46</v>
      </c>
      <c r="G26" s="42">
        <v>2</v>
      </c>
      <c r="H26" s="39">
        <v>52</v>
      </c>
      <c r="I26" s="42">
        <v>2</v>
      </c>
      <c r="J26" s="43">
        <f>SUM(D26+F26+H26)</f>
        <v>151</v>
      </c>
      <c r="K26" s="42">
        <f>+I26+G26+E26</f>
        <v>4</v>
      </c>
      <c r="L26" s="39">
        <v>7</v>
      </c>
      <c r="M26" s="42">
        <v>1</v>
      </c>
      <c r="N26" s="39">
        <v>15</v>
      </c>
    </row>
    <row r="27" spans="1:14" s="4" customFormat="1" ht="12">
      <c r="A27" s="16"/>
      <c r="B27" s="16"/>
      <c r="C27" s="18" t="s">
        <v>148</v>
      </c>
      <c r="D27" s="29">
        <f aca="true" t="shared" si="3" ref="D27:N27">SUM(D22:D26)</f>
        <v>405</v>
      </c>
      <c r="E27" s="27">
        <f t="shared" si="3"/>
        <v>6</v>
      </c>
      <c r="F27" s="29">
        <f t="shared" si="3"/>
        <v>414</v>
      </c>
      <c r="G27" s="27">
        <f t="shared" si="3"/>
        <v>15</v>
      </c>
      <c r="H27" s="29">
        <f t="shared" si="3"/>
        <v>388</v>
      </c>
      <c r="I27" s="27">
        <f t="shared" si="3"/>
        <v>8</v>
      </c>
      <c r="J27" s="29">
        <f t="shared" si="3"/>
        <v>1207</v>
      </c>
      <c r="K27" s="27">
        <f t="shared" si="3"/>
        <v>29</v>
      </c>
      <c r="L27" s="29">
        <f t="shared" si="3"/>
        <v>46</v>
      </c>
      <c r="M27" s="27">
        <f t="shared" si="3"/>
        <v>9</v>
      </c>
      <c r="N27" s="29">
        <f t="shared" si="3"/>
        <v>95</v>
      </c>
    </row>
    <row r="28" spans="1:14" ht="12">
      <c r="A28" s="15" t="s">
        <v>8</v>
      </c>
      <c r="B28" s="15" t="s">
        <v>11</v>
      </c>
      <c r="C28" s="22" t="s">
        <v>12</v>
      </c>
      <c r="D28" s="39">
        <v>143</v>
      </c>
      <c r="E28" s="42">
        <v>0</v>
      </c>
      <c r="F28" s="39">
        <v>139</v>
      </c>
      <c r="G28" s="42">
        <v>1</v>
      </c>
      <c r="H28" s="39">
        <v>149</v>
      </c>
      <c r="I28" s="42">
        <v>1</v>
      </c>
      <c r="J28" s="43">
        <f>SUM(D28+F28+H28)</f>
        <v>431</v>
      </c>
      <c r="K28" s="42">
        <f>+I28+G28+E28</f>
        <v>2</v>
      </c>
      <c r="L28" s="39">
        <v>14</v>
      </c>
      <c r="M28" s="42">
        <v>2</v>
      </c>
      <c r="N28" s="39">
        <v>29</v>
      </c>
    </row>
    <row r="29" spans="1:14" s="4" customFormat="1" ht="12">
      <c r="A29" s="16"/>
      <c r="B29" s="16"/>
      <c r="C29" s="17" t="s">
        <v>126</v>
      </c>
      <c r="D29" s="29">
        <f aca="true" t="shared" si="4" ref="D29:N29">SUM(D28:D28)</f>
        <v>143</v>
      </c>
      <c r="E29" s="27">
        <f t="shared" si="4"/>
        <v>0</v>
      </c>
      <c r="F29" s="29">
        <f t="shared" si="4"/>
        <v>139</v>
      </c>
      <c r="G29" s="27">
        <f t="shared" si="4"/>
        <v>1</v>
      </c>
      <c r="H29" s="29">
        <f t="shared" si="4"/>
        <v>149</v>
      </c>
      <c r="I29" s="27">
        <f t="shared" si="4"/>
        <v>1</v>
      </c>
      <c r="J29" s="29">
        <f>SUM(J28:J28)</f>
        <v>431</v>
      </c>
      <c r="K29" s="27">
        <f t="shared" si="4"/>
        <v>2</v>
      </c>
      <c r="L29" s="29">
        <f t="shared" si="4"/>
        <v>14</v>
      </c>
      <c r="M29" s="27">
        <f t="shared" si="4"/>
        <v>2</v>
      </c>
      <c r="N29" s="29">
        <f t="shared" si="4"/>
        <v>29</v>
      </c>
    </row>
    <row r="30" spans="1:14" ht="12">
      <c r="A30" s="14" t="s">
        <v>105</v>
      </c>
      <c r="B30" s="15"/>
      <c r="C30" s="22" t="s">
        <v>0</v>
      </c>
      <c r="D30" s="39">
        <v>228</v>
      </c>
      <c r="E30" s="42">
        <v>3</v>
      </c>
      <c r="F30" s="39">
        <v>225</v>
      </c>
      <c r="G30" s="42">
        <v>4</v>
      </c>
      <c r="H30" s="39">
        <v>198</v>
      </c>
      <c r="I30" s="42">
        <v>1</v>
      </c>
      <c r="J30" s="43">
        <f aca="true" t="shared" si="5" ref="J30:J43">SUM(D30+F30+H30)</f>
        <v>651</v>
      </c>
      <c r="K30" s="42">
        <f aca="true" t="shared" si="6" ref="K30:K43">+I30+G30+E30</f>
        <v>8</v>
      </c>
      <c r="L30" s="39">
        <v>20</v>
      </c>
      <c r="M30" s="42">
        <v>3</v>
      </c>
      <c r="N30" s="39">
        <v>45</v>
      </c>
    </row>
    <row r="31" spans="1:14" ht="12">
      <c r="A31" s="14"/>
      <c r="B31" s="15"/>
      <c r="C31" s="22" t="s">
        <v>1</v>
      </c>
      <c r="D31" s="39">
        <v>177</v>
      </c>
      <c r="E31" s="42">
        <v>2</v>
      </c>
      <c r="F31" s="39">
        <v>154</v>
      </c>
      <c r="G31" s="42">
        <v>2</v>
      </c>
      <c r="H31" s="39">
        <v>178</v>
      </c>
      <c r="I31" s="42">
        <v>3</v>
      </c>
      <c r="J31" s="43">
        <f t="shared" si="5"/>
        <v>509</v>
      </c>
      <c r="K31" s="42">
        <f t="shared" si="6"/>
        <v>7</v>
      </c>
      <c r="L31" s="39">
        <v>19</v>
      </c>
      <c r="M31" s="42">
        <v>5</v>
      </c>
      <c r="N31" s="39">
        <v>38</v>
      </c>
    </row>
    <row r="32" spans="1:14" ht="12">
      <c r="A32" s="14"/>
      <c r="B32" s="15"/>
      <c r="C32" s="22" t="s">
        <v>2</v>
      </c>
      <c r="D32" s="39">
        <v>201</v>
      </c>
      <c r="E32" s="42">
        <v>1</v>
      </c>
      <c r="F32" s="39">
        <v>216</v>
      </c>
      <c r="G32" s="42">
        <v>5</v>
      </c>
      <c r="H32" s="39">
        <v>212</v>
      </c>
      <c r="I32" s="42">
        <v>0</v>
      </c>
      <c r="J32" s="43">
        <f t="shared" si="5"/>
        <v>629</v>
      </c>
      <c r="K32" s="42">
        <f t="shared" si="6"/>
        <v>6</v>
      </c>
      <c r="L32" s="39">
        <v>19</v>
      </c>
      <c r="M32" s="42">
        <v>2</v>
      </c>
      <c r="N32" s="39">
        <v>41</v>
      </c>
    </row>
    <row r="33" spans="1:14" ht="12">
      <c r="A33" s="14"/>
      <c r="B33" s="15"/>
      <c r="C33" s="22" t="s">
        <v>20</v>
      </c>
      <c r="D33" s="39">
        <v>134</v>
      </c>
      <c r="E33" s="42">
        <v>0</v>
      </c>
      <c r="F33" s="39">
        <v>146</v>
      </c>
      <c r="G33" s="42">
        <v>0</v>
      </c>
      <c r="H33" s="39">
        <v>124</v>
      </c>
      <c r="I33" s="42">
        <v>2</v>
      </c>
      <c r="J33" s="43">
        <f t="shared" si="5"/>
        <v>404</v>
      </c>
      <c r="K33" s="42">
        <f t="shared" si="6"/>
        <v>2</v>
      </c>
      <c r="L33" s="39">
        <v>14</v>
      </c>
      <c r="M33" s="42">
        <v>2</v>
      </c>
      <c r="N33" s="39">
        <v>27</v>
      </c>
    </row>
    <row r="34" spans="1:14" ht="12">
      <c r="A34" s="14"/>
      <c r="B34" s="15"/>
      <c r="C34" s="22" t="s">
        <v>21</v>
      </c>
      <c r="D34" s="39">
        <v>136</v>
      </c>
      <c r="E34" s="42">
        <v>1</v>
      </c>
      <c r="F34" s="39">
        <v>147</v>
      </c>
      <c r="G34" s="42">
        <v>1</v>
      </c>
      <c r="H34" s="39">
        <v>150</v>
      </c>
      <c r="I34" s="42">
        <v>3</v>
      </c>
      <c r="J34" s="43">
        <f t="shared" si="5"/>
        <v>433</v>
      </c>
      <c r="K34" s="42">
        <f t="shared" si="6"/>
        <v>5</v>
      </c>
      <c r="L34" s="39">
        <v>14</v>
      </c>
      <c r="M34" s="42">
        <v>2</v>
      </c>
      <c r="N34" s="39">
        <v>29</v>
      </c>
    </row>
    <row r="35" spans="1:14" ht="12">
      <c r="A35" s="14"/>
      <c r="B35" s="15"/>
      <c r="C35" s="22" t="s">
        <v>22</v>
      </c>
      <c r="D35" s="39">
        <v>45</v>
      </c>
      <c r="E35" s="42">
        <v>0</v>
      </c>
      <c r="F35" s="39">
        <v>41</v>
      </c>
      <c r="G35" s="42">
        <v>0</v>
      </c>
      <c r="H35" s="39">
        <v>51</v>
      </c>
      <c r="I35" s="42">
        <v>3</v>
      </c>
      <c r="J35" s="43">
        <f t="shared" si="5"/>
        <v>137</v>
      </c>
      <c r="K35" s="42">
        <f t="shared" si="6"/>
        <v>3</v>
      </c>
      <c r="L35" s="39">
        <v>8</v>
      </c>
      <c r="M35" s="42">
        <v>2</v>
      </c>
      <c r="N35" s="39">
        <v>16</v>
      </c>
    </row>
    <row r="36" spans="1:14" ht="12">
      <c r="A36" s="14"/>
      <c r="B36" s="15"/>
      <c r="C36" s="22" t="s">
        <v>23</v>
      </c>
      <c r="D36" s="39">
        <v>193</v>
      </c>
      <c r="E36" s="42">
        <v>0</v>
      </c>
      <c r="F36" s="39">
        <v>207</v>
      </c>
      <c r="G36" s="42">
        <v>7</v>
      </c>
      <c r="H36" s="39">
        <v>244</v>
      </c>
      <c r="I36" s="42">
        <v>4</v>
      </c>
      <c r="J36" s="43">
        <f t="shared" si="5"/>
        <v>644</v>
      </c>
      <c r="K36" s="42">
        <f t="shared" si="6"/>
        <v>11</v>
      </c>
      <c r="L36" s="39">
        <v>18</v>
      </c>
      <c r="M36" s="42">
        <v>2</v>
      </c>
      <c r="N36" s="39">
        <v>40</v>
      </c>
    </row>
    <row r="37" spans="1:14" ht="12">
      <c r="A37" s="14"/>
      <c r="B37" s="15"/>
      <c r="C37" s="22" t="s">
        <v>24</v>
      </c>
      <c r="D37" s="39">
        <v>51</v>
      </c>
      <c r="E37" s="42">
        <v>0</v>
      </c>
      <c r="F37" s="39">
        <v>58</v>
      </c>
      <c r="G37" s="42">
        <v>0</v>
      </c>
      <c r="H37" s="39">
        <v>57</v>
      </c>
      <c r="I37" s="42">
        <v>1</v>
      </c>
      <c r="J37" s="43">
        <f t="shared" si="5"/>
        <v>166</v>
      </c>
      <c r="K37" s="42">
        <f t="shared" si="6"/>
        <v>1</v>
      </c>
      <c r="L37" s="39">
        <v>7</v>
      </c>
      <c r="M37" s="42">
        <v>1</v>
      </c>
      <c r="N37" s="39">
        <v>16</v>
      </c>
    </row>
    <row r="38" spans="1:14" ht="12">
      <c r="A38" s="14"/>
      <c r="B38" s="15"/>
      <c r="C38" s="22" t="s">
        <v>25</v>
      </c>
      <c r="D38" s="39">
        <v>25</v>
      </c>
      <c r="E38" s="42">
        <v>1</v>
      </c>
      <c r="F38" s="39">
        <v>15</v>
      </c>
      <c r="G38" s="42">
        <v>0</v>
      </c>
      <c r="H38" s="39">
        <v>18</v>
      </c>
      <c r="I38" s="42">
        <v>0</v>
      </c>
      <c r="J38" s="43">
        <f t="shared" si="5"/>
        <v>58</v>
      </c>
      <c r="K38" s="42">
        <f t="shared" si="6"/>
        <v>1</v>
      </c>
      <c r="L38" s="39">
        <v>4</v>
      </c>
      <c r="M38" s="42">
        <v>1</v>
      </c>
      <c r="N38" s="39">
        <v>10</v>
      </c>
    </row>
    <row r="39" spans="1:14" ht="12">
      <c r="A39" s="15"/>
      <c r="B39" s="15"/>
      <c r="C39" s="22" t="s">
        <v>43</v>
      </c>
      <c r="D39" s="39">
        <v>37</v>
      </c>
      <c r="E39" s="42">
        <v>3</v>
      </c>
      <c r="F39" s="39">
        <v>37</v>
      </c>
      <c r="G39" s="42">
        <v>2</v>
      </c>
      <c r="H39" s="39">
        <v>42</v>
      </c>
      <c r="I39" s="42">
        <v>1</v>
      </c>
      <c r="J39" s="43">
        <f t="shared" si="5"/>
        <v>116</v>
      </c>
      <c r="K39" s="42">
        <f t="shared" si="6"/>
        <v>6</v>
      </c>
      <c r="L39" s="39">
        <v>6</v>
      </c>
      <c r="M39" s="42">
        <v>2</v>
      </c>
      <c r="N39" s="39">
        <v>15</v>
      </c>
    </row>
    <row r="40" spans="1:14" ht="12">
      <c r="A40" s="15"/>
      <c r="B40" s="15"/>
      <c r="C40" s="22" t="s">
        <v>44</v>
      </c>
      <c r="D40" s="39">
        <v>35</v>
      </c>
      <c r="E40" s="42">
        <v>0</v>
      </c>
      <c r="F40" s="39">
        <v>47</v>
      </c>
      <c r="G40" s="42">
        <v>0</v>
      </c>
      <c r="H40" s="39">
        <v>31</v>
      </c>
      <c r="I40" s="42">
        <v>1</v>
      </c>
      <c r="J40" s="43">
        <f t="shared" si="5"/>
        <v>113</v>
      </c>
      <c r="K40" s="42">
        <f t="shared" si="6"/>
        <v>1</v>
      </c>
      <c r="L40" s="39">
        <v>5</v>
      </c>
      <c r="M40" s="42">
        <v>1</v>
      </c>
      <c r="N40" s="39">
        <v>11</v>
      </c>
    </row>
    <row r="41" spans="1:14" ht="12">
      <c r="A41" s="15"/>
      <c r="B41" s="15"/>
      <c r="C41" s="22" t="s">
        <v>45</v>
      </c>
      <c r="D41" s="39">
        <v>60</v>
      </c>
      <c r="E41" s="42">
        <v>1</v>
      </c>
      <c r="F41" s="39">
        <v>51</v>
      </c>
      <c r="G41" s="42">
        <v>2</v>
      </c>
      <c r="H41" s="39">
        <v>49</v>
      </c>
      <c r="I41" s="42">
        <v>0</v>
      </c>
      <c r="J41" s="43">
        <f t="shared" si="5"/>
        <v>160</v>
      </c>
      <c r="K41" s="42">
        <f t="shared" si="6"/>
        <v>3</v>
      </c>
      <c r="L41" s="39">
        <v>8</v>
      </c>
      <c r="M41" s="42">
        <v>2</v>
      </c>
      <c r="N41" s="39">
        <v>18</v>
      </c>
    </row>
    <row r="42" spans="1:14" ht="12">
      <c r="A42" s="15"/>
      <c r="B42" s="15"/>
      <c r="C42" s="22" t="s">
        <v>151</v>
      </c>
      <c r="D42" s="39">
        <v>0</v>
      </c>
      <c r="E42" s="42">
        <v>0</v>
      </c>
      <c r="F42" s="39">
        <v>1</v>
      </c>
      <c r="G42" s="42">
        <v>1</v>
      </c>
      <c r="H42" s="39">
        <v>7</v>
      </c>
      <c r="I42" s="42">
        <v>7</v>
      </c>
      <c r="J42" s="43">
        <f t="shared" si="5"/>
        <v>8</v>
      </c>
      <c r="K42" s="42">
        <f t="shared" si="6"/>
        <v>8</v>
      </c>
      <c r="L42" s="39">
        <v>1</v>
      </c>
      <c r="M42" s="42">
        <v>1</v>
      </c>
      <c r="N42" s="39">
        <v>7</v>
      </c>
    </row>
    <row r="43" spans="1:14" ht="12">
      <c r="A43" s="15"/>
      <c r="B43" s="15"/>
      <c r="C43" s="22" t="s">
        <v>46</v>
      </c>
      <c r="D43" s="39">
        <v>152</v>
      </c>
      <c r="E43" s="42">
        <v>2</v>
      </c>
      <c r="F43" s="39">
        <v>146</v>
      </c>
      <c r="G43" s="42">
        <v>5</v>
      </c>
      <c r="H43" s="39">
        <v>162</v>
      </c>
      <c r="I43" s="42">
        <v>5</v>
      </c>
      <c r="J43" s="43">
        <f t="shared" si="5"/>
        <v>460</v>
      </c>
      <c r="K43" s="42">
        <f t="shared" si="6"/>
        <v>12</v>
      </c>
      <c r="L43" s="39">
        <v>15</v>
      </c>
      <c r="M43" s="42">
        <v>3</v>
      </c>
      <c r="N43" s="39">
        <v>29</v>
      </c>
    </row>
    <row r="44" spans="1:14" s="4" customFormat="1" ht="12">
      <c r="A44" s="16"/>
      <c r="B44" s="16"/>
      <c r="C44" s="18" t="s">
        <v>127</v>
      </c>
      <c r="D44" s="29">
        <f>SUM(D30:D43)</f>
        <v>1474</v>
      </c>
      <c r="E44" s="27">
        <f>SUM(E30:E43)</f>
        <v>14</v>
      </c>
      <c r="F44" s="29">
        <f>SUM(F30:F43)</f>
        <v>1491</v>
      </c>
      <c r="G44" s="27">
        <f>SUM(G30:G43)</f>
        <v>29</v>
      </c>
      <c r="H44" s="29">
        <f aca="true" t="shared" si="7" ref="H44:N44">SUM(H30:H43)</f>
        <v>1523</v>
      </c>
      <c r="I44" s="27">
        <f t="shared" si="7"/>
        <v>31</v>
      </c>
      <c r="J44" s="29">
        <f t="shared" si="7"/>
        <v>4488</v>
      </c>
      <c r="K44" s="27">
        <f t="shared" si="7"/>
        <v>74</v>
      </c>
      <c r="L44" s="29">
        <f t="shared" si="7"/>
        <v>158</v>
      </c>
      <c r="M44" s="27">
        <f t="shared" si="7"/>
        <v>29</v>
      </c>
      <c r="N44" s="29">
        <f t="shared" si="7"/>
        <v>342</v>
      </c>
    </row>
    <row r="45" spans="1:14" s="4" customFormat="1" ht="12">
      <c r="A45" s="14" t="s">
        <v>130</v>
      </c>
      <c r="B45" s="15"/>
      <c r="C45" s="22" t="s">
        <v>30</v>
      </c>
      <c r="D45" s="39">
        <v>108</v>
      </c>
      <c r="E45" s="42">
        <v>0</v>
      </c>
      <c r="F45" s="39">
        <v>127</v>
      </c>
      <c r="G45" s="42">
        <v>1</v>
      </c>
      <c r="H45" s="39">
        <v>128</v>
      </c>
      <c r="I45" s="42">
        <v>1</v>
      </c>
      <c r="J45" s="30">
        <f aca="true" t="shared" si="8" ref="J45:K51">D45+F45+H45</f>
        <v>363</v>
      </c>
      <c r="K45" s="31">
        <f t="shared" si="8"/>
        <v>2</v>
      </c>
      <c r="L45" s="39">
        <v>12</v>
      </c>
      <c r="M45" s="42">
        <v>1</v>
      </c>
      <c r="N45" s="39">
        <v>27</v>
      </c>
    </row>
    <row r="46" spans="1:14" s="4" customFormat="1" ht="12">
      <c r="A46" s="14"/>
      <c r="B46" s="15"/>
      <c r="C46" s="22" t="s">
        <v>29</v>
      </c>
      <c r="D46" s="39">
        <v>12</v>
      </c>
      <c r="E46" s="42">
        <v>0</v>
      </c>
      <c r="F46" s="39">
        <v>21</v>
      </c>
      <c r="G46" s="42">
        <v>0</v>
      </c>
      <c r="H46" s="39">
        <v>10</v>
      </c>
      <c r="I46" s="42">
        <v>1</v>
      </c>
      <c r="J46" s="30">
        <f t="shared" si="8"/>
        <v>43</v>
      </c>
      <c r="K46" s="31">
        <f t="shared" si="8"/>
        <v>1</v>
      </c>
      <c r="L46" s="39">
        <v>4</v>
      </c>
      <c r="M46" s="42">
        <v>1</v>
      </c>
      <c r="N46" s="39">
        <v>10</v>
      </c>
    </row>
    <row r="47" spans="1:14" s="4" customFormat="1" ht="12">
      <c r="A47" s="15"/>
      <c r="B47" s="15"/>
      <c r="C47" s="22" t="s">
        <v>31</v>
      </c>
      <c r="D47" s="39">
        <v>61</v>
      </c>
      <c r="E47" s="42">
        <v>0</v>
      </c>
      <c r="F47" s="39">
        <v>73</v>
      </c>
      <c r="G47" s="42">
        <v>1</v>
      </c>
      <c r="H47" s="39">
        <v>55</v>
      </c>
      <c r="I47" s="42">
        <v>0</v>
      </c>
      <c r="J47" s="30">
        <f t="shared" si="8"/>
        <v>189</v>
      </c>
      <c r="K47" s="31">
        <f t="shared" si="8"/>
        <v>1</v>
      </c>
      <c r="L47" s="39">
        <v>7</v>
      </c>
      <c r="M47" s="42">
        <v>1</v>
      </c>
      <c r="N47" s="39">
        <v>18</v>
      </c>
    </row>
    <row r="48" spans="1:14" s="4" customFormat="1" ht="12">
      <c r="A48" s="15"/>
      <c r="B48" s="15"/>
      <c r="C48" s="22" t="s">
        <v>32</v>
      </c>
      <c r="D48" s="39">
        <v>86</v>
      </c>
      <c r="E48" s="42">
        <v>0</v>
      </c>
      <c r="F48" s="39">
        <v>83</v>
      </c>
      <c r="G48" s="42">
        <v>1</v>
      </c>
      <c r="H48" s="39">
        <v>84</v>
      </c>
      <c r="I48" s="42">
        <v>1</v>
      </c>
      <c r="J48" s="30">
        <f t="shared" si="8"/>
        <v>253</v>
      </c>
      <c r="K48" s="31">
        <f t="shared" si="8"/>
        <v>2</v>
      </c>
      <c r="L48" s="39">
        <v>11</v>
      </c>
      <c r="M48" s="42">
        <v>2</v>
      </c>
      <c r="N48" s="39">
        <v>23</v>
      </c>
    </row>
    <row r="49" spans="1:14" s="4" customFormat="1" ht="12">
      <c r="A49" s="15"/>
      <c r="B49" s="15"/>
      <c r="C49" s="22" t="s">
        <v>34</v>
      </c>
      <c r="D49" s="39">
        <v>71</v>
      </c>
      <c r="E49" s="42">
        <v>3</v>
      </c>
      <c r="F49" s="39">
        <v>75</v>
      </c>
      <c r="G49" s="42">
        <v>5</v>
      </c>
      <c r="H49" s="39">
        <v>89</v>
      </c>
      <c r="I49" s="42">
        <v>2</v>
      </c>
      <c r="J49" s="30">
        <f t="shared" si="8"/>
        <v>235</v>
      </c>
      <c r="K49" s="31">
        <f t="shared" si="8"/>
        <v>10</v>
      </c>
      <c r="L49" s="39">
        <v>9</v>
      </c>
      <c r="M49" s="42">
        <v>2</v>
      </c>
      <c r="N49" s="39">
        <v>21</v>
      </c>
    </row>
    <row r="50" spans="1:14" s="4" customFormat="1" ht="12">
      <c r="A50" s="15"/>
      <c r="B50" s="15"/>
      <c r="C50" s="22" t="s">
        <v>35</v>
      </c>
      <c r="D50" s="39">
        <v>21</v>
      </c>
      <c r="E50" s="42">
        <v>1</v>
      </c>
      <c r="F50" s="39">
        <v>21</v>
      </c>
      <c r="G50" s="42">
        <v>0</v>
      </c>
      <c r="H50" s="39">
        <v>24</v>
      </c>
      <c r="I50" s="42">
        <v>0</v>
      </c>
      <c r="J50" s="30">
        <f t="shared" si="8"/>
        <v>66</v>
      </c>
      <c r="K50" s="31">
        <f t="shared" si="8"/>
        <v>1</v>
      </c>
      <c r="L50" s="39">
        <v>4</v>
      </c>
      <c r="M50" s="42">
        <v>1</v>
      </c>
      <c r="N50" s="39">
        <v>10</v>
      </c>
    </row>
    <row r="51" spans="1:14" s="4" customFormat="1" ht="12">
      <c r="A51" s="15"/>
      <c r="B51" s="15"/>
      <c r="C51" s="22" t="s">
        <v>36</v>
      </c>
      <c r="D51" s="39">
        <v>26</v>
      </c>
      <c r="E51" s="42">
        <v>1</v>
      </c>
      <c r="F51" s="39">
        <v>26</v>
      </c>
      <c r="G51" s="42">
        <v>3</v>
      </c>
      <c r="H51" s="39">
        <v>33</v>
      </c>
      <c r="I51" s="42">
        <v>0</v>
      </c>
      <c r="J51" s="30">
        <f t="shared" si="8"/>
        <v>85</v>
      </c>
      <c r="K51" s="31">
        <f t="shared" si="8"/>
        <v>4</v>
      </c>
      <c r="L51" s="39">
        <v>5</v>
      </c>
      <c r="M51" s="42">
        <v>2</v>
      </c>
      <c r="N51" s="39">
        <v>11</v>
      </c>
    </row>
    <row r="52" spans="1:14" s="4" customFormat="1" ht="12">
      <c r="A52" s="16"/>
      <c r="B52" s="16"/>
      <c r="C52" s="18" t="s">
        <v>131</v>
      </c>
      <c r="D52" s="29">
        <f aca="true" t="shared" si="9" ref="D52:I52">SUM(D45:D51)</f>
        <v>385</v>
      </c>
      <c r="E52" s="27">
        <f>SUM(E45:E51)</f>
        <v>5</v>
      </c>
      <c r="F52" s="29">
        <f t="shared" si="9"/>
        <v>426</v>
      </c>
      <c r="G52" s="27">
        <f t="shared" si="9"/>
        <v>11</v>
      </c>
      <c r="H52" s="29">
        <f t="shared" si="9"/>
        <v>423</v>
      </c>
      <c r="I52" s="27">
        <f t="shared" si="9"/>
        <v>5</v>
      </c>
      <c r="J52" s="29">
        <f>SUM(J45:J51)</f>
        <v>1234</v>
      </c>
      <c r="K52" s="27">
        <f>SUM(K45:K51)</f>
        <v>21</v>
      </c>
      <c r="L52" s="29">
        <f>SUM(L45:L51)</f>
        <v>52</v>
      </c>
      <c r="M52" s="27">
        <f>SUM(M45:M51)</f>
        <v>10</v>
      </c>
      <c r="N52" s="29">
        <f>SUM(N45:N51)</f>
        <v>120</v>
      </c>
    </row>
    <row r="53" spans="1:14" ht="12">
      <c r="A53" s="15" t="s">
        <v>26</v>
      </c>
      <c r="B53" s="14" t="s">
        <v>129</v>
      </c>
      <c r="C53" s="22" t="s">
        <v>27</v>
      </c>
      <c r="D53" s="39">
        <v>89</v>
      </c>
      <c r="E53" s="42">
        <v>1</v>
      </c>
      <c r="F53" s="39">
        <v>79</v>
      </c>
      <c r="G53" s="42">
        <v>0</v>
      </c>
      <c r="H53" s="39">
        <v>91</v>
      </c>
      <c r="I53" s="42">
        <v>0</v>
      </c>
      <c r="J53" s="30">
        <f>D53+F53+H53</f>
        <v>259</v>
      </c>
      <c r="K53" s="31">
        <f>E53+G53+I53</f>
        <v>1</v>
      </c>
      <c r="L53" s="44">
        <v>9</v>
      </c>
      <c r="M53" s="31">
        <v>1</v>
      </c>
      <c r="N53" s="44">
        <v>19</v>
      </c>
    </row>
    <row r="54" spans="1:14" ht="12">
      <c r="A54" s="15"/>
      <c r="B54" s="15"/>
      <c r="C54" s="22" t="s">
        <v>28</v>
      </c>
      <c r="D54" s="39">
        <v>79</v>
      </c>
      <c r="E54" s="42">
        <v>1</v>
      </c>
      <c r="F54" s="39">
        <v>66</v>
      </c>
      <c r="G54" s="42">
        <v>0</v>
      </c>
      <c r="H54" s="39">
        <v>75</v>
      </c>
      <c r="I54" s="42">
        <v>2</v>
      </c>
      <c r="J54" s="30">
        <f>D54+F54+H54</f>
        <v>220</v>
      </c>
      <c r="K54" s="31">
        <f>E54+G54+I54</f>
        <v>3</v>
      </c>
      <c r="L54" s="44">
        <v>8</v>
      </c>
      <c r="M54" s="31">
        <v>2</v>
      </c>
      <c r="N54" s="44">
        <v>18</v>
      </c>
    </row>
    <row r="55" spans="1:14" s="4" customFormat="1" ht="12">
      <c r="A55" s="16"/>
      <c r="B55" s="16"/>
      <c r="C55" s="18" t="s">
        <v>134</v>
      </c>
      <c r="D55" s="29">
        <f>SUM(D53:D54)</f>
        <v>168</v>
      </c>
      <c r="E55" s="27">
        <f aca="true" t="shared" si="10" ref="E55:N55">SUM(E53:E54)</f>
        <v>2</v>
      </c>
      <c r="F55" s="29">
        <f t="shared" si="10"/>
        <v>145</v>
      </c>
      <c r="G55" s="27">
        <f t="shared" si="10"/>
        <v>0</v>
      </c>
      <c r="H55" s="29">
        <f t="shared" si="10"/>
        <v>166</v>
      </c>
      <c r="I55" s="27">
        <f t="shared" si="10"/>
        <v>2</v>
      </c>
      <c r="J55" s="29">
        <f t="shared" si="10"/>
        <v>479</v>
      </c>
      <c r="K55" s="27">
        <f t="shared" si="10"/>
        <v>4</v>
      </c>
      <c r="L55" s="29">
        <f>SUM(L53:L54)</f>
        <v>17</v>
      </c>
      <c r="M55" s="27">
        <f t="shared" si="10"/>
        <v>3</v>
      </c>
      <c r="N55" s="29">
        <f t="shared" si="10"/>
        <v>37</v>
      </c>
    </row>
    <row r="56" spans="1:14" ht="12">
      <c r="A56" s="15" t="s">
        <v>33</v>
      </c>
      <c r="B56" s="14" t="s">
        <v>132</v>
      </c>
      <c r="C56" s="22" t="s">
        <v>37</v>
      </c>
      <c r="D56" s="39">
        <v>20</v>
      </c>
      <c r="E56" s="42">
        <v>0</v>
      </c>
      <c r="F56" s="39">
        <v>31</v>
      </c>
      <c r="G56" s="42">
        <v>1</v>
      </c>
      <c r="H56" s="39">
        <v>30</v>
      </c>
      <c r="I56" s="42">
        <v>0</v>
      </c>
      <c r="J56" s="30">
        <f>D56+F56+H56</f>
        <v>81</v>
      </c>
      <c r="K56" s="31">
        <f>E56+G56+I56</f>
        <v>1</v>
      </c>
      <c r="L56" s="39">
        <v>4</v>
      </c>
      <c r="M56" s="42">
        <v>1</v>
      </c>
      <c r="N56" s="39">
        <v>10</v>
      </c>
    </row>
    <row r="57" spans="1:14" ht="12">
      <c r="A57" s="15"/>
      <c r="B57" s="15"/>
      <c r="C57" s="22" t="s">
        <v>38</v>
      </c>
      <c r="D57" s="39">
        <v>22</v>
      </c>
      <c r="E57" s="42">
        <v>1</v>
      </c>
      <c r="F57" s="39">
        <v>30</v>
      </c>
      <c r="G57" s="42">
        <v>1</v>
      </c>
      <c r="H57" s="39">
        <v>36</v>
      </c>
      <c r="I57" s="42">
        <v>2</v>
      </c>
      <c r="J57" s="30">
        <f>D57+F57+H57</f>
        <v>88</v>
      </c>
      <c r="K57" s="31">
        <f>E57+G57+I57</f>
        <v>4</v>
      </c>
      <c r="L57" s="39">
        <v>5</v>
      </c>
      <c r="M57" s="42">
        <v>2</v>
      </c>
      <c r="N57" s="39">
        <v>13</v>
      </c>
    </row>
    <row r="58" spans="1:14" s="4" customFormat="1" ht="12">
      <c r="A58" s="16"/>
      <c r="B58" s="16"/>
      <c r="C58" s="18" t="s">
        <v>135</v>
      </c>
      <c r="D58" s="29">
        <f aca="true" t="shared" si="11" ref="D58:N58">SUM(D56:D57)</f>
        <v>42</v>
      </c>
      <c r="E58" s="27">
        <f t="shared" si="11"/>
        <v>1</v>
      </c>
      <c r="F58" s="29">
        <f t="shared" si="11"/>
        <v>61</v>
      </c>
      <c r="G58" s="27">
        <f t="shared" si="11"/>
        <v>2</v>
      </c>
      <c r="H58" s="29">
        <f t="shared" si="11"/>
        <v>66</v>
      </c>
      <c r="I58" s="27">
        <f t="shared" si="11"/>
        <v>2</v>
      </c>
      <c r="J58" s="29">
        <f t="shared" si="11"/>
        <v>169</v>
      </c>
      <c r="K58" s="27">
        <f t="shared" si="11"/>
        <v>5</v>
      </c>
      <c r="L58" s="29">
        <f t="shared" si="11"/>
        <v>9</v>
      </c>
      <c r="M58" s="27">
        <f t="shared" si="11"/>
        <v>3</v>
      </c>
      <c r="N58" s="29">
        <f t="shared" si="11"/>
        <v>23</v>
      </c>
    </row>
    <row r="59" spans="1:14" ht="12">
      <c r="A59" s="15" t="s">
        <v>39</v>
      </c>
      <c r="B59" s="15" t="s">
        <v>40</v>
      </c>
      <c r="C59" s="22" t="s">
        <v>41</v>
      </c>
      <c r="D59" s="39">
        <v>121</v>
      </c>
      <c r="E59" s="42">
        <v>0</v>
      </c>
      <c r="F59" s="39">
        <v>133</v>
      </c>
      <c r="G59" s="42">
        <v>1</v>
      </c>
      <c r="H59" s="39">
        <v>130</v>
      </c>
      <c r="I59" s="42">
        <v>1</v>
      </c>
      <c r="J59" s="30">
        <f>D59+F59+H59</f>
        <v>384</v>
      </c>
      <c r="K59" s="31">
        <f>E59+G59+I59</f>
        <v>2</v>
      </c>
      <c r="L59" s="39">
        <v>14</v>
      </c>
      <c r="M59" s="42">
        <v>2</v>
      </c>
      <c r="N59" s="39">
        <v>27</v>
      </c>
    </row>
    <row r="60" spans="1:14" ht="12">
      <c r="A60" s="15"/>
      <c r="B60" s="15"/>
      <c r="C60" s="22" t="s">
        <v>42</v>
      </c>
      <c r="D60" s="39">
        <v>168</v>
      </c>
      <c r="E60" s="42">
        <v>4</v>
      </c>
      <c r="F60" s="39">
        <v>186</v>
      </c>
      <c r="G60" s="42">
        <v>4</v>
      </c>
      <c r="H60" s="39">
        <v>153</v>
      </c>
      <c r="I60" s="42">
        <v>0</v>
      </c>
      <c r="J60" s="30">
        <f>D60+F60+H60</f>
        <v>507</v>
      </c>
      <c r="K60" s="31">
        <f>E60+G60+I60</f>
        <v>8</v>
      </c>
      <c r="L60" s="39">
        <v>17</v>
      </c>
      <c r="M60" s="42">
        <v>3</v>
      </c>
      <c r="N60" s="39">
        <v>33</v>
      </c>
    </row>
    <row r="61" spans="1:14" s="4" customFormat="1" ht="12">
      <c r="A61" s="16"/>
      <c r="B61" s="16"/>
      <c r="C61" s="17" t="s">
        <v>128</v>
      </c>
      <c r="D61" s="29">
        <f aca="true" t="shared" si="12" ref="D61:N61">SUM(D59:D60)</f>
        <v>289</v>
      </c>
      <c r="E61" s="27">
        <f t="shared" si="12"/>
        <v>4</v>
      </c>
      <c r="F61" s="29">
        <f t="shared" si="12"/>
        <v>319</v>
      </c>
      <c r="G61" s="27">
        <f t="shared" si="12"/>
        <v>5</v>
      </c>
      <c r="H61" s="29">
        <f t="shared" si="12"/>
        <v>283</v>
      </c>
      <c r="I61" s="27">
        <f t="shared" si="12"/>
        <v>1</v>
      </c>
      <c r="J61" s="29">
        <f>SUM(J59:J60)</f>
        <v>891</v>
      </c>
      <c r="K61" s="27">
        <f t="shared" si="12"/>
        <v>10</v>
      </c>
      <c r="L61" s="29">
        <f t="shared" si="12"/>
        <v>31</v>
      </c>
      <c r="M61" s="27">
        <f t="shared" si="12"/>
        <v>5</v>
      </c>
      <c r="N61" s="29">
        <f t="shared" si="12"/>
        <v>60</v>
      </c>
    </row>
    <row r="62" spans="1:14" ht="12">
      <c r="A62" s="14" t="s">
        <v>106</v>
      </c>
      <c r="B62" s="15"/>
      <c r="C62" s="22" t="s">
        <v>0</v>
      </c>
      <c r="D62" s="39">
        <v>141</v>
      </c>
      <c r="E62" s="42">
        <v>2</v>
      </c>
      <c r="F62" s="39">
        <v>177</v>
      </c>
      <c r="G62" s="42">
        <v>2</v>
      </c>
      <c r="H62" s="39">
        <v>178</v>
      </c>
      <c r="I62" s="42">
        <v>4</v>
      </c>
      <c r="J62" s="30">
        <f aca="true" t="shared" si="13" ref="J62:K69">D62+F62+H62</f>
        <v>496</v>
      </c>
      <c r="K62" s="31">
        <f t="shared" si="13"/>
        <v>8</v>
      </c>
      <c r="L62" s="39">
        <v>16</v>
      </c>
      <c r="M62" s="42">
        <v>2</v>
      </c>
      <c r="N62" s="39">
        <v>41</v>
      </c>
    </row>
    <row r="63" spans="1:14" ht="12">
      <c r="A63" s="14"/>
      <c r="B63" s="15"/>
      <c r="C63" s="22" t="s">
        <v>1</v>
      </c>
      <c r="D63" s="39">
        <v>57</v>
      </c>
      <c r="E63" s="42">
        <v>0</v>
      </c>
      <c r="F63" s="39">
        <v>68</v>
      </c>
      <c r="G63" s="42">
        <v>1</v>
      </c>
      <c r="H63" s="39">
        <v>54</v>
      </c>
      <c r="I63" s="42">
        <v>0</v>
      </c>
      <c r="J63" s="30">
        <f t="shared" si="13"/>
        <v>179</v>
      </c>
      <c r="K63" s="31">
        <f t="shared" si="13"/>
        <v>1</v>
      </c>
      <c r="L63" s="39">
        <v>7</v>
      </c>
      <c r="M63" s="42">
        <v>1</v>
      </c>
      <c r="N63" s="39">
        <v>18</v>
      </c>
    </row>
    <row r="64" spans="1:14" ht="12">
      <c r="A64" s="14"/>
      <c r="B64" s="15"/>
      <c r="C64" s="22" t="s">
        <v>2</v>
      </c>
      <c r="D64" s="39">
        <v>101</v>
      </c>
      <c r="E64" s="42">
        <v>0</v>
      </c>
      <c r="F64" s="39">
        <v>117</v>
      </c>
      <c r="G64" s="42">
        <v>3</v>
      </c>
      <c r="H64" s="39">
        <v>108</v>
      </c>
      <c r="I64" s="42">
        <v>1</v>
      </c>
      <c r="J64" s="30">
        <f t="shared" si="13"/>
        <v>326</v>
      </c>
      <c r="K64" s="31">
        <f t="shared" si="13"/>
        <v>4</v>
      </c>
      <c r="L64" s="39">
        <v>11</v>
      </c>
      <c r="M64" s="42">
        <v>2</v>
      </c>
      <c r="N64" s="39">
        <v>26</v>
      </c>
    </row>
    <row r="65" spans="1:14" ht="12">
      <c r="A65" s="14"/>
      <c r="B65" s="15"/>
      <c r="C65" s="22" t="s">
        <v>3</v>
      </c>
      <c r="D65" s="39">
        <v>18</v>
      </c>
      <c r="E65" s="42">
        <v>0</v>
      </c>
      <c r="F65" s="39">
        <v>19</v>
      </c>
      <c r="G65" s="42">
        <v>0</v>
      </c>
      <c r="H65" s="39">
        <v>25</v>
      </c>
      <c r="I65" s="42">
        <v>0</v>
      </c>
      <c r="J65" s="30">
        <f t="shared" si="13"/>
        <v>62</v>
      </c>
      <c r="K65" s="31">
        <f t="shared" si="13"/>
        <v>0</v>
      </c>
      <c r="L65" s="39">
        <v>3</v>
      </c>
      <c r="M65" s="42">
        <v>0</v>
      </c>
      <c r="N65" s="39">
        <v>9</v>
      </c>
    </row>
    <row r="66" spans="1:14" ht="12">
      <c r="A66" s="14"/>
      <c r="B66" s="15"/>
      <c r="C66" s="22" t="s">
        <v>47</v>
      </c>
      <c r="D66" s="39">
        <v>59</v>
      </c>
      <c r="E66" s="42">
        <v>0</v>
      </c>
      <c r="F66" s="39">
        <v>54</v>
      </c>
      <c r="G66" s="42">
        <v>1</v>
      </c>
      <c r="H66" s="39">
        <v>63</v>
      </c>
      <c r="I66" s="42">
        <v>1</v>
      </c>
      <c r="J66" s="30">
        <f>D66+F66+H66</f>
        <v>176</v>
      </c>
      <c r="K66" s="31">
        <f>E66+G66+I66</f>
        <v>2</v>
      </c>
      <c r="L66" s="39">
        <v>7</v>
      </c>
      <c r="M66" s="42">
        <v>1</v>
      </c>
      <c r="N66" s="39">
        <v>17</v>
      </c>
    </row>
    <row r="67" spans="1:14" ht="12">
      <c r="A67" s="14"/>
      <c r="B67" s="15"/>
      <c r="C67" s="22" t="s">
        <v>63</v>
      </c>
      <c r="D67" s="39">
        <v>41</v>
      </c>
      <c r="E67" s="42">
        <v>1</v>
      </c>
      <c r="F67" s="39">
        <v>36</v>
      </c>
      <c r="G67" s="42">
        <v>1</v>
      </c>
      <c r="H67" s="39">
        <v>39</v>
      </c>
      <c r="I67" s="42">
        <v>2</v>
      </c>
      <c r="J67" s="30">
        <f>D67+F67+H67</f>
        <v>116</v>
      </c>
      <c r="K67" s="31">
        <f>E67+G67+I67</f>
        <v>4</v>
      </c>
      <c r="L67" s="39">
        <v>5</v>
      </c>
      <c r="M67" s="42">
        <v>2</v>
      </c>
      <c r="N67" s="39">
        <v>13</v>
      </c>
    </row>
    <row r="68" spans="1:14" ht="12">
      <c r="A68" s="14"/>
      <c r="B68" s="15"/>
      <c r="C68" s="22" t="s">
        <v>64</v>
      </c>
      <c r="D68" s="39">
        <v>16</v>
      </c>
      <c r="E68" s="42">
        <v>1</v>
      </c>
      <c r="F68" s="39">
        <v>20</v>
      </c>
      <c r="G68" s="42">
        <v>2</v>
      </c>
      <c r="H68" s="39">
        <v>19</v>
      </c>
      <c r="I68" s="42">
        <v>0</v>
      </c>
      <c r="J68" s="30">
        <f t="shared" si="13"/>
        <v>55</v>
      </c>
      <c r="K68" s="31">
        <f t="shared" si="13"/>
        <v>3</v>
      </c>
      <c r="L68" s="39">
        <v>4</v>
      </c>
      <c r="M68" s="42">
        <v>1</v>
      </c>
      <c r="N68" s="39">
        <v>10</v>
      </c>
    </row>
    <row r="69" spans="1:14" ht="12">
      <c r="A69" s="14"/>
      <c r="B69" s="15"/>
      <c r="C69" s="22" t="s">
        <v>65</v>
      </c>
      <c r="D69" s="39">
        <v>8</v>
      </c>
      <c r="E69" s="42">
        <v>0</v>
      </c>
      <c r="F69" s="39">
        <v>17</v>
      </c>
      <c r="G69" s="42">
        <v>0</v>
      </c>
      <c r="H69" s="39">
        <v>13</v>
      </c>
      <c r="I69" s="42">
        <v>0</v>
      </c>
      <c r="J69" s="30">
        <f t="shared" si="13"/>
        <v>38</v>
      </c>
      <c r="K69" s="31">
        <f t="shared" si="13"/>
        <v>0</v>
      </c>
      <c r="L69" s="39">
        <v>3</v>
      </c>
      <c r="M69" s="42">
        <v>0</v>
      </c>
      <c r="N69" s="39">
        <v>10</v>
      </c>
    </row>
    <row r="70" spans="1:14" ht="12">
      <c r="A70" s="14"/>
      <c r="B70" s="15"/>
      <c r="C70" s="22" t="s">
        <v>66</v>
      </c>
      <c r="D70" s="39">
        <v>58</v>
      </c>
      <c r="E70" s="42">
        <v>0</v>
      </c>
      <c r="F70" s="39">
        <v>54</v>
      </c>
      <c r="G70" s="42">
        <v>1</v>
      </c>
      <c r="H70" s="39">
        <v>58</v>
      </c>
      <c r="I70" s="42">
        <v>5</v>
      </c>
      <c r="J70" s="30">
        <f>D70+F70+H70</f>
        <v>170</v>
      </c>
      <c r="K70" s="31">
        <f>E70+G70+I70</f>
        <v>6</v>
      </c>
      <c r="L70" s="39">
        <v>8</v>
      </c>
      <c r="M70" s="42">
        <v>2</v>
      </c>
      <c r="N70" s="39">
        <v>19</v>
      </c>
    </row>
    <row r="71" spans="1:14" s="4" customFormat="1" ht="12">
      <c r="A71" s="16"/>
      <c r="B71" s="16"/>
      <c r="C71" s="18" t="s">
        <v>147</v>
      </c>
      <c r="D71" s="29">
        <f aca="true" t="shared" si="14" ref="D71:N71">SUM(D62:D70)</f>
        <v>499</v>
      </c>
      <c r="E71" s="27">
        <f t="shared" si="14"/>
        <v>4</v>
      </c>
      <c r="F71" s="29">
        <f t="shared" si="14"/>
        <v>562</v>
      </c>
      <c r="G71" s="27">
        <f t="shared" si="14"/>
        <v>11</v>
      </c>
      <c r="H71" s="29">
        <f t="shared" si="14"/>
        <v>557</v>
      </c>
      <c r="I71" s="27">
        <f t="shared" si="14"/>
        <v>13</v>
      </c>
      <c r="J71" s="29">
        <f t="shared" si="14"/>
        <v>1618</v>
      </c>
      <c r="K71" s="27">
        <f t="shared" si="14"/>
        <v>28</v>
      </c>
      <c r="L71" s="29">
        <f t="shared" si="14"/>
        <v>64</v>
      </c>
      <c r="M71" s="27">
        <f t="shared" si="14"/>
        <v>11</v>
      </c>
      <c r="N71" s="29">
        <f t="shared" si="14"/>
        <v>163</v>
      </c>
    </row>
    <row r="72" spans="1:14" ht="12">
      <c r="A72" s="14" t="s">
        <v>107</v>
      </c>
      <c r="B72" s="15"/>
      <c r="C72" s="22" t="s">
        <v>0</v>
      </c>
      <c r="D72" s="39">
        <v>154</v>
      </c>
      <c r="E72" s="42">
        <v>3</v>
      </c>
      <c r="F72" s="39">
        <v>126</v>
      </c>
      <c r="G72" s="42">
        <v>0</v>
      </c>
      <c r="H72" s="39">
        <v>149</v>
      </c>
      <c r="I72" s="42">
        <v>0</v>
      </c>
      <c r="J72" s="30">
        <f aca="true" t="shared" si="15" ref="J72:J77">D72+F72+H72</f>
        <v>429</v>
      </c>
      <c r="K72" s="31">
        <f aca="true" t="shared" si="16" ref="K72:K77">E72+G72+I72</f>
        <v>3</v>
      </c>
      <c r="L72" s="39">
        <v>14</v>
      </c>
      <c r="M72" s="42">
        <v>2</v>
      </c>
      <c r="N72" s="39">
        <v>29</v>
      </c>
    </row>
    <row r="73" spans="1:14" ht="12">
      <c r="A73" s="14"/>
      <c r="B73" s="15"/>
      <c r="C73" s="22" t="s">
        <v>1</v>
      </c>
      <c r="D73" s="39">
        <v>111</v>
      </c>
      <c r="E73" s="42">
        <v>2</v>
      </c>
      <c r="F73" s="39">
        <v>110</v>
      </c>
      <c r="G73" s="42">
        <v>6</v>
      </c>
      <c r="H73" s="39">
        <v>124</v>
      </c>
      <c r="I73" s="42">
        <v>1</v>
      </c>
      <c r="J73" s="30">
        <f t="shared" si="15"/>
        <v>345</v>
      </c>
      <c r="K73" s="31">
        <f t="shared" si="16"/>
        <v>9</v>
      </c>
      <c r="L73" s="39">
        <v>13</v>
      </c>
      <c r="M73" s="42">
        <v>3</v>
      </c>
      <c r="N73" s="39">
        <v>31</v>
      </c>
    </row>
    <row r="74" spans="1:14" ht="12">
      <c r="A74" s="14"/>
      <c r="B74" s="15"/>
      <c r="C74" s="22" t="s">
        <v>48</v>
      </c>
      <c r="D74" s="39">
        <v>9</v>
      </c>
      <c r="E74" s="42">
        <v>0</v>
      </c>
      <c r="F74" s="39">
        <v>10</v>
      </c>
      <c r="G74" s="42">
        <v>0</v>
      </c>
      <c r="H74" s="39">
        <v>6</v>
      </c>
      <c r="I74" s="42">
        <v>0</v>
      </c>
      <c r="J74" s="30">
        <f t="shared" si="15"/>
        <v>25</v>
      </c>
      <c r="K74" s="31">
        <f t="shared" si="16"/>
        <v>0</v>
      </c>
      <c r="L74" s="39">
        <v>3</v>
      </c>
      <c r="M74" s="42">
        <v>0</v>
      </c>
      <c r="N74" s="39">
        <v>8</v>
      </c>
    </row>
    <row r="75" spans="1:14" ht="12">
      <c r="A75" s="14"/>
      <c r="B75" s="15"/>
      <c r="C75" s="22" t="s">
        <v>49</v>
      </c>
      <c r="D75" s="39">
        <v>4</v>
      </c>
      <c r="E75" s="42">
        <v>0</v>
      </c>
      <c r="F75" s="39">
        <v>4</v>
      </c>
      <c r="G75" s="42">
        <v>0</v>
      </c>
      <c r="H75" s="39">
        <v>5</v>
      </c>
      <c r="I75" s="42">
        <v>0</v>
      </c>
      <c r="J75" s="30">
        <f t="shared" si="15"/>
        <v>13</v>
      </c>
      <c r="K75" s="31">
        <f t="shared" si="16"/>
        <v>0</v>
      </c>
      <c r="L75" s="39">
        <v>3</v>
      </c>
      <c r="M75" s="42">
        <v>0</v>
      </c>
      <c r="N75" s="39">
        <v>7</v>
      </c>
    </row>
    <row r="76" spans="1:14" ht="12">
      <c r="A76" s="14"/>
      <c r="B76" s="15"/>
      <c r="C76" s="22" t="s">
        <v>50</v>
      </c>
      <c r="D76" s="39">
        <v>1</v>
      </c>
      <c r="E76" s="42">
        <v>0</v>
      </c>
      <c r="F76" s="39">
        <v>4</v>
      </c>
      <c r="G76" s="42">
        <v>0</v>
      </c>
      <c r="H76" s="39">
        <v>9</v>
      </c>
      <c r="I76" s="42">
        <v>0</v>
      </c>
      <c r="J76" s="30">
        <f t="shared" si="15"/>
        <v>14</v>
      </c>
      <c r="K76" s="31">
        <f t="shared" si="16"/>
        <v>0</v>
      </c>
      <c r="L76" s="39">
        <v>3</v>
      </c>
      <c r="M76" s="42">
        <v>0</v>
      </c>
      <c r="N76" s="39">
        <v>9</v>
      </c>
    </row>
    <row r="77" spans="1:14" ht="12">
      <c r="A77" s="14"/>
      <c r="B77" s="15"/>
      <c r="C77" s="22" t="s">
        <v>2</v>
      </c>
      <c r="D77" s="39">
        <v>9</v>
      </c>
      <c r="E77" s="42">
        <v>1</v>
      </c>
      <c r="F77" s="39">
        <v>9</v>
      </c>
      <c r="G77" s="42">
        <v>1</v>
      </c>
      <c r="H77" s="39">
        <v>22</v>
      </c>
      <c r="I77" s="42">
        <v>0</v>
      </c>
      <c r="J77" s="30">
        <f t="shared" si="15"/>
        <v>40</v>
      </c>
      <c r="K77" s="31">
        <f t="shared" si="16"/>
        <v>2</v>
      </c>
      <c r="L77" s="39">
        <v>5</v>
      </c>
      <c r="M77" s="42">
        <v>2</v>
      </c>
      <c r="N77" s="39">
        <v>13</v>
      </c>
    </row>
    <row r="78" spans="1:14" ht="12">
      <c r="A78" s="14"/>
      <c r="B78" s="15"/>
      <c r="C78" s="22" t="s">
        <v>52</v>
      </c>
      <c r="D78" s="39">
        <v>26</v>
      </c>
      <c r="E78" s="42">
        <v>0</v>
      </c>
      <c r="F78" s="39">
        <v>25</v>
      </c>
      <c r="G78" s="42">
        <v>0</v>
      </c>
      <c r="H78" s="39">
        <v>31</v>
      </c>
      <c r="I78" s="42">
        <v>0</v>
      </c>
      <c r="J78" s="30">
        <f>D78+F78+H78</f>
        <v>82</v>
      </c>
      <c r="K78" s="31">
        <f>E78+G78+I78</f>
        <v>0</v>
      </c>
      <c r="L78" s="39">
        <v>3</v>
      </c>
      <c r="M78" s="42">
        <v>0</v>
      </c>
      <c r="N78" s="39">
        <v>10</v>
      </c>
    </row>
    <row r="79" spans="1:14" ht="12">
      <c r="A79" s="14"/>
      <c r="B79" s="15"/>
      <c r="C79" s="22" t="s">
        <v>53</v>
      </c>
      <c r="D79" s="39">
        <v>44</v>
      </c>
      <c r="E79" s="42">
        <v>1</v>
      </c>
      <c r="F79" s="39">
        <v>43</v>
      </c>
      <c r="G79" s="42">
        <v>2</v>
      </c>
      <c r="H79" s="39">
        <v>39</v>
      </c>
      <c r="I79" s="42">
        <v>0</v>
      </c>
      <c r="J79" s="30">
        <f>D79+F79+H79</f>
        <v>126</v>
      </c>
      <c r="K79" s="31">
        <f>E79+G79+I79</f>
        <v>3</v>
      </c>
      <c r="L79" s="39">
        <v>7</v>
      </c>
      <c r="M79" s="42">
        <v>2</v>
      </c>
      <c r="N79" s="39">
        <v>14</v>
      </c>
    </row>
    <row r="80" spans="1:14" s="4" customFormat="1" ht="12">
      <c r="A80" s="16"/>
      <c r="B80" s="16"/>
      <c r="C80" s="18" t="s">
        <v>145</v>
      </c>
      <c r="D80" s="29">
        <f aca="true" t="shared" si="17" ref="D80:N80">SUM(D72:D79)</f>
        <v>358</v>
      </c>
      <c r="E80" s="27">
        <f t="shared" si="17"/>
        <v>7</v>
      </c>
      <c r="F80" s="29">
        <f t="shared" si="17"/>
        <v>331</v>
      </c>
      <c r="G80" s="27">
        <f t="shared" si="17"/>
        <v>9</v>
      </c>
      <c r="H80" s="29">
        <f t="shared" si="17"/>
        <v>385</v>
      </c>
      <c r="I80" s="27">
        <f t="shared" si="17"/>
        <v>1</v>
      </c>
      <c r="J80" s="29">
        <f t="shared" si="17"/>
        <v>1074</v>
      </c>
      <c r="K80" s="27">
        <f t="shared" si="17"/>
        <v>17</v>
      </c>
      <c r="L80" s="29">
        <f t="shared" si="17"/>
        <v>51</v>
      </c>
      <c r="M80" s="27">
        <f t="shared" si="17"/>
        <v>9</v>
      </c>
      <c r="N80" s="29">
        <f t="shared" si="17"/>
        <v>121</v>
      </c>
    </row>
    <row r="81" spans="1:14" ht="12">
      <c r="A81" s="14" t="s">
        <v>108</v>
      </c>
      <c r="B81" s="15"/>
      <c r="C81" s="22" t="s">
        <v>113</v>
      </c>
      <c r="D81" s="39">
        <v>93</v>
      </c>
      <c r="E81" s="42">
        <v>1</v>
      </c>
      <c r="F81" s="39">
        <v>73</v>
      </c>
      <c r="G81" s="42">
        <v>3</v>
      </c>
      <c r="H81" s="39">
        <v>91</v>
      </c>
      <c r="I81" s="42">
        <v>2</v>
      </c>
      <c r="J81" s="30">
        <f aca="true" t="shared" si="18" ref="J81:K84">D81+F81+H81</f>
        <v>257</v>
      </c>
      <c r="K81" s="31">
        <f t="shared" si="18"/>
        <v>6</v>
      </c>
      <c r="L81" s="39">
        <v>10</v>
      </c>
      <c r="M81" s="42">
        <v>2</v>
      </c>
      <c r="N81" s="39">
        <v>22</v>
      </c>
    </row>
    <row r="82" spans="1:14" ht="12">
      <c r="A82" s="14"/>
      <c r="B82" s="15"/>
      <c r="C82" s="22" t="s">
        <v>51</v>
      </c>
      <c r="D82" s="39">
        <v>30</v>
      </c>
      <c r="E82" s="42">
        <v>0</v>
      </c>
      <c r="F82" s="39">
        <v>23</v>
      </c>
      <c r="G82" s="42">
        <v>0</v>
      </c>
      <c r="H82" s="39">
        <v>33</v>
      </c>
      <c r="I82" s="42">
        <v>1</v>
      </c>
      <c r="J82" s="30">
        <f t="shared" si="18"/>
        <v>86</v>
      </c>
      <c r="K82" s="31">
        <f t="shared" si="18"/>
        <v>1</v>
      </c>
      <c r="L82" s="39">
        <v>4</v>
      </c>
      <c r="M82" s="42">
        <v>1</v>
      </c>
      <c r="N82" s="39">
        <v>14</v>
      </c>
    </row>
    <row r="83" spans="1:14" ht="12">
      <c r="A83" s="14"/>
      <c r="B83" s="15"/>
      <c r="C83" s="22" t="s">
        <v>124</v>
      </c>
      <c r="D83" s="39">
        <v>85</v>
      </c>
      <c r="E83" s="42">
        <v>3</v>
      </c>
      <c r="F83" s="39">
        <v>98</v>
      </c>
      <c r="G83" s="42">
        <v>1</v>
      </c>
      <c r="H83" s="39">
        <v>108</v>
      </c>
      <c r="I83" s="42">
        <v>2</v>
      </c>
      <c r="J83" s="30">
        <f t="shared" si="18"/>
        <v>291</v>
      </c>
      <c r="K83" s="31">
        <f t="shared" si="18"/>
        <v>6</v>
      </c>
      <c r="L83" s="39">
        <v>13</v>
      </c>
      <c r="M83" s="42">
        <v>4</v>
      </c>
      <c r="N83" s="39">
        <v>27</v>
      </c>
    </row>
    <row r="84" spans="1:14" ht="12">
      <c r="A84" s="14"/>
      <c r="B84" s="15"/>
      <c r="C84" s="22" t="s">
        <v>62</v>
      </c>
      <c r="D84" s="39">
        <v>26</v>
      </c>
      <c r="E84" s="42">
        <v>0</v>
      </c>
      <c r="F84" s="39">
        <v>35</v>
      </c>
      <c r="G84" s="42">
        <v>0</v>
      </c>
      <c r="H84" s="39">
        <v>35</v>
      </c>
      <c r="I84" s="42">
        <v>0</v>
      </c>
      <c r="J84" s="30">
        <f t="shared" si="18"/>
        <v>96</v>
      </c>
      <c r="K84" s="31">
        <f t="shared" si="18"/>
        <v>0</v>
      </c>
      <c r="L84" s="39">
        <v>3</v>
      </c>
      <c r="M84" s="42">
        <v>0</v>
      </c>
      <c r="N84" s="39">
        <v>9</v>
      </c>
    </row>
    <row r="85" spans="1:14" s="5" customFormat="1" ht="12">
      <c r="A85" s="19"/>
      <c r="B85" s="19"/>
      <c r="C85" s="18" t="s">
        <v>141</v>
      </c>
      <c r="D85" s="29">
        <f aca="true" t="shared" si="19" ref="D85:N85">SUM(D81:D84)</f>
        <v>234</v>
      </c>
      <c r="E85" s="27">
        <f t="shared" si="19"/>
        <v>4</v>
      </c>
      <c r="F85" s="29">
        <f t="shared" si="19"/>
        <v>229</v>
      </c>
      <c r="G85" s="27">
        <f t="shared" si="19"/>
        <v>4</v>
      </c>
      <c r="H85" s="29">
        <f t="shared" si="19"/>
        <v>267</v>
      </c>
      <c r="I85" s="27">
        <f t="shared" si="19"/>
        <v>5</v>
      </c>
      <c r="J85" s="29">
        <f t="shared" si="19"/>
        <v>730</v>
      </c>
      <c r="K85" s="27">
        <f t="shared" si="19"/>
        <v>13</v>
      </c>
      <c r="L85" s="29">
        <f t="shared" si="19"/>
        <v>30</v>
      </c>
      <c r="M85" s="27">
        <f t="shared" si="19"/>
        <v>7</v>
      </c>
      <c r="N85" s="29">
        <f t="shared" si="19"/>
        <v>72</v>
      </c>
    </row>
    <row r="86" spans="1:14" ht="12">
      <c r="A86" s="15" t="s">
        <v>54</v>
      </c>
      <c r="B86" s="15" t="s">
        <v>55</v>
      </c>
      <c r="C86" s="22" t="s">
        <v>56</v>
      </c>
      <c r="D86" s="39">
        <v>36</v>
      </c>
      <c r="E86" s="42">
        <v>1</v>
      </c>
      <c r="F86" s="39">
        <v>26</v>
      </c>
      <c r="G86" s="42">
        <v>1</v>
      </c>
      <c r="H86" s="39">
        <v>32</v>
      </c>
      <c r="I86" s="42">
        <v>0</v>
      </c>
      <c r="J86" s="30">
        <f aca="true" t="shared" si="20" ref="J86:J91">D86+F86+H86</f>
        <v>94</v>
      </c>
      <c r="K86" s="31">
        <f aca="true" t="shared" si="21" ref="K86:K91">E86+G86+I86</f>
        <v>2</v>
      </c>
      <c r="L86" s="39">
        <v>4</v>
      </c>
      <c r="M86" s="42">
        <v>1</v>
      </c>
      <c r="N86" s="39">
        <v>11</v>
      </c>
    </row>
    <row r="87" spans="1:14" ht="12">
      <c r="A87" s="15"/>
      <c r="B87" s="14" t="s">
        <v>136</v>
      </c>
      <c r="C87" s="22" t="s">
        <v>57</v>
      </c>
      <c r="D87" s="39">
        <v>21</v>
      </c>
      <c r="E87" s="42">
        <v>0</v>
      </c>
      <c r="F87" s="39">
        <v>34</v>
      </c>
      <c r="G87" s="42">
        <v>1</v>
      </c>
      <c r="H87" s="39">
        <v>24</v>
      </c>
      <c r="I87" s="42">
        <v>0</v>
      </c>
      <c r="J87" s="30">
        <f t="shared" si="20"/>
        <v>79</v>
      </c>
      <c r="K87" s="31">
        <f t="shared" si="21"/>
        <v>1</v>
      </c>
      <c r="L87" s="39">
        <v>4</v>
      </c>
      <c r="M87" s="42">
        <v>1</v>
      </c>
      <c r="N87" s="39">
        <v>11</v>
      </c>
    </row>
    <row r="88" spans="1:14" ht="12">
      <c r="A88" s="15"/>
      <c r="B88" s="15"/>
      <c r="C88" s="22" t="s">
        <v>58</v>
      </c>
      <c r="D88" s="39">
        <v>13</v>
      </c>
      <c r="E88" s="42">
        <v>1</v>
      </c>
      <c r="F88" s="39">
        <v>18</v>
      </c>
      <c r="G88" s="42">
        <v>0</v>
      </c>
      <c r="H88" s="45">
        <v>17</v>
      </c>
      <c r="I88" s="42">
        <v>0</v>
      </c>
      <c r="J88" s="30">
        <f t="shared" si="20"/>
        <v>48</v>
      </c>
      <c r="K88" s="31">
        <f t="shared" si="21"/>
        <v>1</v>
      </c>
      <c r="L88" s="39">
        <v>4</v>
      </c>
      <c r="M88" s="42">
        <v>1</v>
      </c>
      <c r="N88" s="39">
        <v>11</v>
      </c>
    </row>
    <row r="89" spans="1:14" ht="12">
      <c r="A89" s="15"/>
      <c r="B89" s="14" t="s">
        <v>137</v>
      </c>
      <c r="C89" s="22" t="s">
        <v>59</v>
      </c>
      <c r="D89" s="39">
        <v>17</v>
      </c>
      <c r="E89" s="42">
        <v>1</v>
      </c>
      <c r="F89" s="39">
        <v>5</v>
      </c>
      <c r="G89" s="42">
        <v>0</v>
      </c>
      <c r="H89" s="39">
        <v>20</v>
      </c>
      <c r="I89" s="42">
        <v>0</v>
      </c>
      <c r="J89" s="30">
        <f t="shared" si="20"/>
        <v>42</v>
      </c>
      <c r="K89" s="31">
        <f t="shared" si="21"/>
        <v>1</v>
      </c>
      <c r="L89" s="39">
        <v>4</v>
      </c>
      <c r="M89" s="42">
        <v>1</v>
      </c>
      <c r="N89" s="39">
        <v>11</v>
      </c>
    </row>
    <row r="90" spans="1:14" ht="12">
      <c r="A90" s="15"/>
      <c r="B90" s="15"/>
      <c r="C90" s="22" t="s">
        <v>60</v>
      </c>
      <c r="D90" s="39">
        <v>22</v>
      </c>
      <c r="E90" s="42">
        <v>0</v>
      </c>
      <c r="F90" s="39">
        <v>33</v>
      </c>
      <c r="G90" s="42">
        <v>2</v>
      </c>
      <c r="H90" s="39">
        <v>34</v>
      </c>
      <c r="I90" s="42">
        <v>1</v>
      </c>
      <c r="J90" s="30">
        <f t="shared" si="20"/>
        <v>89</v>
      </c>
      <c r="K90" s="31">
        <f t="shared" si="21"/>
        <v>3</v>
      </c>
      <c r="L90" s="39">
        <v>5</v>
      </c>
      <c r="M90" s="42">
        <v>2</v>
      </c>
      <c r="N90" s="39">
        <v>11</v>
      </c>
    </row>
    <row r="91" spans="1:14" ht="12">
      <c r="A91" s="15"/>
      <c r="B91" s="15"/>
      <c r="C91" s="22" t="s">
        <v>61</v>
      </c>
      <c r="D91" s="39">
        <v>53</v>
      </c>
      <c r="E91" s="42">
        <v>2</v>
      </c>
      <c r="F91" s="39">
        <v>60</v>
      </c>
      <c r="G91" s="42">
        <v>0</v>
      </c>
      <c r="H91" s="39">
        <v>50</v>
      </c>
      <c r="I91" s="42">
        <v>0</v>
      </c>
      <c r="J91" s="30">
        <f t="shared" si="20"/>
        <v>163</v>
      </c>
      <c r="K91" s="31">
        <f t="shared" si="21"/>
        <v>2</v>
      </c>
      <c r="L91" s="39">
        <v>7</v>
      </c>
      <c r="M91" s="42">
        <v>1</v>
      </c>
      <c r="N91" s="39">
        <v>15</v>
      </c>
    </row>
    <row r="92" spans="1:14" s="5" customFormat="1" ht="12">
      <c r="A92" s="19"/>
      <c r="B92" s="19"/>
      <c r="C92" s="18" t="s">
        <v>142</v>
      </c>
      <c r="D92" s="29">
        <f>SUM(D86:D91)</f>
        <v>162</v>
      </c>
      <c r="E92" s="27">
        <f aca="true" t="shared" si="22" ref="E92:N92">SUM(E86:E91)</f>
        <v>5</v>
      </c>
      <c r="F92" s="29">
        <f t="shared" si="22"/>
        <v>176</v>
      </c>
      <c r="G92" s="27">
        <f t="shared" si="22"/>
        <v>4</v>
      </c>
      <c r="H92" s="29">
        <f t="shared" si="22"/>
        <v>177</v>
      </c>
      <c r="I92" s="27">
        <f t="shared" si="22"/>
        <v>1</v>
      </c>
      <c r="J92" s="29">
        <f>SUM(J86:J91)</f>
        <v>515</v>
      </c>
      <c r="K92" s="27">
        <f t="shared" si="22"/>
        <v>10</v>
      </c>
      <c r="L92" s="29">
        <f>SUM(L86:L91)</f>
        <v>28</v>
      </c>
      <c r="M92" s="27">
        <f t="shared" si="22"/>
        <v>7</v>
      </c>
      <c r="N92" s="29">
        <f t="shared" si="22"/>
        <v>70</v>
      </c>
    </row>
    <row r="93" spans="1:14" ht="12">
      <c r="A93" s="14" t="s">
        <v>109</v>
      </c>
      <c r="B93" s="15"/>
      <c r="C93" s="22" t="s">
        <v>67</v>
      </c>
      <c r="D93" s="39">
        <v>113</v>
      </c>
      <c r="E93" s="42">
        <v>2</v>
      </c>
      <c r="F93" s="39">
        <v>141</v>
      </c>
      <c r="G93" s="42">
        <v>4</v>
      </c>
      <c r="H93" s="39">
        <v>124</v>
      </c>
      <c r="I93" s="42">
        <v>3</v>
      </c>
      <c r="J93" s="30">
        <f aca="true" t="shared" si="23" ref="J93:J104">D93+F93+H93</f>
        <v>378</v>
      </c>
      <c r="K93" s="31">
        <f aca="true" t="shared" si="24" ref="K93:K104">E93+G93+I93</f>
        <v>9</v>
      </c>
      <c r="L93" s="39">
        <v>14</v>
      </c>
      <c r="M93" s="42">
        <v>3</v>
      </c>
      <c r="N93" s="39">
        <v>36</v>
      </c>
    </row>
    <row r="94" spans="1:14" ht="12">
      <c r="A94" s="14"/>
      <c r="B94" s="15"/>
      <c r="C94" s="22" t="s">
        <v>68</v>
      </c>
      <c r="D94" s="39">
        <v>77</v>
      </c>
      <c r="E94" s="42">
        <v>0</v>
      </c>
      <c r="F94" s="39">
        <v>85</v>
      </c>
      <c r="G94" s="42">
        <v>1</v>
      </c>
      <c r="H94" s="39">
        <v>82</v>
      </c>
      <c r="I94" s="42">
        <v>1</v>
      </c>
      <c r="J94" s="30">
        <f t="shared" si="23"/>
        <v>244</v>
      </c>
      <c r="K94" s="31">
        <f t="shared" si="24"/>
        <v>2</v>
      </c>
      <c r="L94" s="39">
        <v>10</v>
      </c>
      <c r="M94" s="42">
        <v>2</v>
      </c>
      <c r="N94" s="39">
        <v>25</v>
      </c>
    </row>
    <row r="95" spans="1:14" ht="12">
      <c r="A95" s="14"/>
      <c r="B95" s="15"/>
      <c r="C95" s="22" t="s">
        <v>69</v>
      </c>
      <c r="D95" s="39">
        <v>65</v>
      </c>
      <c r="E95" s="42">
        <v>0</v>
      </c>
      <c r="F95" s="39">
        <v>80</v>
      </c>
      <c r="G95" s="42">
        <v>1</v>
      </c>
      <c r="H95" s="39">
        <v>77</v>
      </c>
      <c r="I95" s="42">
        <v>2</v>
      </c>
      <c r="J95" s="30">
        <f t="shared" si="23"/>
        <v>222</v>
      </c>
      <c r="K95" s="31">
        <f t="shared" si="24"/>
        <v>3</v>
      </c>
      <c r="L95" s="39">
        <v>7</v>
      </c>
      <c r="M95" s="42">
        <v>1</v>
      </c>
      <c r="N95" s="39">
        <v>20</v>
      </c>
    </row>
    <row r="96" spans="1:14" ht="12">
      <c r="A96" s="14"/>
      <c r="B96" s="15"/>
      <c r="C96" s="22" t="s">
        <v>70</v>
      </c>
      <c r="D96" s="39">
        <v>45</v>
      </c>
      <c r="E96" s="42">
        <v>0</v>
      </c>
      <c r="F96" s="39">
        <v>61</v>
      </c>
      <c r="G96" s="42">
        <v>2</v>
      </c>
      <c r="H96" s="39">
        <v>50</v>
      </c>
      <c r="I96" s="42">
        <v>2</v>
      </c>
      <c r="J96" s="30">
        <f t="shared" si="23"/>
        <v>156</v>
      </c>
      <c r="K96" s="31">
        <f t="shared" si="24"/>
        <v>4</v>
      </c>
      <c r="L96" s="39">
        <v>8</v>
      </c>
      <c r="M96" s="42">
        <v>2</v>
      </c>
      <c r="N96" s="39">
        <v>20</v>
      </c>
    </row>
    <row r="97" spans="1:14" ht="12">
      <c r="A97" s="14"/>
      <c r="B97" s="15"/>
      <c r="C97" s="22" t="s">
        <v>71</v>
      </c>
      <c r="D97" s="39">
        <v>13</v>
      </c>
      <c r="E97" s="42">
        <v>0</v>
      </c>
      <c r="F97" s="39">
        <v>15</v>
      </c>
      <c r="G97" s="42">
        <v>0</v>
      </c>
      <c r="H97" s="39">
        <v>23</v>
      </c>
      <c r="I97" s="42">
        <v>0</v>
      </c>
      <c r="J97" s="30">
        <f t="shared" si="23"/>
        <v>51</v>
      </c>
      <c r="K97" s="31">
        <f t="shared" si="24"/>
        <v>0</v>
      </c>
      <c r="L97" s="39">
        <v>3</v>
      </c>
      <c r="M97" s="42">
        <v>0</v>
      </c>
      <c r="N97" s="39">
        <v>9</v>
      </c>
    </row>
    <row r="98" spans="1:14" ht="12">
      <c r="A98" s="14"/>
      <c r="B98" s="15"/>
      <c r="C98" s="22" t="s">
        <v>72</v>
      </c>
      <c r="D98" s="39">
        <v>3</v>
      </c>
      <c r="E98" s="42">
        <v>0</v>
      </c>
      <c r="F98" s="39">
        <v>1</v>
      </c>
      <c r="G98" s="42">
        <v>0</v>
      </c>
      <c r="H98" s="39">
        <v>2</v>
      </c>
      <c r="I98" s="42">
        <v>0</v>
      </c>
      <c r="J98" s="30">
        <f t="shared" si="23"/>
        <v>6</v>
      </c>
      <c r="K98" s="31">
        <f t="shared" si="24"/>
        <v>0</v>
      </c>
      <c r="L98" s="39">
        <v>3</v>
      </c>
      <c r="M98" s="42">
        <v>0</v>
      </c>
      <c r="N98" s="39">
        <v>7</v>
      </c>
    </row>
    <row r="99" spans="1:14" ht="12">
      <c r="A99" s="14"/>
      <c r="B99" s="15"/>
      <c r="C99" s="22" t="s">
        <v>28</v>
      </c>
      <c r="D99" s="39">
        <v>44</v>
      </c>
      <c r="E99" s="42">
        <v>1</v>
      </c>
      <c r="F99" s="39">
        <v>43</v>
      </c>
      <c r="G99" s="42">
        <v>0</v>
      </c>
      <c r="H99" s="39">
        <v>36</v>
      </c>
      <c r="I99" s="42">
        <v>2</v>
      </c>
      <c r="J99" s="30">
        <f t="shared" si="23"/>
        <v>123</v>
      </c>
      <c r="K99" s="31">
        <f t="shared" si="24"/>
        <v>3</v>
      </c>
      <c r="L99" s="39">
        <v>7</v>
      </c>
      <c r="M99" s="42">
        <v>2</v>
      </c>
      <c r="N99" s="39">
        <v>16</v>
      </c>
    </row>
    <row r="100" spans="1:14" ht="12">
      <c r="A100" s="14"/>
      <c r="B100" s="15"/>
      <c r="C100" s="22" t="s">
        <v>73</v>
      </c>
      <c r="D100" s="39">
        <v>7</v>
      </c>
      <c r="E100" s="42">
        <v>0</v>
      </c>
      <c r="F100" s="39">
        <v>6</v>
      </c>
      <c r="G100" s="42">
        <v>0</v>
      </c>
      <c r="H100" s="39">
        <v>6</v>
      </c>
      <c r="I100" s="42">
        <v>0</v>
      </c>
      <c r="J100" s="30">
        <f t="shared" si="23"/>
        <v>19</v>
      </c>
      <c r="K100" s="31">
        <f t="shared" si="24"/>
        <v>0</v>
      </c>
      <c r="L100" s="39">
        <v>3</v>
      </c>
      <c r="M100" s="42">
        <v>0</v>
      </c>
      <c r="N100" s="39">
        <v>9</v>
      </c>
    </row>
    <row r="101" spans="1:14" ht="12">
      <c r="A101" s="14"/>
      <c r="B101" s="15"/>
      <c r="C101" s="22" t="s">
        <v>74</v>
      </c>
      <c r="D101" s="39">
        <v>15</v>
      </c>
      <c r="E101" s="42">
        <v>0</v>
      </c>
      <c r="F101" s="39">
        <v>13</v>
      </c>
      <c r="G101" s="42">
        <v>0</v>
      </c>
      <c r="H101" s="39">
        <v>21</v>
      </c>
      <c r="I101" s="42">
        <v>1</v>
      </c>
      <c r="J101" s="30">
        <f t="shared" si="23"/>
        <v>49</v>
      </c>
      <c r="K101" s="31">
        <f t="shared" si="24"/>
        <v>1</v>
      </c>
      <c r="L101" s="39">
        <v>4</v>
      </c>
      <c r="M101" s="42">
        <v>1</v>
      </c>
      <c r="N101" s="39">
        <v>10</v>
      </c>
    </row>
    <row r="102" spans="1:14" ht="12">
      <c r="A102" s="14"/>
      <c r="B102" s="15"/>
      <c r="C102" s="22" t="s">
        <v>75</v>
      </c>
      <c r="D102" s="39">
        <v>24</v>
      </c>
      <c r="E102" s="42">
        <v>2</v>
      </c>
      <c r="F102" s="39">
        <v>27</v>
      </c>
      <c r="G102" s="42">
        <v>0</v>
      </c>
      <c r="H102" s="39">
        <v>30</v>
      </c>
      <c r="I102" s="42">
        <v>0</v>
      </c>
      <c r="J102" s="30">
        <f t="shared" si="23"/>
        <v>81</v>
      </c>
      <c r="K102" s="31">
        <f t="shared" si="24"/>
        <v>2</v>
      </c>
      <c r="L102" s="39">
        <v>4</v>
      </c>
      <c r="M102" s="42">
        <v>1</v>
      </c>
      <c r="N102" s="39">
        <v>12</v>
      </c>
    </row>
    <row r="103" spans="1:14" ht="12">
      <c r="A103" s="14"/>
      <c r="B103" s="15"/>
      <c r="C103" s="22" t="s">
        <v>76</v>
      </c>
      <c r="D103" s="39">
        <v>16</v>
      </c>
      <c r="E103" s="42">
        <v>0</v>
      </c>
      <c r="F103" s="39">
        <v>27</v>
      </c>
      <c r="G103" s="42">
        <v>0</v>
      </c>
      <c r="H103" s="39">
        <v>27</v>
      </c>
      <c r="I103" s="42">
        <v>0</v>
      </c>
      <c r="J103" s="30">
        <f t="shared" si="23"/>
        <v>70</v>
      </c>
      <c r="K103" s="31">
        <f t="shared" si="24"/>
        <v>0</v>
      </c>
      <c r="L103" s="39">
        <v>3</v>
      </c>
      <c r="M103" s="42">
        <v>0</v>
      </c>
      <c r="N103" s="39">
        <v>10</v>
      </c>
    </row>
    <row r="104" spans="1:14" ht="12">
      <c r="A104" s="14"/>
      <c r="B104" s="15"/>
      <c r="C104" s="22" t="s">
        <v>77</v>
      </c>
      <c r="D104" s="39">
        <v>8</v>
      </c>
      <c r="E104" s="42">
        <v>0</v>
      </c>
      <c r="F104" s="39">
        <v>12</v>
      </c>
      <c r="G104" s="42">
        <v>1</v>
      </c>
      <c r="H104" s="39">
        <v>14</v>
      </c>
      <c r="I104" s="42">
        <v>0</v>
      </c>
      <c r="J104" s="30">
        <f t="shared" si="23"/>
        <v>34</v>
      </c>
      <c r="K104" s="31">
        <f t="shared" si="24"/>
        <v>1</v>
      </c>
      <c r="L104" s="39">
        <v>4</v>
      </c>
      <c r="M104" s="42">
        <v>1</v>
      </c>
      <c r="N104" s="39">
        <v>10</v>
      </c>
    </row>
    <row r="105" spans="1:14" s="5" customFormat="1" ht="12">
      <c r="A105" s="19"/>
      <c r="B105" s="19"/>
      <c r="C105" s="18" t="s">
        <v>138</v>
      </c>
      <c r="D105" s="29">
        <f aca="true" t="shared" si="25" ref="D105:N105">SUM(D93:D104)</f>
        <v>430</v>
      </c>
      <c r="E105" s="27">
        <f t="shared" si="25"/>
        <v>5</v>
      </c>
      <c r="F105" s="29">
        <f t="shared" si="25"/>
        <v>511</v>
      </c>
      <c r="G105" s="27">
        <f t="shared" si="25"/>
        <v>9</v>
      </c>
      <c r="H105" s="29">
        <f t="shared" si="25"/>
        <v>492</v>
      </c>
      <c r="I105" s="27">
        <f t="shared" si="25"/>
        <v>11</v>
      </c>
      <c r="J105" s="29">
        <f t="shared" si="25"/>
        <v>1433</v>
      </c>
      <c r="K105" s="27">
        <f t="shared" si="25"/>
        <v>25</v>
      </c>
      <c r="L105" s="29">
        <f t="shared" si="25"/>
        <v>70</v>
      </c>
      <c r="M105" s="27">
        <f t="shared" si="25"/>
        <v>13</v>
      </c>
      <c r="N105" s="29">
        <f t="shared" si="25"/>
        <v>184</v>
      </c>
    </row>
    <row r="106" spans="1:14" ht="12">
      <c r="A106" s="15" t="s">
        <v>78</v>
      </c>
      <c r="B106" s="15" t="s">
        <v>79</v>
      </c>
      <c r="C106" s="22" t="s">
        <v>80</v>
      </c>
      <c r="D106" s="39">
        <v>32</v>
      </c>
      <c r="E106" s="42">
        <v>0</v>
      </c>
      <c r="F106" s="39">
        <v>33</v>
      </c>
      <c r="G106" s="42">
        <v>4</v>
      </c>
      <c r="H106" s="39">
        <v>26</v>
      </c>
      <c r="I106" s="42">
        <v>0</v>
      </c>
      <c r="J106" s="30">
        <f aca="true" t="shared" si="26" ref="J106:J112">D106+F106+H106</f>
        <v>91</v>
      </c>
      <c r="K106" s="31">
        <f aca="true" t="shared" si="27" ref="K106:K112">E106+G106+I106</f>
        <v>4</v>
      </c>
      <c r="L106" s="39">
        <v>5</v>
      </c>
      <c r="M106" s="42">
        <v>2</v>
      </c>
      <c r="N106" s="39">
        <v>16</v>
      </c>
    </row>
    <row r="107" spans="1:14" ht="12">
      <c r="A107" s="15"/>
      <c r="B107" s="15"/>
      <c r="C107" s="22" t="s">
        <v>81</v>
      </c>
      <c r="D107" s="39">
        <v>4</v>
      </c>
      <c r="E107" s="42">
        <v>0</v>
      </c>
      <c r="F107" s="39">
        <v>4</v>
      </c>
      <c r="G107" s="42">
        <v>0</v>
      </c>
      <c r="H107" s="39">
        <v>4</v>
      </c>
      <c r="I107" s="42">
        <v>0</v>
      </c>
      <c r="J107" s="30">
        <f t="shared" si="26"/>
        <v>12</v>
      </c>
      <c r="K107" s="31">
        <f t="shared" si="27"/>
        <v>0</v>
      </c>
      <c r="L107" s="39">
        <v>3</v>
      </c>
      <c r="M107" s="42">
        <v>0</v>
      </c>
      <c r="N107" s="39">
        <v>7</v>
      </c>
    </row>
    <row r="108" spans="1:14" ht="12">
      <c r="A108" s="15"/>
      <c r="B108" s="15"/>
      <c r="C108" s="22" t="s">
        <v>82</v>
      </c>
      <c r="D108" s="39">
        <v>30</v>
      </c>
      <c r="E108" s="42">
        <v>1</v>
      </c>
      <c r="F108" s="39">
        <v>37</v>
      </c>
      <c r="G108" s="42">
        <v>0</v>
      </c>
      <c r="H108" s="39">
        <v>33</v>
      </c>
      <c r="I108" s="42">
        <v>0</v>
      </c>
      <c r="J108" s="30">
        <f t="shared" si="26"/>
        <v>100</v>
      </c>
      <c r="K108" s="31">
        <f t="shared" si="27"/>
        <v>1</v>
      </c>
      <c r="L108" s="39">
        <v>4</v>
      </c>
      <c r="M108" s="42">
        <v>1</v>
      </c>
      <c r="N108" s="39">
        <v>11</v>
      </c>
    </row>
    <row r="109" spans="1:14" ht="12">
      <c r="A109" s="15"/>
      <c r="B109" s="14" t="s">
        <v>146</v>
      </c>
      <c r="C109" s="22" t="s">
        <v>83</v>
      </c>
      <c r="D109" s="39">
        <v>14</v>
      </c>
      <c r="E109" s="42">
        <v>0</v>
      </c>
      <c r="F109" s="39">
        <v>15</v>
      </c>
      <c r="G109" s="42">
        <v>1</v>
      </c>
      <c r="H109" s="39">
        <v>14</v>
      </c>
      <c r="I109" s="42">
        <v>1</v>
      </c>
      <c r="J109" s="30">
        <f t="shared" si="26"/>
        <v>43</v>
      </c>
      <c r="K109" s="31">
        <f t="shared" si="27"/>
        <v>2</v>
      </c>
      <c r="L109" s="39">
        <v>4</v>
      </c>
      <c r="M109" s="42">
        <v>1</v>
      </c>
      <c r="N109" s="39">
        <v>10</v>
      </c>
    </row>
    <row r="110" spans="1:14" ht="12">
      <c r="A110" s="15"/>
      <c r="B110" s="15"/>
      <c r="C110" s="22" t="s">
        <v>84</v>
      </c>
      <c r="D110" s="39">
        <v>20</v>
      </c>
      <c r="E110" s="42">
        <v>0</v>
      </c>
      <c r="F110" s="39">
        <v>18</v>
      </c>
      <c r="G110" s="42">
        <v>0</v>
      </c>
      <c r="H110" s="39">
        <v>22</v>
      </c>
      <c r="I110" s="42">
        <v>0</v>
      </c>
      <c r="J110" s="30">
        <f t="shared" si="26"/>
        <v>60</v>
      </c>
      <c r="K110" s="31">
        <f t="shared" si="27"/>
        <v>0</v>
      </c>
      <c r="L110" s="39">
        <v>3</v>
      </c>
      <c r="M110" s="42">
        <v>0</v>
      </c>
      <c r="N110" s="39">
        <v>9</v>
      </c>
    </row>
    <row r="111" spans="1:14" ht="12">
      <c r="A111" s="15"/>
      <c r="B111" s="15"/>
      <c r="C111" s="22" t="s">
        <v>85</v>
      </c>
      <c r="D111" s="39">
        <v>16</v>
      </c>
      <c r="E111" s="42">
        <v>0</v>
      </c>
      <c r="F111" s="39">
        <v>25</v>
      </c>
      <c r="G111" s="42">
        <v>0</v>
      </c>
      <c r="H111" s="39">
        <v>25</v>
      </c>
      <c r="I111" s="42">
        <v>1</v>
      </c>
      <c r="J111" s="30">
        <f t="shared" si="26"/>
        <v>66</v>
      </c>
      <c r="K111" s="31">
        <f t="shared" si="27"/>
        <v>1</v>
      </c>
      <c r="L111" s="39">
        <v>4</v>
      </c>
      <c r="M111" s="42">
        <v>1</v>
      </c>
      <c r="N111" s="39">
        <v>10</v>
      </c>
    </row>
    <row r="112" spans="1:14" ht="12">
      <c r="A112" s="15"/>
      <c r="B112" s="15"/>
      <c r="C112" s="22" t="s">
        <v>86</v>
      </c>
      <c r="D112" s="39">
        <v>6</v>
      </c>
      <c r="E112" s="42">
        <v>0</v>
      </c>
      <c r="F112" s="39">
        <v>8</v>
      </c>
      <c r="G112" s="42">
        <v>0</v>
      </c>
      <c r="H112" s="39">
        <v>9</v>
      </c>
      <c r="I112" s="42">
        <v>0</v>
      </c>
      <c r="J112" s="30">
        <f t="shared" si="26"/>
        <v>23</v>
      </c>
      <c r="K112" s="31">
        <f t="shared" si="27"/>
        <v>0</v>
      </c>
      <c r="L112" s="39">
        <v>3</v>
      </c>
      <c r="M112" s="42">
        <v>0</v>
      </c>
      <c r="N112" s="39">
        <v>10</v>
      </c>
    </row>
    <row r="113" spans="1:14" s="5" customFormat="1" ht="12">
      <c r="A113" s="19"/>
      <c r="B113" s="19"/>
      <c r="C113" s="18" t="s">
        <v>140</v>
      </c>
      <c r="D113" s="29">
        <f>SUM(D106:D112)</f>
        <v>122</v>
      </c>
      <c r="E113" s="27">
        <f aca="true" t="shared" si="28" ref="E113:N113">SUM(E106:E112)</f>
        <v>1</v>
      </c>
      <c r="F113" s="29">
        <f t="shared" si="28"/>
        <v>140</v>
      </c>
      <c r="G113" s="27">
        <f t="shared" si="28"/>
        <v>5</v>
      </c>
      <c r="H113" s="29">
        <f t="shared" si="28"/>
        <v>133</v>
      </c>
      <c r="I113" s="27">
        <f t="shared" si="28"/>
        <v>2</v>
      </c>
      <c r="J113" s="29">
        <f>SUM(J106:J112)</f>
        <v>395</v>
      </c>
      <c r="K113" s="27">
        <f t="shared" si="28"/>
        <v>8</v>
      </c>
      <c r="L113" s="29">
        <f>SUM(L106:L112)</f>
        <v>26</v>
      </c>
      <c r="M113" s="27">
        <f t="shared" si="28"/>
        <v>5</v>
      </c>
      <c r="N113" s="29">
        <f t="shared" si="28"/>
        <v>73</v>
      </c>
    </row>
    <row r="114" spans="1:14" ht="12">
      <c r="A114" s="15" t="s">
        <v>87</v>
      </c>
      <c r="B114" s="15" t="s">
        <v>94</v>
      </c>
      <c r="C114" s="22" t="s">
        <v>95</v>
      </c>
      <c r="D114" s="39">
        <v>19</v>
      </c>
      <c r="E114" s="42">
        <v>1</v>
      </c>
      <c r="F114" s="39">
        <v>17</v>
      </c>
      <c r="G114" s="42">
        <v>0</v>
      </c>
      <c r="H114" s="39">
        <v>24</v>
      </c>
      <c r="I114" s="42">
        <v>1</v>
      </c>
      <c r="J114" s="30">
        <f aca="true" t="shared" si="29" ref="J114:K116">D114+F114+H114</f>
        <v>60</v>
      </c>
      <c r="K114" s="31">
        <f t="shared" si="29"/>
        <v>2</v>
      </c>
      <c r="L114" s="39">
        <v>4</v>
      </c>
      <c r="M114" s="42">
        <v>1</v>
      </c>
      <c r="N114" s="39">
        <v>12</v>
      </c>
    </row>
    <row r="115" spans="1:14" ht="12">
      <c r="A115" s="15"/>
      <c r="B115" s="15" t="s">
        <v>96</v>
      </c>
      <c r="C115" s="22" t="s">
        <v>97</v>
      </c>
      <c r="D115" s="39">
        <v>21</v>
      </c>
      <c r="E115" s="42">
        <v>1</v>
      </c>
      <c r="F115" s="39">
        <v>17</v>
      </c>
      <c r="G115" s="42">
        <v>0</v>
      </c>
      <c r="H115" s="45">
        <v>21</v>
      </c>
      <c r="I115" s="42">
        <v>0</v>
      </c>
      <c r="J115" s="30">
        <f t="shared" si="29"/>
        <v>59</v>
      </c>
      <c r="K115" s="31">
        <f t="shared" si="29"/>
        <v>1</v>
      </c>
      <c r="L115" s="39">
        <v>4</v>
      </c>
      <c r="M115" s="42">
        <v>1</v>
      </c>
      <c r="N115" s="39">
        <v>11</v>
      </c>
    </row>
    <row r="116" spans="1:14" ht="12">
      <c r="A116" s="15"/>
      <c r="B116" s="15" t="s">
        <v>98</v>
      </c>
      <c r="C116" s="22" t="s">
        <v>99</v>
      </c>
      <c r="D116" s="39">
        <v>5</v>
      </c>
      <c r="E116" s="42">
        <v>0</v>
      </c>
      <c r="F116" s="39">
        <v>7</v>
      </c>
      <c r="G116" s="42">
        <v>0</v>
      </c>
      <c r="H116" s="39">
        <v>3</v>
      </c>
      <c r="I116" s="42">
        <v>0</v>
      </c>
      <c r="J116" s="30">
        <f t="shared" si="29"/>
        <v>15</v>
      </c>
      <c r="K116" s="31">
        <f t="shared" si="29"/>
        <v>0</v>
      </c>
      <c r="L116" s="39">
        <v>3</v>
      </c>
      <c r="M116" s="42">
        <v>0</v>
      </c>
      <c r="N116" s="39">
        <v>8</v>
      </c>
    </row>
    <row r="117" spans="1:14" ht="12">
      <c r="A117" s="15"/>
      <c r="B117" s="14" t="s">
        <v>133</v>
      </c>
      <c r="C117" s="22" t="s">
        <v>88</v>
      </c>
      <c r="D117" s="39">
        <v>68</v>
      </c>
      <c r="E117" s="42">
        <v>1</v>
      </c>
      <c r="F117" s="39">
        <v>59</v>
      </c>
      <c r="G117" s="42">
        <v>1</v>
      </c>
      <c r="H117" s="39">
        <v>67</v>
      </c>
      <c r="I117" s="42">
        <v>0</v>
      </c>
      <c r="J117" s="30">
        <f aca="true" t="shared" si="30" ref="J117:J122">D117+F117+H117</f>
        <v>194</v>
      </c>
      <c r="K117" s="31">
        <f aca="true" t="shared" si="31" ref="K117:K122">E117+G117+I117</f>
        <v>2</v>
      </c>
      <c r="L117" s="39">
        <v>7</v>
      </c>
      <c r="M117" s="42">
        <v>1</v>
      </c>
      <c r="N117" s="39">
        <v>17</v>
      </c>
    </row>
    <row r="118" spans="1:14" ht="12">
      <c r="A118" s="15"/>
      <c r="B118" s="15"/>
      <c r="C118" s="22" t="s">
        <v>89</v>
      </c>
      <c r="D118" s="39">
        <v>37</v>
      </c>
      <c r="E118" s="42">
        <v>1</v>
      </c>
      <c r="F118" s="39">
        <v>42</v>
      </c>
      <c r="G118" s="42">
        <v>0</v>
      </c>
      <c r="H118" s="39">
        <v>39</v>
      </c>
      <c r="I118" s="42">
        <v>2</v>
      </c>
      <c r="J118" s="30">
        <f t="shared" si="30"/>
        <v>118</v>
      </c>
      <c r="K118" s="31">
        <f t="shared" si="31"/>
        <v>3</v>
      </c>
      <c r="L118" s="39">
        <v>6</v>
      </c>
      <c r="M118" s="42">
        <v>2</v>
      </c>
      <c r="N118" s="39">
        <v>14</v>
      </c>
    </row>
    <row r="119" spans="1:14" ht="12">
      <c r="A119" s="15"/>
      <c r="B119" s="15"/>
      <c r="C119" s="22" t="s">
        <v>90</v>
      </c>
      <c r="D119" s="39">
        <v>5</v>
      </c>
      <c r="E119" s="42">
        <v>0</v>
      </c>
      <c r="F119" s="39">
        <v>9</v>
      </c>
      <c r="G119" s="42">
        <v>1</v>
      </c>
      <c r="H119" s="39">
        <v>10</v>
      </c>
      <c r="I119" s="42">
        <v>1</v>
      </c>
      <c r="J119" s="30">
        <f t="shared" si="30"/>
        <v>24</v>
      </c>
      <c r="K119" s="31">
        <f t="shared" si="31"/>
        <v>2</v>
      </c>
      <c r="L119" s="39">
        <v>5</v>
      </c>
      <c r="M119" s="42">
        <v>2</v>
      </c>
      <c r="N119" s="39">
        <v>11</v>
      </c>
    </row>
    <row r="120" spans="1:14" ht="12">
      <c r="A120" s="15"/>
      <c r="B120" s="15"/>
      <c r="C120" s="22" t="s">
        <v>91</v>
      </c>
      <c r="D120" s="39">
        <v>1</v>
      </c>
      <c r="E120" s="42">
        <v>0</v>
      </c>
      <c r="F120" s="39">
        <v>5</v>
      </c>
      <c r="G120" s="42">
        <v>0</v>
      </c>
      <c r="H120" s="39">
        <v>5</v>
      </c>
      <c r="I120" s="42">
        <v>0</v>
      </c>
      <c r="J120" s="30">
        <f t="shared" si="30"/>
        <v>11</v>
      </c>
      <c r="K120" s="31">
        <f t="shared" si="31"/>
        <v>0</v>
      </c>
      <c r="L120" s="39">
        <v>3</v>
      </c>
      <c r="M120" s="42">
        <v>0</v>
      </c>
      <c r="N120" s="39">
        <v>7</v>
      </c>
    </row>
    <row r="121" spans="1:14" ht="12">
      <c r="A121" s="15"/>
      <c r="B121" s="15"/>
      <c r="C121" s="22" t="s">
        <v>92</v>
      </c>
      <c r="D121" s="39">
        <v>22</v>
      </c>
      <c r="E121" s="42">
        <v>0</v>
      </c>
      <c r="F121" s="39">
        <v>18</v>
      </c>
      <c r="G121" s="42">
        <v>1</v>
      </c>
      <c r="H121" s="39">
        <v>27</v>
      </c>
      <c r="I121" s="42">
        <v>0</v>
      </c>
      <c r="J121" s="30">
        <f t="shared" si="30"/>
        <v>67</v>
      </c>
      <c r="K121" s="31">
        <f t="shared" si="31"/>
        <v>1</v>
      </c>
      <c r="L121" s="39">
        <v>4</v>
      </c>
      <c r="M121" s="42">
        <v>1</v>
      </c>
      <c r="N121" s="39">
        <v>13</v>
      </c>
    </row>
    <row r="122" spans="1:14" ht="12">
      <c r="A122" s="15"/>
      <c r="B122" s="15"/>
      <c r="C122" s="22" t="s">
        <v>93</v>
      </c>
      <c r="D122" s="39">
        <v>12</v>
      </c>
      <c r="E122" s="42">
        <v>1</v>
      </c>
      <c r="F122" s="39">
        <v>17</v>
      </c>
      <c r="G122" s="42">
        <v>1</v>
      </c>
      <c r="H122" s="39">
        <v>21</v>
      </c>
      <c r="I122" s="42">
        <v>1</v>
      </c>
      <c r="J122" s="30">
        <f t="shared" si="30"/>
        <v>50</v>
      </c>
      <c r="K122" s="31">
        <f t="shared" si="31"/>
        <v>3</v>
      </c>
      <c r="L122" s="39">
        <v>4</v>
      </c>
      <c r="M122" s="42">
        <v>1</v>
      </c>
      <c r="N122" s="39">
        <v>10</v>
      </c>
    </row>
    <row r="123" spans="1:14" s="5" customFormat="1" ht="12">
      <c r="A123" s="19"/>
      <c r="B123" s="19"/>
      <c r="C123" s="18" t="s">
        <v>139</v>
      </c>
      <c r="D123" s="29">
        <f aca="true" t="shared" si="32" ref="D123:N123">SUM(D114:D122)</f>
        <v>190</v>
      </c>
      <c r="E123" s="27">
        <f t="shared" si="32"/>
        <v>5</v>
      </c>
      <c r="F123" s="29">
        <f t="shared" si="32"/>
        <v>191</v>
      </c>
      <c r="G123" s="27">
        <f t="shared" si="32"/>
        <v>4</v>
      </c>
      <c r="H123" s="29">
        <f t="shared" si="32"/>
        <v>217</v>
      </c>
      <c r="I123" s="27">
        <f t="shared" si="32"/>
        <v>5</v>
      </c>
      <c r="J123" s="29">
        <f t="shared" si="32"/>
        <v>598</v>
      </c>
      <c r="K123" s="27">
        <f t="shared" si="32"/>
        <v>14</v>
      </c>
      <c r="L123" s="29">
        <f t="shared" si="32"/>
        <v>40</v>
      </c>
      <c r="M123" s="27">
        <f t="shared" si="32"/>
        <v>9</v>
      </c>
      <c r="N123" s="29">
        <f t="shared" si="32"/>
        <v>103</v>
      </c>
    </row>
    <row r="124" spans="1:14" s="5" customFormat="1" ht="12">
      <c r="A124" s="61" t="s">
        <v>104</v>
      </c>
      <c r="B124" s="61"/>
      <c r="C124" s="20" t="s">
        <v>149</v>
      </c>
      <c r="D124" s="32">
        <f aca="true" t="shared" si="33" ref="D124:N124">D21+D27+D29+D44+D52+D55+D58+D61++D71+D80+D85+D92+D105+D113+D123</f>
        <v>6616</v>
      </c>
      <c r="E124" s="33">
        <f t="shared" si="33"/>
        <v>89</v>
      </c>
      <c r="F124" s="34">
        <f t="shared" si="33"/>
        <v>6853</v>
      </c>
      <c r="G124" s="33">
        <f t="shared" si="33"/>
        <v>124</v>
      </c>
      <c r="H124" s="32">
        <f t="shared" si="33"/>
        <v>7034</v>
      </c>
      <c r="I124" s="33">
        <f t="shared" si="33"/>
        <v>112</v>
      </c>
      <c r="J124" s="34">
        <f t="shared" si="33"/>
        <v>20503</v>
      </c>
      <c r="K124" s="32">
        <f t="shared" si="33"/>
        <v>325</v>
      </c>
      <c r="L124" s="34">
        <f t="shared" si="33"/>
        <v>822</v>
      </c>
      <c r="M124" s="33">
        <f t="shared" si="33"/>
        <v>154</v>
      </c>
      <c r="N124" s="32">
        <f t="shared" si="33"/>
        <v>1908</v>
      </c>
    </row>
    <row r="125" spans="1:14" ht="12">
      <c r="A125" s="60" t="s">
        <v>102</v>
      </c>
      <c r="B125" s="60"/>
      <c r="C125" s="25" t="s">
        <v>114</v>
      </c>
      <c r="D125" s="46">
        <v>141</v>
      </c>
      <c r="E125" s="47">
        <v>1</v>
      </c>
      <c r="F125" s="46">
        <v>161</v>
      </c>
      <c r="G125" s="47">
        <v>3</v>
      </c>
      <c r="H125" s="46">
        <v>159</v>
      </c>
      <c r="I125" s="47">
        <v>4</v>
      </c>
      <c r="J125" s="48">
        <f aca="true" t="shared" si="34" ref="J125:K128">D125+F125+H125</f>
        <v>461</v>
      </c>
      <c r="K125" s="47">
        <f t="shared" si="34"/>
        <v>8</v>
      </c>
      <c r="L125" s="46">
        <v>13</v>
      </c>
      <c r="M125" s="47">
        <v>1</v>
      </c>
      <c r="N125" s="46">
        <v>30</v>
      </c>
    </row>
    <row r="126" spans="1:14" ht="12">
      <c r="A126" s="10" t="s">
        <v>103</v>
      </c>
      <c r="B126" s="10"/>
      <c r="C126" s="23" t="s">
        <v>100</v>
      </c>
      <c r="D126" s="44">
        <v>49</v>
      </c>
      <c r="E126" s="31">
        <v>0</v>
      </c>
      <c r="F126" s="44">
        <v>44</v>
      </c>
      <c r="G126" s="31">
        <v>0</v>
      </c>
      <c r="H126" s="44">
        <v>42</v>
      </c>
      <c r="I126" s="31">
        <v>0</v>
      </c>
      <c r="J126" s="30">
        <f t="shared" si="34"/>
        <v>135</v>
      </c>
      <c r="K126" s="31">
        <f t="shared" si="34"/>
        <v>0</v>
      </c>
      <c r="L126" s="44">
        <v>6</v>
      </c>
      <c r="M126" s="31">
        <v>0</v>
      </c>
      <c r="N126" s="44">
        <v>8</v>
      </c>
    </row>
    <row r="127" spans="1:14" ht="12">
      <c r="A127" s="10"/>
      <c r="B127" s="10"/>
      <c r="C127" s="23" t="s">
        <v>143</v>
      </c>
      <c r="D127" s="44">
        <v>26</v>
      </c>
      <c r="E127" s="31">
        <v>0</v>
      </c>
      <c r="F127" s="44">
        <v>29</v>
      </c>
      <c r="G127" s="31">
        <v>0</v>
      </c>
      <c r="H127" s="44">
        <v>26</v>
      </c>
      <c r="I127" s="31">
        <v>0</v>
      </c>
      <c r="J127" s="30">
        <f t="shared" si="34"/>
        <v>81</v>
      </c>
      <c r="K127" s="31">
        <f t="shared" si="34"/>
        <v>0</v>
      </c>
      <c r="L127" s="44">
        <v>3</v>
      </c>
      <c r="M127" s="31">
        <v>0</v>
      </c>
      <c r="N127" s="44">
        <v>7</v>
      </c>
    </row>
    <row r="128" spans="1:14" ht="12.75" thickBot="1">
      <c r="A128" s="10"/>
      <c r="B128" s="10"/>
      <c r="C128" s="24" t="s">
        <v>101</v>
      </c>
      <c r="D128" s="44">
        <v>26</v>
      </c>
      <c r="E128" s="49">
        <v>0</v>
      </c>
      <c r="F128" s="44">
        <v>14</v>
      </c>
      <c r="G128" s="49">
        <v>0</v>
      </c>
      <c r="H128" s="44">
        <v>18</v>
      </c>
      <c r="I128" s="49">
        <v>0</v>
      </c>
      <c r="J128" s="30">
        <f t="shared" si="34"/>
        <v>58</v>
      </c>
      <c r="K128" s="31">
        <f t="shared" si="34"/>
        <v>0</v>
      </c>
      <c r="L128" s="44">
        <v>3</v>
      </c>
      <c r="M128" s="49">
        <v>0</v>
      </c>
      <c r="N128" s="44">
        <v>8</v>
      </c>
    </row>
    <row r="129" spans="1:14" s="5" customFormat="1" ht="12.75" thickBot="1">
      <c r="A129" s="58" t="s">
        <v>150</v>
      </c>
      <c r="B129" s="58"/>
      <c r="C129" s="59"/>
      <c r="D129" s="35">
        <f>SUM(D124:D128)</f>
        <v>6858</v>
      </c>
      <c r="E129" s="36">
        <f aca="true" t="shared" si="35" ref="E129:N129">SUM(E124:E128)</f>
        <v>90</v>
      </c>
      <c r="F129" s="37">
        <f t="shared" si="35"/>
        <v>7101</v>
      </c>
      <c r="G129" s="36">
        <f t="shared" si="35"/>
        <v>127</v>
      </c>
      <c r="H129" s="37">
        <f t="shared" si="35"/>
        <v>7279</v>
      </c>
      <c r="I129" s="36">
        <f t="shared" si="35"/>
        <v>116</v>
      </c>
      <c r="J129" s="37">
        <f t="shared" si="35"/>
        <v>21238</v>
      </c>
      <c r="K129" s="36">
        <f t="shared" si="35"/>
        <v>333</v>
      </c>
      <c r="L129" s="37">
        <f t="shared" si="35"/>
        <v>847</v>
      </c>
      <c r="M129" s="36">
        <f t="shared" si="35"/>
        <v>155</v>
      </c>
      <c r="N129" s="38">
        <f t="shared" si="35"/>
        <v>1961</v>
      </c>
    </row>
    <row r="130" spans="1:14" ht="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</sheetData>
  <mergeCells count="12">
    <mergeCell ref="A129:C129"/>
    <mergeCell ref="A125:B125"/>
    <mergeCell ref="A124:B124"/>
    <mergeCell ref="A2:B4"/>
    <mergeCell ref="C2:C4"/>
    <mergeCell ref="N2:N4"/>
    <mergeCell ref="D3:E3"/>
    <mergeCell ref="F3:G3"/>
    <mergeCell ref="H3:I3"/>
    <mergeCell ref="J3:K3"/>
    <mergeCell ref="D2:K2"/>
    <mergeCell ref="L2:M3"/>
  </mergeCells>
  <printOptions/>
  <pageMargins left="0.7874015748031497" right="0.2755905511811024" top="0.53" bottom="0.38" header="0.4330708661417323" footer="0.2755905511811024"/>
  <pageSetup fitToHeight="4" horizontalDpi="600" verticalDpi="600" orientation="landscape" paperSize="9" scale="76" r:id="rId1"/>
  <rowBreaks count="2" manualBreakCount="2">
    <brk id="5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2008-09-04T07:25:52Z</cp:lastPrinted>
  <dcterms:created xsi:type="dcterms:W3CDTF">2004-07-21T06:11:16Z</dcterms:created>
  <dcterms:modified xsi:type="dcterms:W3CDTF">2008-10-21T00:49:44Z</dcterms:modified>
  <cp:category/>
  <cp:version/>
  <cp:contentType/>
  <cp:contentStatus/>
</cp:coreProperties>
</file>