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E34" i="10"/>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<sst xmlns="http://schemas.openxmlformats.org/spreadsheetml/2006/main" count="1038" uniqueCount="595">
  <si>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</si>
  <si>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</si>
  <si>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</si>
  <si>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</si>
  <si>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</si>
  <si>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</si>
  <si>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</si>
  <si>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</si>
  <si>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</si>
  <si>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</si>
  <si>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</si>
  <si>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</si>
  <si>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</si>
  <si>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</si>
  <si>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</si>
  <si>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</si>
  <si>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</si>
  <si>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</si>
  <si>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</si>
  <si>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</si>
  <si>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</si>
  <si>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</si>
  <si>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</si>
  <si>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</si>
  <si>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</si>
  <si>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</si>
  <si>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</si>
  <si>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</si>
  <si>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</si>
  <si>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</si>
  <si>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</si>
  <si>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</si>
  <si>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</si>
  <si>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</si>
  <si>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</si>
  <si>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</si>
  <si>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</si>
  <si>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</si>
  <si>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</si>
  <si>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</si>
  <si>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</si>
  <si>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</si>
  <si>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</si>
  <si>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</si>
  <si>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</si>
  <si>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</si>
  <si>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</si>
  <si>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</si>
  <si>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</si>
  <si>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</si>
  <si>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</si>
  <si>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</si>
  <si>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</si>
  <si>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</si>
  <si>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</si>
  <si>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</si>
  <si>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</si>
  <si>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</si>
  <si>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</si>
  <si>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</si>
  <si>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</si>
  <si>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</si>
  <si>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</si>
  <si>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</si>
  <si>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</si>
  <si>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</si>
  <si>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</si>
  <si>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</si>
  <si>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</si>
  <si>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</si>
  <si>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</si>
  <si>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</si>
  <si>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</si>
  <si>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</si>
  <si>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</si>
  <si>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</si>
  <si>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</si>
  <si>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</si>
  <si>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</si>
  <si>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</si>
  <si>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</si>
  <si>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</si>
  <si>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</si>
  <si>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</si>
  <si>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</si>
  <si>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</si>
  <si>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</si>
  <si>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</si>
  <si>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</si>
  <si>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</si>
  <si>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</si>
  <si>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</si>
  <si>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</si>
  <si>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</si>
  <si>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</si>
  <si>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</si>
  <si>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</si>
  <si>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</si>
  <si>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</si>
  <si>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</si>
  <si>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</si>
  <si>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</si>
  <si>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</si>
  <si>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</si>
  <si>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</si>
  <si>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</si>
  <si>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</si>
  <si>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</si>
  <si>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</si>
  <si>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</si>
  <si>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</si>
  <si>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</si>
  <si>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</si>
  <si>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</si>
  <si>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</si>
  <si>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</si>
  <si>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</si>
  <si>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</si>
  <si>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</si>
  <si>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</si>
  <si>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</si>
  <si>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</si>
  <si>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</si>
  <si>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</si>
  <si>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</si>
  <si>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</si>
  <si>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</si>
  <si>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</si>
  <si>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</si>
  <si>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</si>
  <si>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</si>
  <si>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</si>
  <si>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</si>
  <si>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</si>
  <si>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</si>
  <si>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</si>
  <si>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</si>
  <si>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</si>
  <si>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</si>
  <si>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</si>
  <si>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</si>
  <si>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</si>
  <si>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</si>
  <si>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</si>
  <si>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</si>
  <si>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</si>
  <si>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</si>
  <si>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</si>
  <si>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</si>
  <si>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</si>
  <si>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</si>
  <si>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</si>
  <si>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</si>
  <si>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</si>
  <si>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</si>
  <si>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</si>
  <si>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</si>
  <si>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</si>
  <si>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</si>
  <si>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</si>
  <si>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</si>
  <si>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</si>
  <si>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</si>
  <si>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</si>
  <si>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</si>
  <si>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</si>
  <si>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</si>
  <si>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</si>
  <si>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</si>
  <si>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</si>
  <si>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</si>
  <si>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</si>
  <si>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</si>
  <si>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</si>
  <si>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</si>
  <si>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</si>
  <si>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</si>
  <si>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</si>
  <si>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</si>
  <si>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</si>
  <si>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</si>
  <si>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</si>
  <si>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</si>
  <si>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</si>
  <si>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</si>
  <si>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</si>
  <si>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</si>
  <si>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</si>
  <si>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</si>
  <si>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</si>
  <si>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</si>
  <si>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</si>
  <si>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</si>
  <si>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</si>
  <si>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</si>
  <si>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</si>
  <si>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</si>
  <si>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</si>
  <si>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</si>
  <si>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</si>
  <si>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</si>
  <si>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</si>
  <si>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</si>
  <si>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</si>
  <si>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</si>
  <si>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</si>
  <si>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</si>
  <si>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</si>
  <si>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</si>
  <si>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</si>
  <si>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</si>
  <si>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</si>
  <si>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</si>
  <si>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</si>
  <si>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</si>
  <si>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</si>
  <si>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</si>
  <si>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</si>
  <si>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</si>
  <si>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</si>
  <si>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</si>
  <si>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</si>
  <si>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島根県飯南町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</si>
  <si>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</si>
  <si>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</si>
  <si>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</si>
  <si>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</si>
  <si>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</si>
  <si>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</si>
  <si>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</si>
  <si>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</si>
  <si>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</si>
  <si>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</si>
  <si>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</si>
  <si>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</si>
  <si>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</si>
  <si>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</si>
  <si>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</si>
  <si>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</si>
  <si>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</si>
  <si>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</si>
  <si>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</si>
  <si>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</si>
  <si>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</si>
  <si>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</si>
  <si>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</si>
  <si>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</si>
  <si>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</si>
  <si>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</si>
  <si>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</si>
  <si>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</si>
  <si>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</si>
  <si>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</si>
  <si>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</si>
  <si>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</si>
  <si>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</si>
  <si>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</si>
  <si>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</si>
  <si>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</si>
  <si>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</si>
  <si>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</si>
  <si>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</si>
  <si>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</si>
  <si>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</si>
  <si>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</si>
  <si>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</si>
  <si>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</si>
  <si>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</si>
  <si>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</si>
  <si>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</si>
  <si>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</si>
  <si>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</si>
  <si>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</si>
  <si>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</si>
  <si>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</si>
  <si>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</si>
  <si>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</si>
  <si>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</si>
  <si>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</si>
  <si>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</si>
  <si>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</si>
  <si>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</si>
  <si>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</si>
  <si>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</si>
  <si>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</si>
  <si>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</si>
  <si>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</si>
  <si>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</si>
  <si>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</si>
  <si>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</si>
  <si>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</si>
  <si>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</si>
  <si>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</si>
  <si>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</si>
  <si>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</si>
  <si>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</si>
  <si>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</si>
  <si>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</si>
  <si>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</si>
  <si>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</si>
  <si>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</si>
  <si>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</si>
  <si>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</si>
  <si>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</si>
  <si>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</si>
  <si>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</si>
  <si>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</si>
  <si>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</si>
  <si>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</si>
  <si>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</si>
  <si>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</si>
  <si>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</si>
  <si>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</si>
  <si>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</si>
  <si>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</si>
  <si>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</si>
  <si>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</si>
  <si>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</si>
  <si>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</si>
  <si>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</si>
  <si>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</si>
  <si>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</si>
  <si>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</si>
  <si>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</si>
  <si>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</si>
  <si>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</si>
  <si>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</si>
  <si>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</si>
  <si>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</si>
  <si>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</si>
  <si>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</si>
  <si>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</si>
  <si>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</si>
  <si>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</si>
  <si>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</si>
  <si>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</si>
  <si>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</si>
  <si>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</si>
  <si>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</si>
  <si>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</si>
  <si>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</si>
  <si>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</si>
  <si>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</si>
  <si>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</si>
  <si>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</si>
  <si>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</si>
  <si>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</si>
  <si>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</si>
  <si>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</si>
  <si>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</si>
  <si>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</si>
  <si>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</si>
  <si>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</si>
  <si>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</si>
  <si>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</si>
  <si>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</si>
  <si>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</si>
  <si>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</si>
  <si>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</si>
  <si>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</si>
  <si>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</si>
  <si>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</si>
  <si>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</si>
  <si>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</si>
  <si>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</si>
  <si>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</si>
  <si>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</si>
  <si>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</si>
  <si>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</si>
  <si>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</si>
  <si>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</si>
  <si>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</si>
  <si>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</si>
  <si>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</si>
  <si>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島根県飯南町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</si>
  <si>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</si>
  <si>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</si>
  <si>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</si>
  <si>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</si>
  <si>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</si>
  <si>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</si>
  <si>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</si>
  <si>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</si>
  <si>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</si>
  <si>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</si>
  <si>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</si>
  <si>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</si>
  <si>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</si>
  <si>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</si>
  <si>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</si>
  <si>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</si>
  <si>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</si>
  <si>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</si>
  <si>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</si>
  <si>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</si>
  <si>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</si>
  <si>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</si>
  <si>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</si>
  <si>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</si>
  <si>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</si>
  <si>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</si>
  <si>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</si>
  <si>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</si>
  <si>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</si>
  <si>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</si>
  <si>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</si>
  <si>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</si>
  <si>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</si>
  <si>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</si>
  <si>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</si>
  <si>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介護保険サービス事業特別会計</t>
    <phoneticPr fontId="5"/>
  </si>
  <si>
    <t>飯南病院事業会計</t>
    <phoneticPr fontId="5"/>
  </si>
  <si>
    <t>法適用企業</t>
    <phoneticPr fontId="5"/>
  </si>
  <si>
    <t>簡易水道事業会計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</si>
  <si>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</si>
  <si>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</si>
  <si>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</si>
  <si>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</si>
  <si>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</si>
  <si>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</si>
  <si>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</si>
  <si>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</si>
  <si>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</si>
  <si>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</si>
  <si>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</si>
  <si>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</si>
  <si>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</si>
  <si>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</si>
  <si>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</si>
  <si>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</si>
  <si>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</si>
  <si>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</si>
  <si>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</si>
  <si>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</si>
  <si>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</si>
  <si>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</si>
  <si>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</si>
  <si>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</si>
  <si>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</si>
  <si>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</si>
  <si>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</si>
  <si>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</si>
  <si>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</si>
  <si>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</si>
  <si>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</si>
  <si>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</si>
  <si>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</si>
  <si>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</si>
  <si>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</si>
  <si>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</si>
  <si>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</si>
  <si>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</si>
  <si>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</si>
  <si>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</si>
  <si>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</si>
  <si>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</si>
  <si>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</si>
  <si>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</si>
  <si>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</si>
  <si>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</si>
  <si>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</si>
  <si>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</si>
  <si>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</si>
  <si>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</si>
  <si>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</si>
  <si>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</si>
  <si>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</si>
  <si>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</si>
  <si>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</si>
  <si>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</si>
  <si>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</si>
  <si>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</si>
  <si>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</si>
  <si>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</si>
  <si>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</si>
  <si>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</si>
  <si>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</si>
  <si>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</si>
  <si>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</si>
  <si>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</si>
  <si>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</si>
  <si>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</si>
  <si>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飯南病院事業会計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</si>
  <si>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</si>
  <si>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</si>
  <si>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</si>
  <si>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</si>
  <si>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</si>
  <si>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</si>
  <si>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</si>
  <si>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</si>
  <si>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</si>
  <si>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</si>
  <si>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</si>
  <si>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</si>
  <si>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</si>
  <si>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</si>
  <si>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</si>
  <si>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</si>
  <si>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</si>
  <si>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</si>
  <si>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</si>
  <si>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</si>
  <si>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</si>
  <si>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</si>
  <si>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</si>
  <si>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</si>
  <si>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</si>
  <si>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</si>
  <si>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</si>
  <si>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</si>
  <si>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</si>
  <si>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</si>
  <si>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</si>
  <si>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</si>
  <si>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</si>
  <si>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</si>
  <si>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</si>
  <si>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</si>
  <si>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</si>
  <si>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</si>
  <si>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</si>
  <si>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</si>
  <si>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</si>
  <si>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</si>
  <si>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</si>
  <si>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</si>
  <si>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</si>
  <si>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</si>
  <si>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</si>
  <si>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</si>
  <si>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</si>
  <si>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</si>
  <si>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</si>
  <si>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</si>
  <si>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</si>
  <si>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</si>
  <si>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</si>
  <si>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</si>
  <si>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</si>
  <si>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</si>
  <si>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</si>
  <si>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</si>
  <si>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</si>
  <si>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</si>
  <si>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</si>
  <si>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</si>
  <si>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</si>
  <si>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</si>
  <si>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</si>
  <si>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</si>
  <si>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</si>
  <si>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</si>
  <si>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</si>
  <si>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</si>
  <si>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</si>
  <si>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</si>
  <si>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</si>
  <si>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</si>
  <si>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</si>
  <si>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</si>
  <si>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</si>
  <si>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</si>
  <si>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</si>
  <si>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</si>
  <si>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</si>
  <si>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</si>
  <si>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</si>
  <si>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飯南病院事業会計</t>
  </si>
  <si>
    <t>一般会計</t>
  </si>
  <si>
    <t>下水道事業会計</t>
  </si>
  <si>
    <t>簡易水道事業会計</t>
  </si>
  <si>
    <t>介護保険サービス事業特別会計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</si>
  <si>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</si>
  <si>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</si>
  <si>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</si>
  <si>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</si>
  <si>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</si>
  <si>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</si>
  <si>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</si>
  <si>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</si>
  <si>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</si>
  <si>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</si>
  <si>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雲南市・飯南町事務組合</t>
    <rPh sb="0" eb="3">
      <t>ウンナンシ</t>
    </rPh>
    <rPh sb="4" eb="7">
      <t>イイナンチョウ</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</si>
  <si>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</si>
  <si>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</si>
  <si>
    <t>雲南広域連合（介護）</t>
  </si>
  <si>
    <t>雲南広域連合（公共下水）</t>
  </si>
  <si>
    <t>島根県後期高齢者医療広域連合（普）</t>
  </si>
  <si>
    <t>島根県後期高齢者医療広域連合（後期高齢）</t>
  </si>
  <si>
    <t>まちづくり基金</t>
    <rPh sb="5" eb="7">
      <t>キキン</t>
    </rPh>
    <phoneticPr fontId="5"/>
  </si>
  <si>
    <t>ふるさと応援基金</t>
    <rPh sb="4" eb="6">
      <t>オウエン</t>
    </rPh>
    <rPh sb="6" eb="8">
      <t>キキン</t>
    </rPh>
    <phoneticPr fontId="5"/>
  </si>
  <si>
    <t>若者女性応援基金</t>
    <rPh sb="0" eb="2">
      <t>ワカモノ</t>
    </rPh>
    <rPh sb="2" eb="4">
      <t>ジョセイ</t>
    </rPh>
    <rPh sb="4" eb="6">
      <t>オウエン</t>
    </rPh>
    <rPh sb="6" eb="8">
      <t>キキン</t>
    </rPh>
    <phoneticPr fontId="5"/>
  </si>
  <si>
    <t>福祉基金</t>
    <rPh sb="0" eb="2">
      <t>フクシ</t>
    </rPh>
    <rPh sb="2" eb="4">
      <t>キキン</t>
    </rPh>
    <phoneticPr fontId="5"/>
  </si>
  <si>
    <t>自然環境保全対策基金</t>
    <rPh sb="0" eb="2">
      <t>シゼン</t>
    </rPh>
    <rPh sb="2" eb="4">
      <t>カンキョウ</t>
    </rPh>
    <rPh sb="4" eb="6">
      <t>ホゼン</t>
    </rPh>
    <rPh sb="6" eb="8">
      <t>タイサク</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</si>
</sst>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E409-4EC2-B4EC-BE0F3C84A8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377236</c:v>
                </c:pt>
                <c:pt idx="1">
                  <c:v>477727</c:v>
                </c:pt>
                <c:pt idx="2">
                  <c:v>436005</c:v>
                </c:pt>
                <c:pt idx="3">
                  <c:v>215226</c:v>
                </c:pt>
                <c:pt idx="4">
                  <c:v>192251</c:v>
                </c:pt>
              </c:numCache>
            </c:numRef>
          </c:val>
          <c:smooth val="0"/>
          <c:extLst>
            <c:ext xmlns:c16="http://schemas.microsoft.com/office/drawing/2014/chart" uri="{C3380CC4-5D6E-409C-BE32-E72D297353CC}">
              <c16:uniqueId val="{00000001-E409-4EC2-B4EC-BE0F3C84A8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2.12</c:v>
                </c:pt>
                <c:pt idx="1">
                  <c:v>1.81</c:v>
                </c:pt>
                <c:pt idx="2">
                  <c:v>2.59</c:v>
                </c:pt>
                <c:pt idx="3">
                  <c:v>4.1399999999999997</c:v>
                </c:pt>
                <c:pt idx="4">
                  <c:v>2.25</c:v>
                </c:pt>
              </c:numCache>
            </c:numRef>
          </c:val>
          <c:extLst>
            <c:ext xmlns:c16="http://schemas.microsoft.com/office/drawing/2014/chart" uri="{C3380CC4-5D6E-409C-BE32-E72D297353CC}">
              <c16:uniqueId val="{00000000-0004-4082-8328-F0C4CB9C4A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15.14</c:v>
                </c:pt>
                <c:pt idx="1">
                  <c:v>15.07</c:v>
                </c:pt>
                <c:pt idx="2">
                  <c:v>14.56</c:v>
                </c:pt>
                <c:pt idx="3">
                  <c:v>13.99</c:v>
                </c:pt>
                <c:pt idx="4">
                  <c:v>14.12</c:v>
                </c:pt>
              </c:numCache>
            </c:numRef>
          </c:val>
          <c:extLst>
            <c:ext xmlns:c16="http://schemas.microsoft.com/office/drawing/2014/chart" uri="{C3380CC4-5D6E-409C-BE32-E72D297353CC}">
              <c16:uniqueId val="{00000001-0004-4082-8328-F0C4CB9C4A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3.31</c:v>
                </c:pt>
                <c:pt idx="1">
                  <c:v>3.78</c:v>
                </c:pt>
                <c:pt idx="2">
                  <c:v>4.95</c:v>
                </c:pt>
                <c:pt idx="3">
                  <c:v>5.21</c:v>
                </c:pt>
                <c:pt idx="4">
                  <c:v>3.83</c:v>
                </c:pt>
              </c:numCache>
            </c:numRef>
          </c:val>
          <c:smooth val="0"/>
          <c:extLst>
            <c:ext xmlns:c16="http://schemas.microsoft.com/office/drawing/2014/chart" uri="{C3380CC4-5D6E-409C-BE32-E72D297353CC}">
              <c16:uniqueId val="{00000002-0004-4082-8328-F0C4CB9C4A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2.48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D1-43D1-A727-C544D20335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D1-43D1-A727-C544D20335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D1-43D1-A727-C544D203350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6FD1-43D1-A727-C544D203350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0.11</c:v>
                </c:pt>
                <c:pt idx="4">
                  <c:v>#N/A</c:v>
                </c:pt>
                <c:pt idx="5">
                  <c:v>0.14000000000000001</c:v>
                </c:pt>
                <c:pt idx="6">
                  <c:v>#N/A</c:v>
                </c:pt>
                <c:pt idx="7">
                  <c:v>0.14000000000000001</c:v>
                </c:pt>
                <c:pt idx="8">
                  <c:v>#N/A</c:v>
                </c:pt>
                <c:pt idx="9">
                  <c:v>0.1</c:v>
                </c:pt>
              </c:numCache>
            </c:numRef>
          </c:val>
          <c:extLst>
            <c:ext xmlns:c16="http://schemas.microsoft.com/office/drawing/2014/chart" uri="{C3380CC4-5D6E-409C-BE32-E72D297353CC}">
              <c16:uniqueId val="{00000004-6FD1-43D1-A727-C544D2033504}"/>
            </c:ext>
          </c:extLst>
        </c:ser>
        <c:ser>
          <c:idx val="5"/>
          <c:order val="5"/>
          <c:tx>
            <c:strRef>
              <c:f>データシート!$A$32</c:f>
              <c:strCache>
                <c:ptCount val="1"/>
                <c:pt idx="0">
                  <c:v>介護保険サービス事業特別会計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7.0000000000000007E-2</c:v>
                </c:pt>
                <c:pt idx="4">
                  <c:v>#N/A</c:v>
                </c:pt>
                <c:pt idx="5">
                  <c:v>0.14000000000000001</c:v>
                </c:pt>
                <c:pt idx="6">
                  <c:v>#N/A</c:v>
                </c:pt>
                <c:pt idx="7">
                  <c:v>0.09</c:v>
                </c:pt>
                <c:pt idx="8">
                  <c:v>#N/A</c:v>
                </c:pt>
                <c:pt idx="9">
                  <c:v>0.15</c:v>
                </c:pt>
              </c:numCache>
            </c:numRef>
          </c:val>
          <c:extLst>
            <c:ext xmlns:c16="http://schemas.microsoft.com/office/drawing/2014/chart" uri="{C3380CC4-5D6E-409C-BE32-E72D297353CC}">
              <c16:uniqueId val="{00000005-6FD1-43D1-A727-C544D2033504}"/>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0.48</c:v>
                </c:pt>
                <c:pt idx="4">
                  <c:v>#N/A</c:v>
                </c:pt>
                <c:pt idx="5">
                  <c:v>0.63</c:v>
                </c:pt>
                <c:pt idx="6">
                  <c:v>#N/A</c:v>
                </c:pt>
                <c:pt idx="7">
                  <c:v>0.59</c:v>
                </c:pt>
                <c:pt idx="8">
                  <c:v>#N/A</c:v>
                </c:pt>
                <c:pt idx="9">
                  <c:v>0.57999999999999996</c:v>
                </c:pt>
              </c:numCache>
            </c:numRef>
          </c:val>
          <c:extLst>
            <c:ext xmlns:c16="http://schemas.microsoft.com/office/drawing/2014/chart" uri="{C3380CC4-5D6E-409C-BE32-E72D297353CC}">
              <c16:uniqueId val="{00000006-6FD1-43D1-A727-C544D203350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0.83</c:v>
                </c:pt>
                <c:pt idx="4">
                  <c:v>#N/A</c:v>
                </c:pt>
                <c:pt idx="5">
                  <c:v>1.39</c:v>
                </c:pt>
                <c:pt idx="6">
                  <c:v>#N/A</c:v>
                </c:pt>
                <c:pt idx="7">
                  <c:v>2.0299999999999998</c:v>
                </c:pt>
                <c:pt idx="8">
                  <c:v>#N/A</c:v>
                </c:pt>
                <c:pt idx="9">
                  <c:v>2.21</c:v>
                </c:pt>
              </c:numCache>
            </c:numRef>
          </c:val>
          <c:extLst>
            <c:ext xmlns:c16="http://schemas.microsoft.com/office/drawing/2014/chart" uri="{C3380CC4-5D6E-409C-BE32-E72D297353CC}">
              <c16:uniqueId val="{00000007-6FD1-43D1-A727-C544D20335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2.11</c:v>
                </c:pt>
                <c:pt idx="2">
                  <c:v>#N/A</c:v>
                </c:pt>
                <c:pt idx="3">
                  <c:v>1.81</c:v>
                </c:pt>
                <c:pt idx="4">
                  <c:v>#N/A</c:v>
                </c:pt>
                <c:pt idx="5">
                  <c:v>2.58</c:v>
                </c:pt>
                <c:pt idx="6">
                  <c:v>#N/A</c:v>
                </c:pt>
                <c:pt idx="7">
                  <c:v>4.13</c:v>
                </c:pt>
                <c:pt idx="8">
                  <c:v>#N/A</c:v>
                </c:pt>
                <c:pt idx="9">
                  <c:v>2.2400000000000002</c:v>
                </c:pt>
              </c:numCache>
            </c:numRef>
          </c:val>
          <c:extLst>
            <c:ext xmlns:c16="http://schemas.microsoft.com/office/drawing/2014/chart" uri="{C3380CC4-5D6E-409C-BE32-E72D297353CC}">
              <c16:uniqueId val="{00000008-6FD1-43D1-A727-C544D2033504}"/>
            </c:ext>
          </c:extLst>
        </c:ser>
        <c:ser>
          <c:idx val="9"/>
          <c:order val="9"/>
          <c:tx>
            <c:strRef>
              <c:f>データシート!$A$36</c:f>
              <c:strCache>
                <c:ptCount val="1"/>
                <c:pt idx="0">
                  <c:v>飯南病院事業会計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9.5500000000000007</c:v>
                </c:pt>
                <c:pt idx="2">
                  <c:v>#N/A</c:v>
                </c:pt>
                <c:pt idx="3">
                  <c:v>9.81</c:v>
                </c:pt>
                <c:pt idx="4">
                  <c:v>#N/A</c:v>
                </c:pt>
                <c:pt idx="5">
                  <c:v>12.13</c:v>
                </c:pt>
                <c:pt idx="6">
                  <c:v>#N/A</c:v>
                </c:pt>
                <c:pt idx="7">
                  <c:v>14.06</c:v>
                </c:pt>
                <c:pt idx="8">
                  <c:v>#N/A</c:v>
                </c:pt>
                <c:pt idx="9">
                  <c:v>14.87</c:v>
                </c:pt>
              </c:numCache>
            </c:numRef>
          </c:val>
          <c:extLst>
            <c:ext xmlns:c16="http://schemas.microsoft.com/office/drawing/2014/chart" uri="{C3380CC4-5D6E-409C-BE32-E72D297353CC}">
              <c16:uniqueId val="{00000009-6FD1-43D1-A727-C544D20335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1141</c:v>
                </c:pt>
                <c:pt idx="5">
                  <c:v>1087</c:v>
                </c:pt>
                <c:pt idx="8">
                  <c:v>1117</c:v>
                </c:pt>
                <c:pt idx="11">
                  <c:v>1081</c:v>
                </c:pt>
                <c:pt idx="14">
                  <c:v>1106</c:v>
                </c:pt>
              </c:numCache>
            </c:numRef>
          </c:val>
          <c:extLst>
            <c:ext xmlns:c16="http://schemas.microsoft.com/office/drawing/2014/chart" uri="{C3380CC4-5D6E-409C-BE32-E72D297353CC}">
              <c16:uniqueId val="{00000000-1FB4-4C6C-A796-C54EE7AEBF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B4-4C6C-A796-C54EE7AEBF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3</c:v>
                </c:pt>
                <c:pt idx="6">
                  <c:v>1</c:v>
                </c:pt>
                <c:pt idx="9">
                  <c:v>0</c:v>
                </c:pt>
                <c:pt idx="12">
                  <c:v>0</c:v>
                </c:pt>
              </c:numCache>
            </c:numRef>
          </c:val>
          <c:extLst>
            <c:ext xmlns:c16="http://schemas.microsoft.com/office/drawing/2014/chart" uri="{C3380CC4-5D6E-409C-BE32-E72D297353CC}">
              <c16:uniqueId val="{00000002-1FB4-4C6C-A796-C54EE7AEBF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12</c:v>
                </c:pt>
                <c:pt idx="6">
                  <c:v>10</c:v>
                </c:pt>
                <c:pt idx="9">
                  <c:v>12</c:v>
                </c:pt>
                <c:pt idx="12">
                  <c:v>14</c:v>
                </c:pt>
              </c:numCache>
            </c:numRef>
          </c:val>
          <c:extLst>
            <c:ext xmlns:c16="http://schemas.microsoft.com/office/drawing/2014/chart" uri="{C3380CC4-5D6E-409C-BE32-E72D297353CC}">
              <c16:uniqueId val="{00000003-1FB4-4C6C-A796-C54EE7AEBF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376</c:v>
                </c:pt>
                <c:pt idx="3">
                  <c:v>351</c:v>
                </c:pt>
                <c:pt idx="6">
                  <c:v>338</c:v>
                </c:pt>
                <c:pt idx="9">
                  <c:v>344</c:v>
                </c:pt>
                <c:pt idx="12">
                  <c:v>335</c:v>
                </c:pt>
              </c:numCache>
            </c:numRef>
          </c:val>
          <c:extLst>
            <c:ext xmlns:c16="http://schemas.microsoft.com/office/drawing/2014/chart" uri="{C3380CC4-5D6E-409C-BE32-E72D297353CC}">
              <c16:uniqueId val="{00000004-1FB4-4C6C-A796-C54EE7AEBF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B4-4C6C-A796-C54EE7AEBF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B4-4C6C-A796-C54EE7AEBF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1114</c:v>
                </c:pt>
                <c:pt idx="3">
                  <c:v>1034</c:v>
                </c:pt>
                <c:pt idx="6">
                  <c:v>1038</c:v>
                </c:pt>
                <c:pt idx="9">
                  <c:v>1042</c:v>
                </c:pt>
                <c:pt idx="12">
                  <c:v>1091</c:v>
                </c:pt>
              </c:numCache>
            </c:numRef>
          </c:val>
          <c:extLst>
            <c:ext xmlns:c16="http://schemas.microsoft.com/office/drawing/2014/chart" uri="{C3380CC4-5D6E-409C-BE32-E72D297353CC}">
              <c16:uniqueId val="{00000007-1FB4-4C6C-A796-C54EE7AEBF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374</c:v>
                </c:pt>
                <c:pt idx="2">
                  <c:v>#N/A</c:v>
                </c:pt>
                <c:pt idx="3">
                  <c:v>#N/A</c:v>
                </c:pt>
                <c:pt idx="4">
                  <c:v>313</c:v>
                </c:pt>
                <c:pt idx="5">
                  <c:v>#N/A</c:v>
                </c:pt>
                <c:pt idx="6">
                  <c:v>#N/A</c:v>
                </c:pt>
                <c:pt idx="7">
                  <c:v>270</c:v>
                </c:pt>
                <c:pt idx="8">
                  <c:v>#N/A</c:v>
                </c:pt>
                <c:pt idx="9">
                  <c:v>#N/A</c:v>
                </c:pt>
                <c:pt idx="10">
                  <c:v>317</c:v>
                </c:pt>
                <c:pt idx="11">
                  <c:v>#N/A</c:v>
                </c:pt>
                <c:pt idx="12">
                  <c:v>#N/A</c:v>
                </c:pt>
                <c:pt idx="13">
                  <c:v>334</c:v>
                </c:pt>
                <c:pt idx="14">
                  <c:v>#N/A</c:v>
                </c:pt>
              </c:numCache>
            </c:numRef>
          </c:val>
          <c:smooth val="0"/>
          <c:extLst>
            <c:ext xmlns:c16="http://schemas.microsoft.com/office/drawing/2014/chart" uri="{C3380CC4-5D6E-409C-BE32-E72D297353CC}">
              <c16:uniqueId val="{00000008-1FB4-4C6C-A796-C54EE7AEBF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10316</c:v>
                </c:pt>
                <c:pt idx="5">
                  <c:v>10624</c:v>
                </c:pt>
                <c:pt idx="8">
                  <c:v>10674</c:v>
                </c:pt>
                <c:pt idx="11">
                  <c:v>10395</c:v>
                </c:pt>
                <c:pt idx="14">
                  <c:v>9844</c:v>
                </c:pt>
              </c:numCache>
            </c:numRef>
          </c:val>
          <c:extLst>
            <c:ext xmlns:c16="http://schemas.microsoft.com/office/drawing/2014/chart" uri="{C3380CC4-5D6E-409C-BE32-E72D297353CC}">
              <c16:uniqueId val="{00000000-7DDE-4DA6-9420-FC33ED98B4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232</c:v>
                </c:pt>
                <c:pt idx="5">
                  <c:v>233</c:v>
                </c:pt>
                <c:pt idx="8">
                  <c:v>289</c:v>
                </c:pt>
                <c:pt idx="11">
                  <c:v>480</c:v>
                </c:pt>
                <c:pt idx="14">
                  <c:v>474</c:v>
                </c:pt>
              </c:numCache>
            </c:numRef>
          </c:val>
          <c:extLst>
            <c:ext xmlns:c16="http://schemas.microsoft.com/office/drawing/2014/chart" uri="{C3380CC4-5D6E-409C-BE32-E72D297353CC}">
              <c16:uniqueId val="{00000001-7DDE-4DA6-9420-FC33ED98B4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2510</c:v>
                </c:pt>
                <c:pt idx="5">
                  <c:v>2462</c:v>
                </c:pt>
                <c:pt idx="8">
                  <c:v>2295</c:v>
                </c:pt>
                <c:pt idx="11">
                  <c:v>2484</c:v>
                </c:pt>
                <c:pt idx="14">
                  <c:v>2348</c:v>
                </c:pt>
              </c:numCache>
            </c:numRef>
          </c:val>
          <c:extLst>
            <c:ext xmlns:c16="http://schemas.microsoft.com/office/drawing/2014/chart" uri="{C3380CC4-5D6E-409C-BE32-E72D297353CC}">
              <c16:uniqueId val="{00000002-7DDE-4DA6-9420-FC33ED98B4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DE-4DA6-9420-FC33ED98B4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DE-4DA6-9420-FC33ED98B4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DE-4DA6-9420-FC33ED98B4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638</c:v>
                </c:pt>
                <c:pt idx="3">
                  <c:v>632</c:v>
                </c:pt>
                <c:pt idx="6">
                  <c:v>646</c:v>
                </c:pt>
                <c:pt idx="9">
                  <c:v>631</c:v>
                </c:pt>
                <c:pt idx="12">
                  <c:v>614</c:v>
                </c:pt>
              </c:numCache>
            </c:numRef>
          </c:val>
          <c:extLst>
            <c:ext xmlns:c16="http://schemas.microsoft.com/office/drawing/2014/chart" uri="{C3380CC4-5D6E-409C-BE32-E72D297353CC}">
              <c16:uniqueId val="{00000006-7DDE-4DA6-9420-FC33ED98B4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99</c:v>
                </c:pt>
                <c:pt idx="3">
                  <c:v>92</c:v>
                </c:pt>
                <c:pt idx="6">
                  <c:v>81</c:v>
                </c:pt>
                <c:pt idx="9">
                  <c:v>78</c:v>
                </c:pt>
                <c:pt idx="12">
                  <c:v>71</c:v>
                </c:pt>
              </c:numCache>
            </c:numRef>
          </c:val>
          <c:extLst>
            <c:ext xmlns:c16="http://schemas.microsoft.com/office/drawing/2014/chart" uri="{C3380CC4-5D6E-409C-BE32-E72D297353CC}">
              <c16:uniqueId val="{00000007-7DDE-4DA6-9420-FC33ED98B4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3832</c:v>
                </c:pt>
                <c:pt idx="3">
                  <c:v>3723</c:v>
                </c:pt>
                <c:pt idx="6">
                  <c:v>3543</c:v>
                </c:pt>
                <c:pt idx="9">
                  <c:v>3259</c:v>
                </c:pt>
                <c:pt idx="12">
                  <c:v>3185</c:v>
                </c:pt>
              </c:numCache>
            </c:numRef>
          </c:val>
          <c:extLst>
            <c:ext xmlns:c16="http://schemas.microsoft.com/office/drawing/2014/chart" uri="{C3380CC4-5D6E-409C-BE32-E72D297353CC}">
              <c16:uniqueId val="{00000008-7DDE-4DA6-9420-FC33ED98B4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1</c:v>
                </c:pt>
                <c:pt idx="6">
                  <c:v>1</c:v>
                </c:pt>
                <c:pt idx="9">
                  <c:v>0</c:v>
                </c:pt>
                <c:pt idx="12">
                  <c:v>0</c:v>
                </c:pt>
              </c:numCache>
            </c:numRef>
          </c:val>
          <c:extLst>
            <c:ext xmlns:c16="http://schemas.microsoft.com/office/drawing/2014/chart" uri="{C3380CC4-5D6E-409C-BE32-E72D297353CC}">
              <c16:uniqueId val="{00000009-7DDE-4DA6-9420-FC33ED98B4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9925</c:v>
                </c:pt>
                <c:pt idx="3">
                  <c:v>10545</c:v>
                </c:pt>
                <c:pt idx="6">
                  <c:v>10894</c:v>
                </c:pt>
                <c:pt idx="9">
                  <c:v>10927</c:v>
                </c:pt>
                <c:pt idx="12">
                  <c:v>10286</c:v>
                </c:pt>
              </c:numCache>
            </c:numRef>
          </c:val>
          <c:extLst>
            <c:ext xmlns:c16="http://schemas.microsoft.com/office/drawing/2014/chart" uri="{C3380CC4-5D6E-409C-BE32-E72D297353CC}">
              <c16:uniqueId val="{0000000A-7DDE-4DA6-9420-FC33ED98B4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1442</c:v>
                </c:pt>
                <c:pt idx="2">
                  <c:v>#N/A</c:v>
                </c:pt>
                <c:pt idx="3">
                  <c:v>#N/A</c:v>
                </c:pt>
                <c:pt idx="4">
                  <c:v>1674</c:v>
                </c:pt>
                <c:pt idx="5">
                  <c:v>#N/A</c:v>
                </c:pt>
                <c:pt idx="6">
                  <c:v>#N/A</c:v>
                </c:pt>
                <c:pt idx="7">
                  <c:v>1907</c:v>
                </c:pt>
                <c:pt idx="8">
                  <c:v>#N/A</c:v>
                </c:pt>
                <c:pt idx="9">
                  <c:v>#N/A</c:v>
                </c:pt>
                <c:pt idx="10">
                  <c:v>1536</c:v>
                </c:pt>
                <c:pt idx="11">
                  <c:v>#N/A</c:v>
                </c:pt>
                <c:pt idx="12">
                  <c:v>#N/A</c:v>
                </c:pt>
                <c:pt idx="13">
                  <c:v>1489</c:v>
                </c:pt>
                <c:pt idx="14">
                  <c:v>#N/A</c:v>
                </c:pt>
              </c:numCache>
            </c:numRef>
          </c:val>
          <c:smooth val="0"/>
          <c:extLst>
            <c:ext xmlns:c16="http://schemas.microsoft.com/office/drawing/2014/chart" uri="{C3380CC4-5D6E-409C-BE32-E72D297353CC}">
              <c16:uniqueId val="{0000000B-7DDE-4DA6-9420-FC33ED98B4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620</c:v>
                </c:pt>
                <c:pt idx="1">
                  <c:v>620</c:v>
                </c:pt>
                <c:pt idx="2">
                  <c:v>620</c:v>
                </c:pt>
              </c:numCache>
            </c:numRef>
          </c:val>
          <c:extLst>
            <c:ext xmlns:c16="http://schemas.microsoft.com/office/drawing/2014/chart" uri="{C3380CC4-5D6E-409C-BE32-E72D297353CC}">
              <c16:uniqueId val="{00000000-7F3C-42D1-B7AB-F66729960B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926</c:v>
                </c:pt>
                <c:pt idx="1">
                  <c:v>1074</c:v>
                </c:pt>
                <c:pt idx="2">
                  <c:v>977</c:v>
                </c:pt>
              </c:numCache>
            </c:numRef>
          </c:val>
          <c:extLst>
            <c:ext xmlns:c16="http://schemas.microsoft.com/office/drawing/2014/chart" uri="{C3380CC4-5D6E-409C-BE32-E72D297353CC}">
              <c16:uniqueId val="{00000001-7F3C-42D1-B7AB-F66729960B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1728</c:v>
                </c:pt>
                <c:pt idx="1">
                  <c:v>1804</c:v>
                </c:pt>
                <c:pt idx="2">
                  <c:v>1739</c:v>
                </c:pt>
              </c:numCache>
            </c:numRef>
          </c:val>
          <c:extLst>
            <c:ext xmlns:c16="http://schemas.microsoft.com/office/drawing/2014/chart" uri="{C3380CC4-5D6E-409C-BE32-E72D297353CC}">
              <c16:uniqueId val="{00000002-7F3C-42D1-B7AB-F66729960B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令和</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年度に行った繰上償還の効果（元利償還金△</a:t>
          </a:r>
          <a:r>
            <a:rPr kumimoji="1" lang="en-US" altLang="ja-JP" sz="900">
              <a:latin typeface="ＭＳ ゴシック" pitchFamily="49" charset="-128"/>
              <a:ea typeface="ＭＳ ゴシック" pitchFamily="49" charset="-128"/>
            </a:rPr>
            <a:t>31.1</a:t>
          </a:r>
          <a:r>
            <a:rPr kumimoji="1" lang="ja-JP" altLang="en-US" sz="900">
              <a:latin typeface="ＭＳ ゴシック" pitchFamily="49" charset="-128"/>
              <a:ea typeface="ＭＳ ゴシック" pitchFamily="49" charset="-128"/>
            </a:rPr>
            <a:t>百万円）もありましたが、以前実施した大規模事業（琴引スキー場の大規模改修等）の元金償還が始まったため、元利償還金は</a:t>
          </a:r>
          <a:r>
            <a:rPr kumimoji="1" lang="en-US" altLang="ja-JP" sz="900">
              <a:latin typeface="ＭＳ ゴシック" pitchFamily="49" charset="-128"/>
              <a:ea typeface="ＭＳ ゴシック" pitchFamily="49" charset="-128"/>
            </a:rPr>
            <a:t>49</a:t>
          </a:r>
          <a:r>
            <a:rPr kumimoji="1" lang="ja-JP" altLang="en-US" sz="900">
              <a:latin typeface="ＭＳ ゴシック" pitchFamily="49" charset="-128"/>
              <a:ea typeface="ＭＳ ゴシック" pitchFamily="49" charset="-128"/>
            </a:rPr>
            <a:t>百万円増加しました。今後も、カントリーエレベーター整備補助や新庁舎建設、光ケーブル整備、頓原・来島拠点複合施設建設、新衣掛団地建設などの大規模事業の元金償還時期が重なっていくため、元利償還金は基本的には増加傾向にあると考えています。また合併前後に集中的に行った上下水道施設の整備に対する特別会計への補助（公営企業債の元利償還金に対する繰入金）が高い水準で推移しています。</a:t>
          </a:r>
        </a:p>
        <a:p>
          <a:r>
            <a:rPr kumimoji="1" lang="ja-JP" altLang="en-US" sz="900">
              <a:latin typeface="ＭＳ ゴシック" pitchFamily="49" charset="-128"/>
              <a:ea typeface="ＭＳ ゴシック" pitchFamily="49" charset="-128"/>
            </a:rPr>
            <a:t>　町債残高は、令和</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年度以降は新たな町債の発行額を毎年の償還額が上回るため、令和</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年度末決算より</a:t>
          </a:r>
          <a:r>
            <a:rPr kumimoji="1" lang="en-US" altLang="ja-JP" sz="900">
              <a:latin typeface="ＭＳ ゴシック" pitchFamily="49" charset="-128"/>
              <a:ea typeface="ＭＳ ゴシック" pitchFamily="49" charset="-128"/>
            </a:rPr>
            <a:t>100</a:t>
          </a:r>
          <a:r>
            <a:rPr kumimoji="1" lang="ja-JP" altLang="en-US" sz="900">
              <a:latin typeface="ＭＳ ゴシック" pitchFamily="49" charset="-128"/>
              <a:ea typeface="ＭＳ ゴシック" pitchFamily="49" charset="-128"/>
            </a:rPr>
            <a:t>億円を下回る水準になると見込んでいます。一方、近年の集中した大規模建設事業の実施により、町債の年間償還額は令和</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年度末までで最大</a:t>
          </a:r>
          <a:r>
            <a:rPr kumimoji="1" lang="en-US" altLang="ja-JP" sz="900">
              <a:latin typeface="ＭＳ ゴシック" pitchFamily="49" charset="-128"/>
              <a:ea typeface="ＭＳ ゴシック" pitchFamily="49" charset="-128"/>
            </a:rPr>
            <a:t>12.8</a:t>
          </a:r>
          <a:r>
            <a:rPr kumimoji="1" lang="ja-JP" altLang="en-US" sz="900">
              <a:latin typeface="ＭＳ ゴシック" pitchFamily="49" charset="-128"/>
              <a:ea typeface="ＭＳ ゴシック" pitchFamily="49" charset="-128"/>
            </a:rPr>
            <a:t>億円となり、単年度比率は令和</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年度に</a:t>
          </a:r>
          <a:r>
            <a:rPr kumimoji="1" lang="en-US" altLang="ja-JP" sz="900">
              <a:latin typeface="ＭＳ ゴシック" pitchFamily="49" charset="-128"/>
              <a:ea typeface="ＭＳ ゴシック" pitchFamily="49" charset="-128"/>
            </a:rPr>
            <a:t>17.8</a:t>
          </a:r>
          <a:r>
            <a:rPr kumimoji="1" lang="ja-JP" altLang="en-US" sz="900">
              <a:latin typeface="ＭＳ ゴシック" pitchFamily="49" charset="-128"/>
              <a:ea typeface="ＭＳ ゴシック" pitchFamily="49" charset="-128"/>
            </a:rPr>
            <a:t>％、繰上償還を実施しない場合の実質公債費比率は令和</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年度決算時に</a:t>
          </a:r>
          <a:r>
            <a:rPr kumimoji="1" lang="en-US" altLang="ja-JP" sz="900">
              <a:latin typeface="ＭＳ ゴシック" pitchFamily="49" charset="-128"/>
              <a:ea typeface="ＭＳ ゴシック" pitchFamily="49" charset="-128"/>
            </a:rPr>
            <a:t>13.8</a:t>
          </a:r>
          <a:r>
            <a:rPr kumimoji="1" lang="ja-JP" altLang="en-US" sz="900">
              <a:latin typeface="ＭＳ ゴシック" pitchFamily="49" charset="-128"/>
              <a:ea typeface="ＭＳ ゴシック" pitchFamily="49" charset="-128"/>
            </a:rPr>
            <a:t>％となる見込みです。</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実質公債費比率は令和</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年度中期財政計画からかなり改善していますが、法改正により令和</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年度以降の下水道会計への補助（公営企業債の元利償還金に対する繰入金）が大幅に減少するためです。</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今後も計画的な繰上償還や新規発行額の抑制を行い、比率上昇の要因となる元利償還金の削減に努める必要があります。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町合併以降、繰上償還の効果で「一般会計等に係る地方債の現在高」は確実に減少し、平成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年度末に</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億円を下回りました。しかし平成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年度以降、カントリエレベーターや新庁舎、拠点複合施設などの大規模建設事業の実施に伴い多額の町債を発行したため、町債残高は再び増加し、令和元年度末には</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億円を超えました。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年度は繰上償還の実施等により町債残高は</a:t>
          </a:r>
          <a:r>
            <a:rPr kumimoji="1" lang="en-US" altLang="ja-JP" sz="1100">
              <a:latin typeface="ＭＳ ゴシック" pitchFamily="49" charset="-128"/>
              <a:ea typeface="ＭＳ ゴシック" pitchFamily="49" charset="-128"/>
            </a:rPr>
            <a:t>6.4</a:t>
          </a:r>
          <a:r>
            <a:rPr kumimoji="1" lang="ja-JP" altLang="en-US" sz="1100">
              <a:latin typeface="ＭＳ ゴシック" pitchFamily="49" charset="-128"/>
              <a:ea typeface="ＭＳ ゴシック" pitchFamily="49" charset="-128"/>
            </a:rPr>
            <a:t>億円減少したものの、依然として</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億円を上回っています。令和</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年度は比較的町債の発行が少なく、また今後の大規模事業の実施予定から鑑みると、令和</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年度末以降は</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億円を下回る水準が達成できると見込んでいます。</a:t>
          </a:r>
        </a:p>
        <a:p>
          <a:r>
            <a:rPr kumimoji="1" lang="ja-JP" altLang="en-US" sz="1100">
              <a:latin typeface="ＭＳ ゴシック" pitchFamily="49" charset="-128"/>
              <a:ea typeface="ＭＳ ゴシック" pitchFamily="49" charset="-128"/>
            </a:rPr>
            <a:t>　今後も計画的に繰上償還を実施すること、償還額以上の町債を発行しないなど町債の新規発行の抑制を行うことで、将来負担比率を上昇させる要因の「一般会計等に係る地方債の現在高」の確実な縮減に努めます。</a:t>
          </a:r>
        </a:p>
        <a:p>
          <a:r>
            <a:rPr kumimoji="1" lang="ja-JP" altLang="en-US" sz="1100">
              <a:latin typeface="ＭＳ ゴシック" pitchFamily="49" charset="-128"/>
              <a:ea typeface="ＭＳ ゴシック" pitchFamily="49" charset="-128"/>
            </a:rPr>
            <a:t>　「充当可能基金」のうち特定目的基金については、各施策の財源として適宜取り崩して有効に活用しました。また令和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年度は減債基金を</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億円取り崩しています。（直近では令和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年度に減債基金を</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百万円取崩）</a:t>
          </a:r>
        </a:p>
        <a:p>
          <a:r>
            <a:rPr kumimoji="1" lang="ja-JP" altLang="en-US" sz="1100">
              <a:latin typeface="ＭＳ ゴシック" pitchFamily="49" charset="-128"/>
              <a:ea typeface="ＭＳ ゴシック" pitchFamily="49" charset="-128"/>
            </a:rPr>
            <a:t>　国債・定期預金などの安全な手法での運用を引き続き行っていくほか、災害などの緊急時に備えた総額の確保、普通交付税の減額などによる将来の財政需要にも備えていきます。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島根県飯南町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国債等の有価証券として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億円を運用するなどして運用益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百万円を積み立てたほか、ふるさと応援寄附金により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百万円、ダム関係の交付金により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百万円、バス更新負担金により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億円の繰上償還を実施し、その財源として減債基金を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億円取り崩ししたため、例年より取り崩し額が多くなりました。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百万円を取り崩したため基金総額は減少しています。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国債等の有価証券で運用益を生み出しながら、必要な事業に活用していきます。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①まちづくり基金・・・町民の連帯の強化及び地域振興に活用する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②ふるさと応援基金・・・ふるさと納税の寄附金を積み立て、まちづくりに活用する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③若者女性応援基金・・・飯南町総合戦略に掲げる若者・女性に関する目標を達成するために活用する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④福祉基金・・・社会福祉に関する町民の自主的な活動を促進する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⑤自然環境保全対策基金・・・本町の自然環境を後世に伝え、町民の健康で快適な生活環境を確保するための機能の維持と保全を行う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①・・・まちづくり全体に関わる施策への財源として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②・・・人材育成などの必要な事業のために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百万円を取り崩したが、寄附金額が想定より多く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③・・・若者の出会いの場の創出など必要なのために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④・・・町民の自主的な活動を支援する交付金の財源として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⑤・・・彩りの森（志津見）の除草や植栽もみじの維持管理などに必要な経費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①・・・果実運用益を生み出すことを主体とする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②・・・ふるさと応援寄附金を積み立て、まちづくりのために活用していく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③・・・飯南町総合戦略に掲げる若者・女性に関する目標を達成するために活用していく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④・・・社会福祉に関する町民の自主的な活動の促進のために活用していく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⑤・・・彩りの森（志津見）の除草や植栽もみじの維持管理などのために活用していく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増減はありません。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伴う交付税、税収の減少に加え、近年の大規模事業実施による公債費の増加などにより、収支不足が見込まれることから、今後は取り崩す可能性がありますが、本基金は大規模災害時など緊急的に資金が必要な場合に重要な財源となるため、少なくとも現在の基金額は確保していく方針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国債等の運用益の積み立てを行いながら、将来の公債費の削減のために必要な額は取り崩し活用していきます。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4,560
4,525
242.88
8,560,813
8,303,930
98,636
4,391,970
10,285,829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人口の減少や少子高齢化（高齢化率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R5.4.1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時点：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に加え、産業基盤も弱いため、類似団体平均を下回る状況が続いています。行財政改革による支出の節減、総合振興計画に沿った施策の重点化、税収をはじめとする自主財源の確保を進めることで財政基盤の強化を図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514850" y="5857875"/>
          <a:ext cx="0" cy="14911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458470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42595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4584700" y="561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5857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752850" y="725487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4584700" y="69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464050" y="7089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940050" y="7234767"/>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3702050" y="70696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409950" y="68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127250" y="723476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2889250" y="7089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597150" y="68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333500" y="723476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0955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7843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282700" y="6935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971550" y="67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464050" y="7204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45847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702050" y="7204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409950" y="7284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889250" y="71839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597150" y="726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095500" y="71839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784350" y="726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282700" y="71839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971550" y="726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ポイント上昇しました。経常的な支出が前年度から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百万円の増（人件費</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百万円、物件費</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百万円、扶助費</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百万円、公債費</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百万円、投資及び出資金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百万円など）に加え、経常的な収入が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百万円の減（普通交付税</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百万円、諸収入△</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百万円、臨時財政対策債△</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百万円など）となったためです。</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また、類似団体との比較では、扶助費や公債費、補助費に対する同比率が特に高く、全体では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ポイント高くなっています。</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今後も支出は横ばいとなる一方で普通交付税の減少が見込まれ比率が上昇傾向にあるため、事業の整理や町債の繰上償還などを実施し、類似団体と同水準になるよう努めます。</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574106"/>
          <a:ext cx="0" cy="15635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1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137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33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574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153458</xdr:rowOff>
    </xdr:from>
    <xdr:to>
      <xdr:col>23</xdr:col>
      <xdr:colOff>133350</xdr:colOff>
      <xdr:row>66</xdr:row>
      <xdr:rowOff>150919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752850" y="10884958"/>
          <a:ext cx="762000" cy="1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31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153458</xdr:rowOff>
    </xdr:from>
    <xdr:to>
      <xdr:col>19</xdr:col>
      <xdr:colOff>133350</xdr:colOff>
      <xdr:row>66</xdr:row>
      <xdr:rowOff>30269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884958"/>
          <a:ext cx="8128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326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10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30269</xdr:rowOff>
    </xdr:from>
    <xdr:to>
      <xdr:col>15</xdr:col>
      <xdr:colOff>82550</xdr:colOff>
      <xdr:row>66</xdr:row>
      <xdr:rowOff>90594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27250" y="10926869"/>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28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70485</xdr:rowOff>
    </xdr:from>
    <xdr:to>
      <xdr:col>11</xdr:col>
      <xdr:colOff>31750</xdr:colOff>
      <xdr:row>66</xdr:row>
      <xdr:rowOff>90594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333500" y="10967085"/>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6635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37482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43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6555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04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100119</xdr:rowOff>
    </xdr:from>
    <xdr:to>
      <xdr:col>23</xdr:col>
      <xdr:colOff>184150</xdr:colOff>
      <xdr:row>67</xdr:row>
      <xdr:rowOff>30269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9967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167446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102658</xdr:rowOff>
    </xdr:from>
    <xdr:to>
      <xdr:col>19</xdr:col>
      <xdr:colOff>184150</xdr:colOff>
      <xdr:row>66</xdr:row>
      <xdr:rowOff>32808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8341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17585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10914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150919</xdr:rowOff>
    </xdr:from>
    <xdr:to>
      <xdr:col>15</xdr:col>
      <xdr:colOff>133350</xdr:colOff>
      <xdr:row>66</xdr:row>
      <xdr:rowOff>81069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8824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65846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096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39794</xdr:rowOff>
    </xdr:from>
    <xdr:to>
      <xdr:col>11</xdr:col>
      <xdr:colOff>82550</xdr:colOff>
      <xdr:row>66</xdr:row>
      <xdr:rowOff>141394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9363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126171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102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19685</xdr:rowOff>
    </xdr:from>
    <xdr:to>
      <xdr:col>7</xdr:col>
      <xdr:colOff>31750</xdr:colOff>
      <xdr:row>66</xdr:row>
      <xdr:rowOff>121285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916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106062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100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前年度から人件費は増加し、物件費は減少しました。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人件費は、職員給与や退職手当負担金等の増加により、昨年度から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物件費は、光熱水費の高騰等により経常的な支出が増えた一方、新型コロナウイルス感染症対策のワクチン接種委託料など臨時的な支出が減ったため、物件費全体では昨年度から△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年度に市町村類型が人口のより少ない類型へ変更されたことから類似団体平均は下回っていますが、今後も経費の節減に努め効率的な行財政運営を進めます。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514850" y="13494285"/>
          <a:ext cx="0" cy="1288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584700" y="1475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478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584700" y="1324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3494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108090</xdr:rowOff>
    </xdr:from>
    <xdr:to>
      <xdr:col>23</xdr:col>
      <xdr:colOff>133350</xdr:colOff>
      <xdr:row>82</xdr:row>
      <xdr:rowOff>129916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752850" y="13646290"/>
          <a:ext cx="7620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584700" y="1362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464050" y="13651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94743</xdr:rowOff>
    </xdr:from>
    <xdr:to>
      <xdr:col>19</xdr:col>
      <xdr:colOff>133350</xdr:colOff>
      <xdr:row>82</xdr:row>
      <xdr:rowOff>108090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940050" y="13632943"/>
          <a:ext cx="8128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702050" y="13622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409950" y="13702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55070</xdr:rowOff>
    </xdr:from>
    <xdr:to>
      <xdr:col>15</xdr:col>
      <xdr:colOff>82550</xdr:colOff>
      <xdr:row>82</xdr:row>
      <xdr:rowOff>94743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127250" y="13593270"/>
          <a:ext cx="812800" cy="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889250" y="13605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597150" y="136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44563</xdr:rowOff>
    </xdr:from>
    <xdr:to>
      <xdr:col>11</xdr:col>
      <xdr:colOff>31750</xdr:colOff>
      <xdr:row>82</xdr:row>
      <xdr:rowOff>55070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333500" y="13582763"/>
          <a:ext cx="793750" cy="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095500" y="13473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784350" y="1324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82700" y="134657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32979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71550" y="1324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79116</xdr:rowOff>
    </xdr:from>
    <xdr:to>
      <xdr:col>23</xdr:col>
      <xdr:colOff>184150</xdr:colOff>
      <xdr:row>83</xdr:row>
      <xdr:rowOff>9266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464050" y="136173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95643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584700" y="1346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57290</xdr:rowOff>
    </xdr:from>
    <xdr:to>
      <xdr:col>19</xdr:col>
      <xdr:colOff>184150</xdr:colOff>
      <xdr:row>82</xdr:row>
      <xdr:rowOff>158890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702050" y="135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169067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409950" y="13370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43943</xdr:rowOff>
    </xdr:from>
    <xdr:to>
      <xdr:col>15</xdr:col>
      <xdr:colOff>133350</xdr:colOff>
      <xdr:row>82</xdr:row>
      <xdr:rowOff>145543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889250" y="135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155720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597150" y="1336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4270</xdr:rowOff>
    </xdr:from>
    <xdr:to>
      <xdr:col>11</xdr:col>
      <xdr:colOff>82550</xdr:colOff>
      <xdr:row>82</xdr:row>
      <xdr:rowOff>105870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095500" y="13542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90647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784350" y="1362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165213</xdr:rowOff>
    </xdr:from>
    <xdr:to>
      <xdr:col>7</xdr:col>
      <xdr:colOff>31750</xdr:colOff>
      <xdr:row>82</xdr:row>
      <xdr:rowOff>95363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82700" y="135383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80140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71550" y="1361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職員の給与は、人事院勧告、県人事委員会勧告に基づいて毎年見直しを行っています。今後も地域の民間給与の状況を踏まえ、給与の適正化に努めます。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474950" y="13567918"/>
          <a:ext cx="0" cy="1186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5563850" y="1472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405100" y="147540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5563850" y="1332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35679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7113</xdr:rowOff>
    </xdr:from>
    <xdr:to>
      <xdr:col>81</xdr:col>
      <xdr:colOff>44450</xdr:colOff>
      <xdr:row>89</xdr:row>
      <xdr:rowOff>31242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712950" y="14701013"/>
          <a:ext cx="762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5563850" y="1435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430500" y="145084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11937</xdr:rowOff>
    </xdr:from>
    <xdr:to>
      <xdr:col>77</xdr:col>
      <xdr:colOff>44450</xdr:colOff>
      <xdr:row>89</xdr:row>
      <xdr:rowOff>31242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906500" y="14705837"/>
          <a:ext cx="80645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668500" y="145181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370050" y="14293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11937</xdr:rowOff>
    </xdr:from>
    <xdr:to>
      <xdr:col>72</xdr:col>
      <xdr:colOff>203200</xdr:colOff>
      <xdr:row>89</xdr:row>
      <xdr:rowOff>55372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3106400" y="14705837"/>
          <a:ext cx="8001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868400" y="14526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109238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557250" y="1430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115824</xdr:rowOff>
    </xdr:from>
    <xdr:to>
      <xdr:col>68</xdr:col>
      <xdr:colOff>152400</xdr:colOff>
      <xdr:row>89</xdr:row>
      <xdr:rowOff>55372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2293600" y="14644624"/>
          <a:ext cx="8128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055600" y="1452626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109238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763500" y="1430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242800" y="145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114064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1950700" y="143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127763</xdr:rowOff>
    </xdr:from>
    <xdr:to>
      <xdr:col>81</xdr:col>
      <xdr:colOff>95250</xdr:colOff>
      <xdr:row>89</xdr:row>
      <xdr:rowOff>57913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430500" y="146565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23640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5563850" y="1455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151892</xdr:rowOff>
    </xdr:from>
    <xdr:to>
      <xdr:col>77</xdr:col>
      <xdr:colOff>95250</xdr:colOff>
      <xdr:row>89</xdr:row>
      <xdr:rowOff>82042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668500" y="146806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66819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370050" y="14760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132587</xdr:rowOff>
    </xdr:from>
    <xdr:to>
      <xdr:col>73</xdr:col>
      <xdr:colOff>44450</xdr:colOff>
      <xdr:row>89</xdr:row>
      <xdr:rowOff>62737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868400" y="146613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47514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57250" y="1474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4572</xdr:rowOff>
    </xdr:from>
    <xdr:to>
      <xdr:col>68</xdr:col>
      <xdr:colOff>203200</xdr:colOff>
      <xdr:row>89</xdr:row>
      <xdr:rowOff>106172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055600" y="1469847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90949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2763500" y="1478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65024</xdr:rowOff>
    </xdr:from>
    <xdr:to>
      <xdr:col>64</xdr:col>
      <xdr:colOff>152400</xdr:colOff>
      <xdr:row>88</xdr:row>
      <xdr:rowOff>166624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242800" y="1459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151401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19507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月に合併を行ったことで人口千人当たりの職員数が類似団体平均より多く推移していましたが、令和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年度に市町村類型が人口のより少ない類型へ変更されたことから、類似団体平均を下回りました。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職員数はほぼ横ばいで推移しており、今後も定員管理計画に基づく職員数管理と内部組織の見直しを行うとともに、事業実施にあたっての事務管理の効率化を図り、住民サービスの向上を目指します。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474950" y="9671086"/>
          <a:ext cx="0" cy="1581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5563850" y="1122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405100" y="112522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5563850" y="942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9671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109637</xdr:rowOff>
    </xdr:from>
    <xdr:to>
      <xdr:col>81</xdr:col>
      <xdr:colOff>44450</xdr:colOff>
      <xdr:row>59</xdr:row>
      <xdr:rowOff>123081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712950" y="9850537"/>
          <a:ext cx="762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5563850" y="9951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430500" y="99791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109637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906500" y="9841230"/>
          <a:ext cx="80645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668500" y="99543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370050" y="1004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133767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106400" y="9841230"/>
          <a:ext cx="8001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868400" y="9940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557250" y="1002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127563</xdr:rowOff>
    </xdr:from>
    <xdr:to>
      <xdr:col>68</xdr:col>
      <xdr:colOff>152400</xdr:colOff>
      <xdr:row>59</xdr:row>
      <xdr:rowOff>133767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2293600" y="9868463"/>
          <a:ext cx="8128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055600" y="97237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88227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2763500" y="949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242800" y="97130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77541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1950700" y="948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72281</xdr:rowOff>
    </xdr:from>
    <xdr:to>
      <xdr:col>81</xdr:col>
      <xdr:colOff>95250</xdr:colOff>
      <xdr:row>60</xdr:row>
      <xdr:rowOff>2431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430500" y="98131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88808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5563850" y="966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58837</xdr:rowOff>
    </xdr:from>
    <xdr:to>
      <xdr:col>77</xdr:col>
      <xdr:colOff>95250</xdr:colOff>
      <xdr:row>59</xdr:row>
      <xdr:rowOff>160437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668500" y="979973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170614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370050" y="957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868400" y="979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55725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82967</xdr:rowOff>
    </xdr:from>
    <xdr:to>
      <xdr:col>68</xdr:col>
      <xdr:colOff>203200</xdr:colOff>
      <xdr:row>60</xdr:row>
      <xdr:rowOff>13117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055600" y="982386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169344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763500" y="990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76763</xdr:rowOff>
    </xdr:from>
    <xdr:to>
      <xdr:col>64</xdr:col>
      <xdr:colOff>152400</xdr:colOff>
      <xdr:row>60</xdr:row>
      <xdr:rowOff>6913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242800" y="9817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163140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1950700" y="990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実質公債費比率（</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カ年平均値）は、令和元年度の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10.31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％が算定から外れ令和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10.09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％が算入されたため、前年度と比較して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ポイント低下し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％となりました。一方で、単年度の実質公債費比率は令和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年度の繰上償還による</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ポイントの削減効果があったものの、標準財政規模の減少などが原因で前年度から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0.69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ポイント上昇しました。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年度は大規模事業の実施は少ないですが、実質公債費比率（</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カ年平均値）は令和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8.60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％が算出から外れ令和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年度の比率（約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％）が参入されるため、令和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年度から上昇する見込みです。令和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年度以降も、来島拠点複合施設建設や光ケーブル整備など大規模事業の償還が始まることや、次期国勢調査（</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年）の結果が普通交付税の算定に反映されることを踏まえ、比率の上昇を見込んでいます。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想定より多くの地方交付税が交付されたこともあり、実質公債費比率は一時的に改善しているものの、建設事業実施の際は必要性や事業規模、計画性などを適正に判断していく必要があります。町債の新規発行の抑制、繰上償還などに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以下を維持することを目指します。</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474950" y="5976197"/>
          <a:ext cx="0" cy="1495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5563850" y="74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405100" y="7471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5563850" y="573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5976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138006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712950" y="7064163"/>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5563850" y="6726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430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906500" y="7072206"/>
          <a:ext cx="80645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668500" y="6874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370050" y="6650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119380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106400" y="7146290"/>
          <a:ext cx="8001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868400" y="6866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55725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43</xdr:row>
      <xdr:rowOff>119380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2293600" y="7178463"/>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055600" y="695706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27635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224280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19507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430500" y="70133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5563850" y="698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668500" y="70214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370050" y="710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868400" y="7101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557250" y="71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055600" y="716788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763500" y="725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2242800" y="7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1950700" y="72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ポイント低下しています。今後の公債費の上昇を踏まえ、例年ベースより多い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億円の繰上償還を実施したこと等により、町債残高が大幅に減少（△</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641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百万円）したことが主たる要因です。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月豪雨災害復旧を優先したため、例年より大規模事業の実施が少なく、町債発行額は令和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億円減少しました。また、令和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年度も大規模事業の実施は少ないため、一時的に町債残高は減少することが見込まれます。しかし、令和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年度以降は公営住宅建設、琴引スキー場大規模改修、滞在型地域交流拠点施設整備や宿泊施設の統廃合など、多額の町債発行を要する事業が続くことから、町債残高の推移には留意が必要です。</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は、これら大規模事業の元利償還金の増加や普通交付税の減少などにより、町債の繰上償還の財源確保はさらに厳しくなる見込みです。計画的かつ効果的、適正規模の事業実施により繰上償還を確実に実施し、町債残高を削減していく必要があります。</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474950" y="2288117"/>
          <a:ext cx="0" cy="1344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5563850" y="360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405100" y="3632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57926</xdr:rowOff>
    </xdr:from>
    <xdr:to>
      <xdr:col>81</xdr:col>
      <xdr:colOff>44450</xdr:colOff>
      <xdr:row>17</xdr:row>
      <xdr:rowOff>65969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712950" y="2864626"/>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5563850" y="210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65969</xdr:rowOff>
    </xdr:from>
    <xdr:to>
      <xdr:col>77</xdr:col>
      <xdr:colOff>44450</xdr:colOff>
      <xdr:row>18</xdr:row>
      <xdr:rowOff>92922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906500" y="2872669"/>
          <a:ext cx="806450" cy="19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20532</xdr:rowOff>
    </xdr:from>
    <xdr:to>
      <xdr:col>72</xdr:col>
      <xdr:colOff>203200</xdr:colOff>
      <xdr:row>18</xdr:row>
      <xdr:rowOff>92922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106400" y="2992332"/>
          <a:ext cx="8001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103505</xdr:rowOff>
    </xdr:from>
    <xdr:to>
      <xdr:col>68</xdr:col>
      <xdr:colOff>152400</xdr:colOff>
      <xdr:row>18</xdr:row>
      <xdr:rowOff>20532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2293600" y="2910205"/>
          <a:ext cx="812800" cy="8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7126</xdr:rowOff>
    </xdr:from>
    <xdr:to>
      <xdr:col>81</xdr:col>
      <xdr:colOff>95250</xdr:colOff>
      <xdr:row>17</xdr:row>
      <xdr:rowOff>108726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430500" y="28138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150653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5563850" y="279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15169</xdr:rowOff>
    </xdr:from>
    <xdr:to>
      <xdr:col>77</xdr:col>
      <xdr:colOff>95250</xdr:colOff>
      <xdr:row>17</xdr:row>
      <xdr:rowOff>116769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668500" y="282186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101546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370050" y="2908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42122</xdr:rowOff>
    </xdr:from>
    <xdr:to>
      <xdr:col>73</xdr:col>
      <xdr:colOff>44450</xdr:colOff>
      <xdr:row>18</xdr:row>
      <xdr:rowOff>143722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868400" y="3013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128499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557250" y="310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141182</xdr:rowOff>
    </xdr:from>
    <xdr:to>
      <xdr:col>68</xdr:col>
      <xdr:colOff>203200</xdr:colOff>
      <xdr:row>18</xdr:row>
      <xdr:rowOff>71332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055600" y="294788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56109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2763500" y="302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52705</xdr:rowOff>
    </xdr:from>
    <xdr:to>
      <xdr:col>64</xdr:col>
      <xdr:colOff>152400</xdr:colOff>
      <xdr:row>17</xdr:row>
      <xdr:rowOff>154305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22428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139082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19507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4,560
4,525
242.88
8,560,813
8,303,930
98,636
4,391,970
10,285,829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職員数の増減はなかったものの、給与改定による給与の増加や、退職手当負担金の増加等により昨年度から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百万円となりました。</a:t>
          </a:r>
        </a:p>
        <a:p>
          <a:r>
            <a:rPr kumimoji="1" lang="ja-JP" altLang="en-US" sz="1300">
              <a:latin typeface="ＭＳ Ｐゴシック" panose="020B0600070205080204" pitchFamily="50" charset="-128"/>
              <a:ea typeface="ＭＳ Ｐゴシック" panose="020B0600070205080204" pitchFamily="50" charset="-128"/>
            </a:rPr>
            <a:t>　これまでも定員管理計画に基づく職員数管理などにより人件費の抑制に努めていますが、今後も適正な職員数管理を行います。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60706</xdr:rowOff>
    </xdr:from>
    <xdr:to>
      <xdr:col>24</xdr:col>
      <xdr:colOff>25400</xdr:colOff>
      <xdr:row>35</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614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60706</xdr:rowOff>
    </xdr:from>
    <xdr:to>
      <xdr:col>19</xdr:col>
      <xdr:colOff>187325</xdr:colOff>
      <xdr:row>35</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61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35</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88138</xdr:rowOff>
    </xdr:from>
    <xdr:to>
      <xdr:col>11</xdr:col>
      <xdr:colOff>9525</xdr:colOff>
      <xdr:row>35</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51054</xdr:rowOff>
    </xdr:from>
    <xdr:to>
      <xdr:col>24</xdr:col>
      <xdr:colOff>76200</xdr:colOff>
      <xdr:row>35</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67581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46482</xdr:rowOff>
    </xdr:from>
    <xdr:to>
      <xdr:col>11</xdr:col>
      <xdr:colOff>60325</xdr:colOff>
      <xdr:row>35</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158259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37338</xdr:rowOff>
    </xdr:from>
    <xdr:to>
      <xdr:col>6</xdr:col>
      <xdr:colOff>171450</xdr:colOff>
      <xdr:row>35</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149115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公債費に係る比率が類似団体を大きく上回っているため、物件費に対する比率は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ポイント低くなっていますが、人口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人あたりの決算額で比較すると、類似団体平均と大きな差異はありません。</a:t>
          </a:r>
        </a:p>
        <a:p>
          <a:r>
            <a:rPr kumimoji="1" lang="ja-JP" altLang="en-US" sz="1300">
              <a:latin typeface="ＭＳ Ｐゴシック" panose="020B0600070205080204" pitchFamily="50" charset="-128"/>
              <a:ea typeface="ＭＳ Ｐゴシック" panose="020B0600070205080204" pitchFamily="50" charset="-128"/>
            </a:rPr>
            <a:t>　物価高騰の影響により光熱水費などの経常的支出が増加したため、昨年度と比較して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ポイント上昇しました。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26416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421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8128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42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51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74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59961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69105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福祉事務所を設置したことにより、生活保護費や養護老人ホームに係る老人保護措置費などが類似団体よりも高くなっていることが要因として考えられます。また、児童福祉関係では保育所運営費（委託費）が増加しています。</a:t>
          </a:r>
        </a:p>
        <a:p>
          <a:r>
            <a:rPr kumimoji="1" lang="ja-JP" altLang="en-US" sz="1300">
              <a:latin typeface="ＭＳ Ｐゴシック" panose="020B0600070205080204" pitchFamily="50" charset="-128"/>
              <a:ea typeface="ＭＳ Ｐゴシック" panose="020B0600070205080204" pitchFamily="50" charset="-128"/>
            </a:rPr>
            <a:t>　障がい福祉費や生活保護費が増加傾向にあり、今後も比率の上昇が見込まれます。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2343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1854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37193</xdr:rowOff>
    </xdr:from>
    <xdr:to>
      <xdr:col>11</xdr:col>
      <xdr:colOff>9525</xdr:colOff>
      <xdr:row>59</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154412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157843</xdr:rowOff>
    </xdr:from>
    <xdr:to>
      <xdr:col>6</xdr:col>
      <xdr:colOff>171450</xdr:colOff>
      <xdr:row>59</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72770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繰出金と出資金に対する比率は前年度から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ました。令和元年度から簡水・下水事業会計の法適用化により繰出金が補助金と切り替わり、ここに計上される繰出金は特別会計（国保、後期高齢、介護）に対するもの、出資金は病院事業会計に対するものとなりました。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年度は病院事業会計の企業債償還額が増加したことに伴い出資金が増加しました。</a:t>
          </a:r>
        </a:p>
        <a:p>
          <a:r>
            <a:rPr kumimoji="1" lang="ja-JP" altLang="en-US" sz="1200">
              <a:latin typeface="ＭＳ Ｐゴシック" panose="020B0600070205080204" pitchFamily="50" charset="-128"/>
              <a:ea typeface="ＭＳ Ｐゴシック" panose="020B0600070205080204" pitchFamily="50" charset="-128"/>
            </a:rPr>
            <a:t>　維持補修費も除雪費の増加等により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ポイント増加し、結果としてその他の比率は昨年度から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ポイント増加しました。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144145</xdr:rowOff>
    </xdr:from>
    <xdr:to>
      <xdr:col>82</xdr:col>
      <xdr:colOff>107950</xdr:colOff>
      <xdr:row>57</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453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144145</xdr:rowOff>
    </xdr:from>
    <xdr:to>
      <xdr:col>78</xdr:col>
      <xdr:colOff>69850</xdr:colOff>
      <xdr:row>56</xdr:row>
      <xdr:rowOff>155575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453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132715</xdr:rowOff>
    </xdr:from>
    <xdr:to>
      <xdr:col>73</xdr:col>
      <xdr:colOff>180975</xdr:colOff>
      <xdr:row>56</xdr:row>
      <xdr:rowOff>155575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339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132715</xdr:rowOff>
    </xdr:from>
    <xdr:to>
      <xdr:col>69</xdr:col>
      <xdr:colOff>92075</xdr:colOff>
      <xdr:row>59</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33915"/>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93345</xdr:rowOff>
    </xdr:from>
    <xdr:to>
      <xdr:col>78</xdr:col>
      <xdr:colOff>120650</xdr:colOff>
      <xdr:row>57</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33672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63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104775</xdr:rowOff>
    </xdr:from>
    <xdr:to>
      <xdr:col>74</xdr:col>
      <xdr:colOff>31750</xdr:colOff>
      <xdr:row>57</xdr:row>
      <xdr:rowOff>34925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81915</xdr:rowOff>
    </xdr:from>
    <xdr:to>
      <xdr:col>69</xdr:col>
      <xdr:colOff>142875</xdr:colOff>
      <xdr:row>57</xdr:row>
      <xdr:rowOff>12065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22242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ます。令和元年度の増加は簡水・下水事業の法適用公営企業会計移行に伴い、これまで繰出金として支出していた経費が補助金と切り替わったためです。しかし、それを差し引いても類似団体を上回る状況は続いており、一部事務組合で実施している業務が比較的多いこと、各団体への補助金が多額になっていることが要因と考えられます。</a:t>
          </a:r>
        </a:p>
        <a:p>
          <a:r>
            <a:rPr kumimoji="1" lang="ja-JP" altLang="en-US" sz="1300">
              <a:latin typeface="ＭＳ Ｐゴシック" panose="020B0600070205080204" pitchFamily="50" charset="-128"/>
              <a:ea typeface="ＭＳ Ｐゴシック" panose="020B0600070205080204" pitchFamily="50" charset="-128"/>
            </a:rPr>
            <a:t>　補助金審査等による事業の整理や、簡水・下水会計の独立採算性を高めるための経費節減、料金改定などの検討が必要と考えます。</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131572</xdr:rowOff>
    </xdr:from>
    <xdr:to>
      <xdr:col>82</xdr:col>
      <xdr:colOff>107950</xdr:colOff>
      <xdr:row>40</xdr:row>
      <xdr:rowOff>149860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9895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104140</xdr:rowOff>
    </xdr:from>
    <xdr:to>
      <xdr:col>78</xdr:col>
      <xdr:colOff>69850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9621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104140</xdr:rowOff>
    </xdr:from>
    <xdr:to>
      <xdr:col>73</xdr:col>
      <xdr:colOff>180975</xdr:colOff>
      <xdr:row>40</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9621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40</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91808"/>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99060</xdr:rowOff>
    </xdr:from>
    <xdr:to>
      <xdr:col>82</xdr:col>
      <xdr:colOff>158750</xdr:colOff>
      <xdr:row>41</xdr:row>
      <xdr:rowOff>29210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7637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80772</xdr:rowOff>
    </xdr:from>
    <xdr:to>
      <xdr:col>78</xdr:col>
      <xdr:colOff>120650</xdr:colOff>
      <xdr:row>41</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167149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70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53340</xdr:rowOff>
    </xdr:from>
    <xdr:to>
      <xdr:col>74</xdr:col>
      <xdr:colOff>31750</xdr:colOff>
      <xdr:row>40</xdr:row>
      <xdr:rowOff>154940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80772</xdr:rowOff>
    </xdr:from>
    <xdr:to>
      <xdr:col>69</xdr:col>
      <xdr:colOff>142875</xdr:colOff>
      <xdr:row>41</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167149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町合併前後に社会基盤整備を集中的に行ってきたほか、近年の大規模事業（庁舎や防災行政無線、拠点複合施設整備など）の財源として借り入れた町債の返済費用が大きく、類似団体を上回っています。</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年度に行った繰上償還の効果（元利償還金△</a:t>
          </a:r>
          <a:r>
            <a:rPr kumimoji="1" lang="en-US" altLang="ja-JP" sz="1100">
              <a:latin typeface="ＭＳ Ｐゴシック" panose="020B0600070205080204" pitchFamily="50" charset="-128"/>
              <a:ea typeface="ＭＳ Ｐゴシック" panose="020B0600070205080204" pitchFamily="50" charset="-128"/>
            </a:rPr>
            <a:t>31.1</a:t>
          </a:r>
          <a:r>
            <a:rPr kumimoji="1" lang="ja-JP" altLang="en-US" sz="1100">
              <a:latin typeface="ＭＳ Ｐゴシック" panose="020B0600070205080204" pitchFamily="50" charset="-128"/>
              <a:ea typeface="ＭＳ Ｐゴシック" panose="020B0600070205080204" pitchFamily="50" charset="-128"/>
            </a:rPr>
            <a:t>百万円）もありましたが、以前実施した大規模事業（琴引スキー場の大規模改修等）の元金償還が始まったため、元利償還金は</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百万円増加し、比率は</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ポイント上昇しました。また、町債残高は</a:t>
          </a:r>
          <a:r>
            <a:rPr kumimoji="1" lang="en-US" altLang="ja-JP" sz="1100">
              <a:latin typeface="ＭＳ Ｐゴシック" panose="020B0600070205080204" pitchFamily="50" charset="-128"/>
              <a:ea typeface="ＭＳ Ｐゴシック" panose="020B0600070205080204" pitchFamily="50" charset="-128"/>
            </a:rPr>
            <a:t>641</a:t>
          </a:r>
          <a:r>
            <a:rPr kumimoji="1" lang="ja-JP" altLang="en-US" sz="1100">
              <a:latin typeface="ＭＳ Ｐゴシック" panose="020B0600070205080204" pitchFamily="50" charset="-128"/>
              <a:ea typeface="ＭＳ Ｐゴシック" panose="020B0600070205080204" pitchFamily="50" charset="-128"/>
            </a:rPr>
            <a:t>百万円減少したものの、依然として</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億円を超える高い水準が続いています。引き続き繰上償還の実施や新規発行額の抑制により町債残高の削減を図ります。</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55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8889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55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8889</xdr:rowOff>
    </xdr:from>
    <xdr:to>
      <xdr:col>15</xdr:col>
      <xdr:colOff>98425</xdr:colOff>
      <xdr:row>78</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81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39370</xdr:rowOff>
    </xdr:from>
    <xdr:to>
      <xdr:col>11</xdr:col>
      <xdr:colOff>9525</xdr:colOff>
      <xdr:row>78</xdr:row>
      <xdr:rowOff>111761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124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144780</xdr:rowOff>
    </xdr:from>
    <xdr:to>
      <xdr:col>24</xdr:col>
      <xdr:colOff>76200</xdr:colOff>
      <xdr:row>78</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116857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129539</xdr:rowOff>
    </xdr:from>
    <xdr:to>
      <xdr:col>15</xdr:col>
      <xdr:colOff>149225</xdr:colOff>
      <xdr:row>78</xdr:row>
      <xdr:rowOff>59689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160020</xdr:rowOff>
    </xdr:from>
    <xdr:to>
      <xdr:col>11</xdr:col>
      <xdr:colOff>60325</xdr:colOff>
      <xdr:row>78</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74947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経常収支比率全体は前年度から</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ポイント増加していますが、公債費以外では</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ポイント上昇しました。経常的支出額自体も、物価高騰等の影響により、人件費や扶助費を始めとしたほぼすべての費目において増加しています（前年度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億円）。</a:t>
          </a:r>
        </a:p>
        <a:p>
          <a:r>
            <a:rPr kumimoji="1" lang="ja-JP" altLang="en-US" sz="1200">
              <a:latin typeface="ＭＳ Ｐゴシック" panose="020B0600070205080204" pitchFamily="50" charset="-128"/>
              <a:ea typeface="ＭＳ Ｐゴシック" panose="020B0600070205080204" pitchFamily="50" charset="-128"/>
            </a:rPr>
            <a:t>　今後も全国的に増加している扶助費や老朽化している公共施設の維持管理費などの増大が見込まれる要素があるため、総合振興計画に沿った施策の重点化に努め、財政の硬直化を防ぐ行財政運営を進めます。</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119380</xdr:rowOff>
    </xdr:from>
    <xdr:to>
      <xdr:col>82</xdr:col>
      <xdr:colOff>107950</xdr:colOff>
      <xdr:row>80</xdr:row>
      <xdr:rowOff>66039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6639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119380</xdr:rowOff>
    </xdr:from>
    <xdr:to>
      <xdr:col>78</xdr:col>
      <xdr:colOff>69850</xdr:colOff>
      <xdr:row>79</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663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82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73661</xdr:rowOff>
    </xdr:from>
    <xdr:to>
      <xdr:col>69</xdr:col>
      <xdr:colOff>92075</xdr:colOff>
      <xdr:row>79</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6182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127016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15239</xdr:rowOff>
    </xdr:from>
    <xdr:to>
      <xdr:col>82</xdr:col>
      <xdr:colOff>158750</xdr:colOff>
      <xdr:row>80</xdr:row>
      <xdr:rowOff>116839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158766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68580</xdr:rowOff>
    </xdr:from>
    <xdr:to>
      <xdr:col>78</xdr:col>
      <xdr:colOff>120650</xdr:colOff>
      <xdr:row>79</xdr:row>
      <xdr:rowOff>170180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154957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9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114300</xdr:rowOff>
    </xdr:from>
    <xdr:to>
      <xdr:col>69</xdr:col>
      <xdr:colOff>142875</xdr:colOff>
      <xdr:row>80</xdr:row>
      <xdr:rowOff>44450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29227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66716</xdr:rowOff>
    </xdr:from>
    <xdr:to>
      <xdr:col>29</xdr:col>
      <xdr:colOff>127000</xdr:colOff>
      <xdr:row>19</xdr:row>
      <xdr:rowOff>100412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71891"/>
          <a:ext cx="647700" cy="3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100412</xdr:rowOff>
    </xdr:from>
    <xdr:to>
      <xdr:col>26</xdr:col>
      <xdr:colOff>50800</xdr:colOff>
      <xdr:row>19</xdr:row>
      <xdr:rowOff>113454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05587"/>
          <a:ext cx="698500" cy="1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113454</xdr:rowOff>
    </xdr:from>
    <xdr:to>
      <xdr:col>22</xdr:col>
      <xdr:colOff>114300</xdr:colOff>
      <xdr:row>19</xdr:row>
      <xdr:rowOff>127120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18629"/>
          <a:ext cx="698500" cy="13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127120</xdr:rowOff>
    </xdr:from>
    <xdr:to>
      <xdr:col>18</xdr:col>
      <xdr:colOff>177800</xdr:colOff>
      <xdr:row>19</xdr:row>
      <xdr:rowOff>145204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32295"/>
          <a:ext cx="698500" cy="1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15916</xdr:rowOff>
    </xdr:from>
    <xdr:to>
      <xdr:col>29</xdr:col>
      <xdr:colOff>177800</xdr:colOff>
      <xdr:row>19</xdr:row>
      <xdr:rowOff>117516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21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159443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49612</xdr:rowOff>
    </xdr:from>
    <xdr:to>
      <xdr:col>26</xdr:col>
      <xdr:colOff>101600</xdr:colOff>
      <xdr:row>19</xdr:row>
      <xdr:rowOff>151212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5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135989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41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62654</xdr:rowOff>
    </xdr:from>
    <xdr:to>
      <xdr:col>22</xdr:col>
      <xdr:colOff>165100</xdr:colOff>
      <xdr:row>19</xdr:row>
      <xdr:rowOff>164254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67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149031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5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76320</xdr:rowOff>
    </xdr:from>
    <xdr:to>
      <xdr:col>19</xdr:col>
      <xdr:colOff>38100</xdr:colOff>
      <xdr:row>20</xdr:row>
      <xdr:rowOff>6470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8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5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94404</xdr:rowOff>
    </xdr:from>
    <xdr:to>
      <xdr:col>15</xdr:col>
      <xdr:colOff>101600</xdr:colOff>
      <xdr:row>20</xdr:row>
      <xdr:rowOff>24554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9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20500</xdr:rowOff>
    </xdr:from>
    <xdr:to>
      <xdr:col>29</xdr:col>
      <xdr:colOff>127000</xdr:colOff>
      <xdr:row>37</xdr:row>
      <xdr:rowOff>44389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45200"/>
          <a:ext cx="647700" cy="2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44389</xdr:rowOff>
    </xdr:from>
    <xdr:to>
      <xdr:col>26</xdr:col>
      <xdr:colOff>50800</xdr:colOff>
      <xdr:row>37</xdr:row>
      <xdr:rowOff>92861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69089"/>
          <a:ext cx="698500" cy="48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56801</xdr:rowOff>
    </xdr:from>
    <xdr:to>
      <xdr:col>22</xdr:col>
      <xdr:colOff>114300</xdr:colOff>
      <xdr:row>37</xdr:row>
      <xdr:rowOff>92861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181501"/>
          <a:ext cx="698500" cy="3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6390</xdr:rowOff>
    </xdr:from>
    <xdr:to>
      <xdr:col>18</xdr:col>
      <xdr:colOff>177800</xdr:colOff>
      <xdr:row>37</xdr:row>
      <xdr:rowOff>56801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31090"/>
          <a:ext cx="698500" cy="5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217949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216006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4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141150</xdr:rowOff>
    </xdr:from>
    <xdr:to>
      <xdr:col>29</xdr:col>
      <xdr:colOff>177800</xdr:colOff>
      <xdr:row>37</xdr:row>
      <xdr:rowOff>71300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9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329127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165039</xdr:rowOff>
    </xdr:from>
    <xdr:to>
      <xdr:col>26</xdr:col>
      <xdr:colOff>101600</xdr:colOff>
      <xdr:row>37</xdr:row>
      <xdr:rowOff>95189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1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276816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8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42061</xdr:rowOff>
    </xdr:from>
    <xdr:to>
      <xdr:col>22</xdr:col>
      <xdr:colOff>165100</xdr:colOff>
      <xdr:row>37</xdr:row>
      <xdr:rowOff>143661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6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325288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6001</xdr:rowOff>
    </xdr:from>
    <xdr:to>
      <xdr:col>19</xdr:col>
      <xdr:colOff>38100</xdr:colOff>
      <xdr:row>37</xdr:row>
      <xdr:rowOff>107601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30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289228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127040</xdr:rowOff>
    </xdr:from>
    <xdr:to>
      <xdr:col>15</xdr:col>
      <xdr:colOff>101600</xdr:colOff>
      <xdr:row>37</xdr:row>
      <xdr:rowOff>57190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8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238817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4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4,560
4,525
242.88
8,560,813
8,303,930
98,636
4,391,970
10,285,829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155635</xdr:rowOff>
    </xdr:from>
    <xdr:to>
      <xdr:col>24</xdr:col>
      <xdr:colOff>63500</xdr:colOff>
      <xdr:row>37</xdr:row>
      <xdr:rowOff>13852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27835"/>
          <a:ext cx="8382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11793</xdr:rowOff>
    </xdr:from>
    <xdr:to>
      <xdr:col>19</xdr:col>
      <xdr:colOff>177800</xdr:colOff>
      <xdr:row>37</xdr:row>
      <xdr:rowOff>13852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55443"/>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11793</xdr:rowOff>
    </xdr:from>
    <xdr:to>
      <xdr:col>15</xdr:col>
      <xdr:colOff>50800</xdr:colOff>
      <xdr:row>37</xdr:row>
      <xdr:rowOff>42396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55443"/>
          <a:ext cx="889000" cy="3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42396</xdr:rowOff>
    </xdr:from>
    <xdr:to>
      <xdr:col>10</xdr:col>
      <xdr:colOff>114300</xdr:colOff>
      <xdr:row>37</xdr:row>
      <xdr:rowOff>54930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6046"/>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104835</xdr:rowOff>
    </xdr:from>
    <xdr:to>
      <xdr:col>24</xdr:col>
      <xdr:colOff>114300</xdr:colOff>
      <xdr:row>37</xdr:row>
      <xdr:rowOff>34985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83262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134502</xdr:rowOff>
    </xdr:from>
    <xdr:to>
      <xdr:col>20</xdr:col>
      <xdr:colOff>38100</xdr:colOff>
      <xdr:row>37</xdr:row>
      <xdr:rowOff>64652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55779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9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132443</xdr:rowOff>
    </xdr:from>
    <xdr:to>
      <xdr:col>15</xdr:col>
      <xdr:colOff>101600</xdr:colOff>
      <xdr:row>37</xdr:row>
      <xdr:rowOff>62593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53720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9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163046</xdr:rowOff>
    </xdr:from>
    <xdr:to>
      <xdr:col>10</xdr:col>
      <xdr:colOff>165100</xdr:colOff>
      <xdr:row>37</xdr:row>
      <xdr:rowOff>93196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109723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1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4130</xdr:rowOff>
    </xdr:from>
    <xdr:to>
      <xdr:col>6</xdr:col>
      <xdr:colOff>38100</xdr:colOff>
      <xdr:row>37</xdr:row>
      <xdr:rowOff>105730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122257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2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13268</xdr:rowOff>
    </xdr:from>
    <xdr:to>
      <xdr:col>24</xdr:col>
      <xdr:colOff>63500</xdr:colOff>
      <xdr:row>58</xdr:row>
      <xdr:rowOff>17006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57368"/>
          <a:ext cx="8382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17006</xdr:rowOff>
    </xdr:from>
    <xdr:to>
      <xdr:col>19</xdr:col>
      <xdr:colOff>177800</xdr:colOff>
      <xdr:row>58</xdr:row>
      <xdr:rowOff>29987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1106"/>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29987</xdr:rowOff>
    </xdr:from>
    <xdr:to>
      <xdr:col>15</xdr:col>
      <xdr:colOff>50800</xdr:colOff>
      <xdr:row>58</xdr:row>
      <xdr:rowOff>51103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4087"/>
          <a:ext cx="889000" cy="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51103</xdr:rowOff>
    </xdr:from>
    <xdr:to>
      <xdr:col>10</xdr:col>
      <xdr:colOff>114300</xdr:colOff>
      <xdr:row>58</xdr:row>
      <xdr:rowOff>63751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5203"/>
          <a:ext cx="8890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133918</xdr:rowOff>
    </xdr:from>
    <xdr:to>
      <xdr:col>24</xdr:col>
      <xdr:colOff>114300</xdr:colOff>
      <xdr:row>58</xdr:row>
      <xdr:rowOff>64068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112345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137656</xdr:rowOff>
    </xdr:from>
    <xdr:to>
      <xdr:col>20</xdr:col>
      <xdr:colOff>38100</xdr:colOff>
      <xdr:row>58</xdr:row>
      <xdr:rowOff>67806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58933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0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150637</xdr:rowOff>
    </xdr:from>
    <xdr:to>
      <xdr:col>15</xdr:col>
      <xdr:colOff>101600</xdr:colOff>
      <xdr:row>58</xdr:row>
      <xdr:rowOff>80787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71914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1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303</xdr:rowOff>
    </xdr:from>
    <xdr:to>
      <xdr:col>10</xdr:col>
      <xdr:colOff>165100</xdr:colOff>
      <xdr:row>58</xdr:row>
      <xdr:rowOff>101903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118430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71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12951</xdr:rowOff>
    </xdr:from>
    <xdr:to>
      <xdr:col>6</xdr:col>
      <xdr:colOff>38100</xdr:colOff>
      <xdr:row>58</xdr:row>
      <xdr:rowOff>114551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131078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84418</xdr:rowOff>
    </xdr:from>
    <xdr:to>
      <xdr:col>24</xdr:col>
      <xdr:colOff>63500</xdr:colOff>
      <xdr:row>76</xdr:row>
      <xdr:rowOff>151188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14618"/>
          <a:ext cx="838200" cy="6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151188</xdr:rowOff>
    </xdr:from>
    <xdr:to>
      <xdr:col>19</xdr:col>
      <xdr:colOff>177800</xdr:colOff>
      <xdr:row>76</xdr:row>
      <xdr:rowOff>162982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81388"/>
          <a:ext cx="889000" cy="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162982</xdr:rowOff>
    </xdr:from>
    <xdr:to>
      <xdr:col>15</xdr:col>
      <xdr:colOff>50800</xdr:colOff>
      <xdr:row>77</xdr:row>
      <xdr:rowOff>75566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93182"/>
          <a:ext cx="8890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53381</xdr:rowOff>
    </xdr:from>
    <xdr:to>
      <xdr:col>10</xdr:col>
      <xdr:colOff>114300</xdr:colOff>
      <xdr:row>77</xdr:row>
      <xdr:rowOff>75566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55031"/>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147840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147412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33618</xdr:rowOff>
    </xdr:from>
    <xdr:to>
      <xdr:col>24</xdr:col>
      <xdr:colOff>114300</xdr:colOff>
      <xdr:row>76</xdr:row>
      <xdr:rowOff>135218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56496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1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100388</xdr:rowOff>
    </xdr:from>
    <xdr:to>
      <xdr:col>20</xdr:col>
      <xdr:colOff>38100</xdr:colOff>
      <xdr:row>77</xdr:row>
      <xdr:rowOff>30538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47064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112182</xdr:rowOff>
    </xdr:from>
    <xdr:to>
      <xdr:col>15</xdr:col>
      <xdr:colOff>101600</xdr:colOff>
      <xdr:row>77</xdr:row>
      <xdr:rowOff>42332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58860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24766</xdr:rowOff>
    </xdr:from>
    <xdr:to>
      <xdr:col>10</xdr:col>
      <xdr:colOff>165100</xdr:colOff>
      <xdr:row>77</xdr:row>
      <xdr:rowOff>126366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142893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2581</xdr:rowOff>
    </xdr:from>
    <xdr:to>
      <xdr:col>6</xdr:col>
      <xdr:colOff>38100</xdr:colOff>
      <xdr:row>77</xdr:row>
      <xdr:rowOff>104181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120708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61733</xdr:rowOff>
    </xdr:from>
    <xdr:to>
      <xdr:col>24</xdr:col>
      <xdr:colOff>63500</xdr:colOff>
      <xdr:row>92</xdr:row>
      <xdr:rowOff>80318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835133"/>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61733</xdr:rowOff>
    </xdr:from>
    <xdr:to>
      <xdr:col>19</xdr:col>
      <xdr:colOff>177800</xdr:colOff>
      <xdr:row>93</xdr:row>
      <xdr:rowOff>143532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835133"/>
          <a:ext cx="889000" cy="25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143532</xdr:rowOff>
    </xdr:from>
    <xdr:to>
      <xdr:col>15</xdr:col>
      <xdr:colOff>50800</xdr:colOff>
      <xdr:row>94</xdr:row>
      <xdr:rowOff>18504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088382"/>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18504</xdr:rowOff>
    </xdr:from>
    <xdr:to>
      <xdr:col>10</xdr:col>
      <xdr:colOff>114300</xdr:colOff>
      <xdr:row>94</xdr:row>
      <xdr:rowOff>49411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134804"/>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27230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43567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29518</xdr:rowOff>
    </xdr:from>
    <xdr:to>
      <xdr:col>24</xdr:col>
      <xdr:colOff>114300</xdr:colOff>
      <xdr:row>92</xdr:row>
      <xdr:rowOff>131118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80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52395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65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10933</xdr:rowOff>
    </xdr:from>
    <xdr:to>
      <xdr:col>20</xdr:col>
      <xdr:colOff>38100</xdr:colOff>
      <xdr:row>92</xdr:row>
      <xdr:rowOff>112533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7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129060</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55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92732</xdr:rowOff>
    </xdr:from>
    <xdr:to>
      <xdr:col>15</xdr:col>
      <xdr:colOff>101600</xdr:colOff>
      <xdr:row>94</xdr:row>
      <xdr:rowOff>22882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03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39409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81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139154</xdr:rowOff>
    </xdr:from>
    <xdr:to>
      <xdr:col>10</xdr:col>
      <xdr:colOff>165100</xdr:colOff>
      <xdr:row>94</xdr:row>
      <xdr:rowOff>69304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0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85831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85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170061</xdr:rowOff>
    </xdr:from>
    <xdr:to>
      <xdr:col>6</xdr:col>
      <xdr:colOff>38100</xdr:colOff>
      <xdr:row>94</xdr:row>
      <xdr:rowOff>100211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1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116738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8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83893</xdr:rowOff>
    </xdr:from>
    <xdr:to>
      <xdr:col>55</xdr:col>
      <xdr:colOff>0</xdr:colOff>
      <xdr:row>34</xdr:row>
      <xdr:rowOff>129356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13193"/>
          <a:ext cx="838200" cy="4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70948</xdr:rowOff>
    </xdr:from>
    <xdr:to>
      <xdr:col>50</xdr:col>
      <xdr:colOff>114300</xdr:colOff>
      <xdr:row>34</xdr:row>
      <xdr:rowOff>83893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728798"/>
          <a:ext cx="889000" cy="18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70948</xdr:rowOff>
    </xdr:from>
    <xdr:to>
      <xdr:col>45</xdr:col>
      <xdr:colOff>177800</xdr:colOff>
      <xdr:row>35</xdr:row>
      <xdr:rowOff>43164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728798"/>
          <a:ext cx="889000" cy="3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43164</xdr:rowOff>
    </xdr:from>
    <xdr:to>
      <xdr:col>41</xdr:col>
      <xdr:colOff>50800</xdr:colOff>
      <xdr:row>36</xdr:row>
      <xdr:rowOff>45901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43914"/>
          <a:ext cx="889000" cy="17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143647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149710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78556</xdr:rowOff>
    </xdr:from>
    <xdr:to>
      <xdr:col>55</xdr:col>
      <xdr:colOff>50800</xdr:colOff>
      <xdr:row>35</xdr:row>
      <xdr:rowOff>8706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101433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5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33093</xdr:rowOff>
    </xdr:from>
    <xdr:to>
      <xdr:col>50</xdr:col>
      <xdr:colOff>165100</xdr:colOff>
      <xdr:row>34</xdr:row>
      <xdr:rowOff>134693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6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151220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3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20148</xdr:rowOff>
    </xdr:from>
    <xdr:to>
      <xdr:col>46</xdr:col>
      <xdr:colOff>38100</xdr:colOff>
      <xdr:row>33</xdr:row>
      <xdr:rowOff>121748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6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138275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4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163814</xdr:rowOff>
    </xdr:from>
    <xdr:to>
      <xdr:col>41</xdr:col>
      <xdr:colOff>101600</xdr:colOff>
      <xdr:row>35</xdr:row>
      <xdr:rowOff>93964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110491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6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166551</xdr:rowOff>
    </xdr:from>
    <xdr:to>
      <xdr:col>36</xdr:col>
      <xdr:colOff>165100</xdr:colOff>
      <xdr:row>36</xdr:row>
      <xdr:rowOff>96701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6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113228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4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73848</xdr:rowOff>
    </xdr:from>
    <xdr:to>
      <xdr:col>55</xdr:col>
      <xdr:colOff>0</xdr:colOff>
      <xdr:row>57</xdr:row>
      <xdr:rowOff>86978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46498"/>
          <a:ext cx="8382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119123</xdr:rowOff>
    </xdr:from>
    <xdr:to>
      <xdr:col>50</xdr:col>
      <xdr:colOff>114300</xdr:colOff>
      <xdr:row>57</xdr:row>
      <xdr:rowOff>73848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20323"/>
          <a:ext cx="889000" cy="1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95279</xdr:rowOff>
    </xdr:from>
    <xdr:to>
      <xdr:col>45</xdr:col>
      <xdr:colOff>177800</xdr:colOff>
      <xdr:row>56</xdr:row>
      <xdr:rowOff>119123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696479"/>
          <a:ext cx="8890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95279</xdr:rowOff>
    </xdr:from>
    <xdr:to>
      <xdr:col>41</xdr:col>
      <xdr:colOff>50800</xdr:colOff>
      <xdr:row>56</xdr:row>
      <xdr:rowOff>152709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696479"/>
          <a:ext cx="889000" cy="5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130036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9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143053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91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36178</xdr:rowOff>
    </xdr:from>
    <xdr:to>
      <xdr:col>55</xdr:col>
      <xdr:colOff>50800</xdr:colOff>
      <xdr:row>57</xdr:row>
      <xdr:rowOff>137778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134617</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23048</xdr:rowOff>
    </xdr:from>
    <xdr:to>
      <xdr:col>50</xdr:col>
      <xdr:colOff>165100</xdr:colOff>
      <xdr:row>57</xdr:row>
      <xdr:rowOff>124648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9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115775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68323</xdr:rowOff>
    </xdr:from>
    <xdr:to>
      <xdr:col>46</xdr:col>
      <xdr:colOff>38100</xdr:colOff>
      <xdr:row>56</xdr:row>
      <xdr:rowOff>169923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15000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4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44479</xdr:rowOff>
    </xdr:from>
    <xdr:to>
      <xdr:col>41</xdr:col>
      <xdr:colOff>101600</xdr:colOff>
      <xdr:row>56</xdr:row>
      <xdr:rowOff>146079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162606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2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101909</xdr:rowOff>
    </xdr:from>
    <xdr:to>
      <xdr:col>36</xdr:col>
      <xdr:colOff>165100</xdr:colOff>
      <xdr:row>57</xdr:row>
      <xdr:rowOff>32059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48586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135748</xdr:rowOff>
    </xdr:from>
    <xdr:to>
      <xdr:col>55</xdr:col>
      <xdr:colOff>0</xdr:colOff>
      <xdr:row>77</xdr:row>
      <xdr:rowOff>143659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37398"/>
          <a:ext cx="8382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135748</xdr:rowOff>
    </xdr:from>
    <xdr:to>
      <xdr:col>50</xdr:col>
      <xdr:colOff>114300</xdr:colOff>
      <xdr:row>77</xdr:row>
      <xdr:rowOff>138816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37398"/>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34564</xdr:rowOff>
    </xdr:from>
    <xdr:to>
      <xdr:col>45</xdr:col>
      <xdr:colOff>177800</xdr:colOff>
      <xdr:row>77</xdr:row>
      <xdr:rowOff>138816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36214"/>
          <a:ext cx="889000" cy="10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34564</xdr:rowOff>
    </xdr:from>
    <xdr:to>
      <xdr:col>41</xdr:col>
      <xdr:colOff>50800</xdr:colOff>
      <xdr:row>77</xdr:row>
      <xdr:rowOff>79166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36214"/>
          <a:ext cx="889000" cy="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42449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4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44708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92859</xdr:rowOff>
    </xdr:from>
    <xdr:to>
      <xdr:col>55</xdr:col>
      <xdr:colOff>50800</xdr:colOff>
      <xdr:row>78</xdr:row>
      <xdr:rowOff>23009</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52236</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8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84948</xdr:rowOff>
    </xdr:from>
    <xdr:to>
      <xdr:col>50</xdr:col>
      <xdr:colOff>165100</xdr:colOff>
      <xdr:row>78</xdr:row>
      <xdr:rowOff>15098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8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31625</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6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88016</xdr:rowOff>
    </xdr:from>
    <xdr:to>
      <xdr:col>46</xdr:col>
      <xdr:colOff>38100</xdr:colOff>
      <xdr:row>78</xdr:row>
      <xdr:rowOff>18166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34693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6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155214</xdr:rowOff>
    </xdr:from>
    <xdr:to>
      <xdr:col>41</xdr:col>
      <xdr:colOff>101600</xdr:colOff>
      <xdr:row>77</xdr:row>
      <xdr:rowOff>85364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1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101891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6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28366</xdr:rowOff>
    </xdr:from>
    <xdr:to>
      <xdr:col>36</xdr:col>
      <xdr:colOff>165100</xdr:colOff>
      <xdr:row>77</xdr:row>
      <xdr:rowOff>129966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146493</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300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35539</xdr:rowOff>
    </xdr:from>
    <xdr:to>
      <xdr:col>55</xdr:col>
      <xdr:colOff>0</xdr:colOff>
      <xdr:row>98</xdr:row>
      <xdr:rowOff>62748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837639"/>
          <a:ext cx="838200" cy="2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146833</xdr:rowOff>
    </xdr:from>
    <xdr:to>
      <xdr:col>50</xdr:col>
      <xdr:colOff>114300</xdr:colOff>
      <xdr:row>98</xdr:row>
      <xdr:rowOff>35539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434583"/>
          <a:ext cx="889000" cy="40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146833</xdr:rowOff>
    </xdr:from>
    <xdr:to>
      <xdr:col>45</xdr:col>
      <xdr:colOff>177800</xdr:colOff>
      <xdr:row>97</xdr:row>
      <xdr:rowOff>55572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434583"/>
          <a:ext cx="889000" cy="25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55572</xdr:rowOff>
    </xdr:from>
    <xdr:to>
      <xdr:col>41</xdr:col>
      <xdr:colOff>50800</xdr:colOff>
      <xdr:row>97</xdr:row>
      <xdr:rowOff>88435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686222"/>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43073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69800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11948</xdr:rowOff>
    </xdr:from>
    <xdr:to>
      <xdr:col>55</xdr:col>
      <xdr:colOff>50800</xdr:colOff>
      <xdr:row>98</xdr:row>
      <xdr:rowOff>113548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161825</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9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156189</xdr:rowOff>
    </xdr:from>
    <xdr:to>
      <xdr:col>50</xdr:col>
      <xdr:colOff>165100</xdr:colOff>
      <xdr:row>98</xdr:row>
      <xdr:rowOff>86339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77466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96033</xdr:rowOff>
    </xdr:from>
    <xdr:to>
      <xdr:col>46</xdr:col>
      <xdr:colOff>38100</xdr:colOff>
      <xdr:row>96</xdr:row>
      <xdr:rowOff>26183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3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42710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15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4772</xdr:rowOff>
    </xdr:from>
    <xdr:to>
      <xdr:col>41</xdr:col>
      <xdr:colOff>101600</xdr:colOff>
      <xdr:row>97</xdr:row>
      <xdr:rowOff>106372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122899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1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37635</xdr:rowOff>
    </xdr:from>
    <xdr:to>
      <xdr:col>36</xdr:col>
      <xdr:colOff>165100</xdr:colOff>
      <xdr:row>97</xdr:row>
      <xdr:rowOff>139235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155762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44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50333</xdr:rowOff>
    </xdr:from>
    <xdr:to>
      <xdr:col>85</xdr:col>
      <xdr:colOff>127000</xdr:colOff>
      <xdr:row>37</xdr:row>
      <xdr:rowOff>61153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393983"/>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61153</xdr:rowOff>
    </xdr:from>
    <xdr:to>
      <xdr:col>81</xdr:col>
      <xdr:colOff>50800</xdr:colOff>
      <xdr:row>38</xdr:row>
      <xdr:rowOff>147699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04803"/>
          <a:ext cx="889000" cy="2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147699</xdr:rowOff>
    </xdr:from>
    <xdr:to>
      <xdr:col>76</xdr:col>
      <xdr:colOff>114300</xdr:colOff>
      <xdr:row>39</xdr:row>
      <xdr:rowOff>5639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627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168780</xdr:rowOff>
    </xdr:from>
    <xdr:to>
      <xdr:col>71</xdr:col>
      <xdr:colOff>177800</xdr:colOff>
      <xdr:row>39</xdr:row>
      <xdr:rowOff>5639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83880"/>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54960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56091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170983</xdr:rowOff>
    </xdr:from>
    <xdr:to>
      <xdr:col>85</xdr:col>
      <xdr:colOff>177800</xdr:colOff>
      <xdr:row>37</xdr:row>
      <xdr:rowOff>101133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22410</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9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10353</xdr:rowOff>
    </xdr:from>
    <xdr:to>
      <xdr:col>81</xdr:col>
      <xdr:colOff>101600</xdr:colOff>
      <xdr:row>37</xdr:row>
      <xdr:rowOff>111953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3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128480</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612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96899</xdr:rowOff>
    </xdr:from>
    <xdr:to>
      <xdr:col>76</xdr:col>
      <xdr:colOff>165100</xdr:colOff>
      <xdr:row>39</xdr:row>
      <xdr:rowOff>27049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43576</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126289</xdr:rowOff>
    </xdr:from>
    <xdr:to>
      <xdr:col>72</xdr:col>
      <xdr:colOff>38100</xdr:colOff>
      <xdr:row>39</xdr:row>
      <xdr:rowOff>56439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72967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41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117980</xdr:rowOff>
    </xdr:from>
    <xdr:to>
      <xdr:col>67</xdr:col>
      <xdr:colOff>101600</xdr:colOff>
      <xdr:row>39</xdr:row>
      <xdr:rowOff>48130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64657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0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168289</xdr:rowOff>
    </xdr:from>
    <xdr:to>
      <xdr:col>85</xdr:col>
      <xdr:colOff>127000</xdr:colOff>
      <xdr:row>76</xdr:row>
      <xdr:rowOff>67926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27039"/>
          <a:ext cx="838200" cy="7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67926</xdr:rowOff>
    </xdr:from>
    <xdr:to>
      <xdr:col>81</xdr:col>
      <xdr:colOff>50800</xdr:colOff>
      <xdr:row>76</xdr:row>
      <xdr:rowOff>69645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98126"/>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69645</xdr:rowOff>
    </xdr:from>
    <xdr:to>
      <xdr:col>76</xdr:col>
      <xdr:colOff>114300</xdr:colOff>
      <xdr:row>76</xdr:row>
      <xdr:rowOff>81831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99845"/>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67932</xdr:rowOff>
    </xdr:from>
    <xdr:to>
      <xdr:col>71</xdr:col>
      <xdr:colOff>177800</xdr:colOff>
      <xdr:row>76</xdr:row>
      <xdr:rowOff>81831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98132"/>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45502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42587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117488</xdr:rowOff>
    </xdr:from>
    <xdr:to>
      <xdr:col>85</xdr:col>
      <xdr:colOff>177800</xdr:colOff>
      <xdr:row>76</xdr:row>
      <xdr:rowOff>47637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76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140365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2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17126</xdr:rowOff>
    </xdr:from>
    <xdr:to>
      <xdr:col>81</xdr:col>
      <xdr:colOff>101600</xdr:colOff>
      <xdr:row>76</xdr:row>
      <xdr:rowOff>118726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135252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18845</xdr:rowOff>
    </xdr:from>
    <xdr:to>
      <xdr:col>76</xdr:col>
      <xdr:colOff>165100</xdr:colOff>
      <xdr:row>76</xdr:row>
      <xdr:rowOff>120445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136972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31031</xdr:rowOff>
    </xdr:from>
    <xdr:to>
      <xdr:col>72</xdr:col>
      <xdr:colOff>38100</xdr:colOff>
      <xdr:row>76</xdr:row>
      <xdr:rowOff>132631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149157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17132</xdr:rowOff>
    </xdr:from>
    <xdr:to>
      <xdr:col>67</xdr:col>
      <xdr:colOff>101600</xdr:colOff>
      <xdr:row>76</xdr:row>
      <xdr:rowOff>118732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135260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2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75541</xdr:rowOff>
    </xdr:from>
    <xdr:to>
      <xdr:col>85</xdr:col>
      <xdr:colOff>127000</xdr:colOff>
      <xdr:row>98</xdr:row>
      <xdr:rowOff>120290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77641"/>
          <a:ext cx="8382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75541</xdr:rowOff>
    </xdr:from>
    <xdr:to>
      <xdr:col>81</xdr:col>
      <xdr:colOff>50800</xdr:colOff>
      <xdr:row>98</xdr:row>
      <xdr:rowOff>82849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7641"/>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82849</xdr:rowOff>
    </xdr:from>
    <xdr:to>
      <xdr:col>76</xdr:col>
      <xdr:colOff>114300</xdr:colOff>
      <xdr:row>98</xdr:row>
      <xdr:rowOff>102871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4949"/>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102871</xdr:rowOff>
    </xdr:from>
    <xdr:to>
      <xdr:col>71</xdr:col>
      <xdr:colOff>177800</xdr:colOff>
      <xdr:row>98</xdr:row>
      <xdr:rowOff>107693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4971"/>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159103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164096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69490</xdr:rowOff>
    </xdr:from>
    <xdr:to>
      <xdr:col>85</xdr:col>
      <xdr:colOff>177800</xdr:colOff>
      <xdr:row>98</xdr:row>
      <xdr:rowOff>171090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155867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24741</xdr:rowOff>
    </xdr:from>
    <xdr:to>
      <xdr:col>81</xdr:col>
      <xdr:colOff>101600</xdr:colOff>
      <xdr:row>98</xdr:row>
      <xdr:rowOff>126341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32049</xdr:rowOff>
    </xdr:from>
    <xdr:to>
      <xdr:col>76</xdr:col>
      <xdr:colOff>165100</xdr:colOff>
      <xdr:row>98</xdr:row>
      <xdr:rowOff>133649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124776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52071</xdr:rowOff>
    </xdr:from>
    <xdr:to>
      <xdr:col>72</xdr:col>
      <xdr:colOff>38100</xdr:colOff>
      <xdr:row>98</xdr:row>
      <xdr:rowOff>153671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144798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56893</xdr:rowOff>
    </xdr:from>
    <xdr:to>
      <xdr:col>67</xdr:col>
      <xdr:colOff>101600</xdr:colOff>
      <xdr:row>98</xdr:row>
      <xdr:rowOff>158493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149620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68606</xdr:rowOff>
    </xdr:from>
    <xdr:to>
      <xdr:col>116</xdr:col>
      <xdr:colOff>63500</xdr:colOff>
      <xdr:row>35</xdr:row>
      <xdr:rowOff>156426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069356"/>
          <a:ext cx="838200" cy="8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156426</xdr:rowOff>
    </xdr:from>
    <xdr:to>
      <xdr:col>111</xdr:col>
      <xdr:colOff>177800</xdr:colOff>
      <xdr:row>36</xdr:row>
      <xdr:rowOff>8865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157176"/>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8865</xdr:rowOff>
    </xdr:from>
    <xdr:to>
      <xdr:col>107</xdr:col>
      <xdr:colOff>50800</xdr:colOff>
      <xdr:row>36</xdr:row>
      <xdr:rowOff>41097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181065"/>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41097</xdr:rowOff>
    </xdr:from>
    <xdr:to>
      <xdr:col>102</xdr:col>
      <xdr:colOff>114300</xdr:colOff>
      <xdr:row>36</xdr:row>
      <xdr:rowOff>113563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213297"/>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17806</xdr:rowOff>
    </xdr:from>
    <xdr:to>
      <xdr:col>116</xdr:col>
      <xdr:colOff>114300</xdr:colOff>
      <xdr:row>35</xdr:row>
      <xdr:rowOff>119406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0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40683</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8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105626</xdr:rowOff>
    </xdr:from>
    <xdr:to>
      <xdr:col>112</xdr:col>
      <xdr:colOff>38100</xdr:colOff>
      <xdr:row>36</xdr:row>
      <xdr:rowOff>35776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10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52303</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129515</xdr:rowOff>
    </xdr:from>
    <xdr:to>
      <xdr:col>107</xdr:col>
      <xdr:colOff>101600</xdr:colOff>
      <xdr:row>36</xdr:row>
      <xdr:rowOff>59665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76192</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9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161747</xdr:rowOff>
    </xdr:from>
    <xdr:to>
      <xdr:col>102</xdr:col>
      <xdr:colOff>165100</xdr:colOff>
      <xdr:row>36</xdr:row>
      <xdr:rowOff>91897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1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108424</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593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62763</xdr:rowOff>
    </xdr:from>
    <xdr:to>
      <xdr:col>98</xdr:col>
      <xdr:colOff>38100</xdr:colOff>
      <xdr:row>36</xdr:row>
      <xdr:rowOff>164363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2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9440</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60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39436</xdr:rowOff>
    </xdr:from>
    <xdr:to>
      <xdr:col>116</xdr:col>
      <xdr:colOff>63500</xdr:colOff>
      <xdr:row>59</xdr:row>
      <xdr:rowOff>39543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4986"/>
          <a:ext cx="8382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22306</xdr:rowOff>
    </xdr:from>
    <xdr:to>
      <xdr:col>111</xdr:col>
      <xdr:colOff>177800</xdr:colOff>
      <xdr:row>59</xdr:row>
      <xdr:rowOff>39543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37856"/>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21324</xdr:rowOff>
    </xdr:from>
    <xdr:to>
      <xdr:col>107</xdr:col>
      <xdr:colOff>50800</xdr:colOff>
      <xdr:row>59</xdr:row>
      <xdr:rowOff>22306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36874"/>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21324</xdr:rowOff>
    </xdr:from>
    <xdr:to>
      <xdr:col>102</xdr:col>
      <xdr:colOff>114300</xdr:colOff>
      <xdr:row>59</xdr:row>
      <xdr:rowOff>24646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6874"/>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74958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160086</xdr:rowOff>
    </xdr:from>
    <xdr:to>
      <xdr:col>116</xdr:col>
      <xdr:colOff>114300</xdr:colOff>
      <xdr:row>59</xdr:row>
      <xdr:rowOff>90236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160193</xdr:rowOff>
    </xdr:from>
    <xdr:to>
      <xdr:col>112</xdr:col>
      <xdr:colOff>38100</xdr:colOff>
      <xdr:row>59</xdr:row>
      <xdr:rowOff>90343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81470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7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142956</xdr:rowOff>
    </xdr:from>
    <xdr:to>
      <xdr:col>107</xdr:col>
      <xdr:colOff>101600</xdr:colOff>
      <xdr:row>59</xdr:row>
      <xdr:rowOff>73106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64233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7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141974</xdr:rowOff>
    </xdr:from>
    <xdr:to>
      <xdr:col>102</xdr:col>
      <xdr:colOff>165100</xdr:colOff>
      <xdr:row>59</xdr:row>
      <xdr:rowOff>72124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63251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145296</xdr:rowOff>
    </xdr:from>
    <xdr:to>
      <xdr:col>98</xdr:col>
      <xdr:colOff>38100</xdr:colOff>
      <xdr:row>59</xdr:row>
      <xdr:rowOff>75446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66573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8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151305</xdr:rowOff>
    </xdr:from>
    <xdr:to>
      <xdr:col>116</xdr:col>
      <xdr:colOff>63500</xdr:colOff>
      <xdr:row>77</xdr:row>
      <xdr:rowOff>155637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52955"/>
          <a:ext cx="8382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153515</xdr:rowOff>
    </xdr:from>
    <xdr:to>
      <xdr:col>111</xdr:col>
      <xdr:colOff>177800</xdr:colOff>
      <xdr:row>77</xdr:row>
      <xdr:rowOff>155637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5516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150626</xdr:rowOff>
    </xdr:from>
    <xdr:to>
      <xdr:col>107</xdr:col>
      <xdr:colOff>50800</xdr:colOff>
      <xdr:row>77</xdr:row>
      <xdr:rowOff>153515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52276"/>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43906</xdr:rowOff>
    </xdr:from>
    <xdr:to>
      <xdr:col>102</xdr:col>
      <xdr:colOff>114300</xdr:colOff>
      <xdr:row>77</xdr:row>
      <xdr:rowOff>150626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74106"/>
          <a:ext cx="889000" cy="27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148784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122755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100505</xdr:rowOff>
    </xdr:from>
    <xdr:to>
      <xdr:col>116</xdr:col>
      <xdr:colOff>114300</xdr:colOff>
      <xdr:row>78</xdr:row>
      <xdr:rowOff>30655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15432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1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104837</xdr:rowOff>
    </xdr:from>
    <xdr:to>
      <xdr:col>112</xdr:col>
      <xdr:colOff>38100</xdr:colOff>
      <xdr:row>78</xdr:row>
      <xdr:rowOff>34987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26114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102715</xdr:rowOff>
    </xdr:from>
    <xdr:to>
      <xdr:col>107</xdr:col>
      <xdr:colOff>101600</xdr:colOff>
      <xdr:row>78</xdr:row>
      <xdr:rowOff>32865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23992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9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99826</xdr:rowOff>
    </xdr:from>
    <xdr:to>
      <xdr:col>102</xdr:col>
      <xdr:colOff>165100</xdr:colOff>
      <xdr:row>78</xdr:row>
      <xdr:rowOff>29976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21103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164556</xdr:rowOff>
    </xdr:from>
    <xdr:to>
      <xdr:col>98</xdr:col>
      <xdr:colOff>38100</xdr:colOff>
      <xdr:row>76</xdr:row>
      <xdr:rowOff>94706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111232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住民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人あたりの歳出決算総額は約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万円で、令和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万円から僅かに減少しています。その要因として、令和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年度は地方交付税が見込みより多く交付された等の理由から各基金へ追加で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億円の積立を行っており、この追加積立額を除くと令和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年度はほぼ同水準となっています。また、令和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年度は新たな大規模災害の発生や大きな政策の変化がなかったため、性質別歳出決算は令和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年度とほぼ同様に推移しています。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年度に住民税非課税世帯や子育て世帯等への臨時給付金が実施され、令和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年度も住民税非課税世帯等への物価高騰対策交付金等が実施されたため、令和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年度以前に比べて歳出実績が高止まりしています。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普通建設事業費は、令和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月豪雨災害による災害復旧を優先したことにより普通建設事業の多くが中止・延期し、令和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かけて歳出実績が極端に低くなりました。今後、延期となった普通建設事業の再開に加え、単身者向け町営住宅の建設や滞在型地域交流拠点施設整備などの大規模事業が控えているため、事業費の縮減は容易ではありません。これらの整備にかかる資金は町債を発行して賄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町債の返還費用である公債費は、繰上償還により減らすよう努めてはいるものの、近年は類似団体平均の約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倍の負担が続いている状況であり、令和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大規模事業実施によりさらに負担が増える見込みです。大規模な施設整備を一定期間に集中して実施すると、その分の公債費を施設整備の数年後から集中して負担することとなります。公債費が増えることで他の事業を実施するための費用を圧迫することとなり、世代間で不公平を生じることとなるため、大規模な事業を実施する際は、時期や規模、必要性を充分に検討し、適切に判断しなければならないと考え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島根県飯南町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4,560
4,525
242.88
8,560,813
8,303,930
98,636
4,391,970
10,285,829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137452</xdr:rowOff>
    </xdr:from>
    <xdr:to>
      <xdr:col>24</xdr:col>
      <xdr:colOff>63500</xdr:colOff>
      <xdr:row>37</xdr:row>
      <xdr:rowOff>147625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81102"/>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146882</xdr:rowOff>
    </xdr:from>
    <xdr:to>
      <xdr:col>19</xdr:col>
      <xdr:colOff>177800</xdr:colOff>
      <xdr:row>37</xdr:row>
      <xdr:rowOff>147625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90532"/>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143815</xdr:rowOff>
    </xdr:from>
    <xdr:to>
      <xdr:col>15</xdr:col>
      <xdr:colOff>50800</xdr:colOff>
      <xdr:row>37</xdr:row>
      <xdr:rowOff>146882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7465"/>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143815</xdr:rowOff>
    </xdr:from>
    <xdr:to>
      <xdr:col>10</xdr:col>
      <xdr:colOff>114300</xdr:colOff>
      <xdr:row>37</xdr:row>
      <xdr:rowOff>146463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7465"/>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86652</xdr:rowOff>
    </xdr:from>
    <xdr:to>
      <xdr:col>24</xdr:col>
      <xdr:colOff>114300</xdr:colOff>
      <xdr:row>38</xdr:row>
      <xdr:rowOff>16802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96825</xdr:rowOff>
    </xdr:from>
    <xdr:to>
      <xdr:col>20</xdr:col>
      <xdr:colOff>38100</xdr:colOff>
      <xdr:row>38</xdr:row>
      <xdr:rowOff>26975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18102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96082</xdr:rowOff>
    </xdr:from>
    <xdr:to>
      <xdr:col>15</xdr:col>
      <xdr:colOff>101600</xdr:colOff>
      <xdr:row>38</xdr:row>
      <xdr:rowOff>26232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17359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93015</xdr:rowOff>
    </xdr:from>
    <xdr:to>
      <xdr:col>10</xdr:col>
      <xdr:colOff>165100</xdr:colOff>
      <xdr:row>38</xdr:row>
      <xdr:rowOff>23164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39692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95663</xdr:rowOff>
    </xdr:from>
    <xdr:to>
      <xdr:col>6</xdr:col>
      <xdr:colOff>38100</xdr:colOff>
      <xdr:row>38</xdr:row>
      <xdr:rowOff>25812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9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42340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157537</xdr:rowOff>
    </xdr:from>
    <xdr:to>
      <xdr:col>24</xdr:col>
      <xdr:colOff>63500</xdr:colOff>
      <xdr:row>58</xdr:row>
      <xdr:rowOff>10836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30187"/>
          <a:ext cx="838200" cy="2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159434</xdr:rowOff>
    </xdr:from>
    <xdr:to>
      <xdr:col>19</xdr:col>
      <xdr:colOff>177800</xdr:colOff>
      <xdr:row>57</xdr:row>
      <xdr:rowOff>157537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60634"/>
          <a:ext cx="889000" cy="16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159434</xdr:rowOff>
    </xdr:from>
    <xdr:to>
      <xdr:col>15</xdr:col>
      <xdr:colOff>50800</xdr:colOff>
      <xdr:row>57</xdr:row>
      <xdr:rowOff>36610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60634"/>
          <a:ext cx="889000" cy="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36610</xdr:rowOff>
    </xdr:from>
    <xdr:to>
      <xdr:col>10</xdr:col>
      <xdr:colOff>114300</xdr:colOff>
      <xdr:row>57</xdr:row>
      <xdr:rowOff>96095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09260"/>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131486</xdr:rowOff>
    </xdr:from>
    <xdr:to>
      <xdr:col>24</xdr:col>
      <xdr:colOff>114300</xdr:colOff>
      <xdr:row>58</xdr:row>
      <xdr:rowOff>61636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46413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106737</xdr:rowOff>
    </xdr:from>
    <xdr:to>
      <xdr:col>20</xdr:col>
      <xdr:colOff>38100</xdr:colOff>
      <xdr:row>58</xdr:row>
      <xdr:rowOff>36887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28014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7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108634</xdr:rowOff>
    </xdr:from>
    <xdr:to>
      <xdr:col>15</xdr:col>
      <xdr:colOff>101600</xdr:colOff>
      <xdr:row>57</xdr:row>
      <xdr:rowOff>38784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55311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8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157260</xdr:rowOff>
    </xdr:from>
    <xdr:to>
      <xdr:col>10</xdr:col>
      <xdr:colOff>165100</xdr:colOff>
      <xdr:row>57</xdr:row>
      <xdr:rowOff>87410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103937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3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45295</xdr:rowOff>
    </xdr:from>
    <xdr:to>
      <xdr:col>6</xdr:col>
      <xdr:colOff>38100</xdr:colOff>
      <xdr:row>57</xdr:row>
      <xdr:rowOff>146895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163422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9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152443</xdr:rowOff>
    </xdr:from>
    <xdr:to>
      <xdr:col>24</xdr:col>
      <xdr:colOff>63500</xdr:colOff>
      <xdr:row>75</xdr:row>
      <xdr:rowOff>154032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11193"/>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152443</xdr:rowOff>
    </xdr:from>
    <xdr:to>
      <xdr:col>19</xdr:col>
      <xdr:colOff>177800</xdr:colOff>
      <xdr:row>76</xdr:row>
      <xdr:rowOff>63224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11193"/>
          <a:ext cx="889000" cy="8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63224</xdr:rowOff>
    </xdr:from>
    <xdr:to>
      <xdr:col>15</xdr:col>
      <xdr:colOff>50800</xdr:colOff>
      <xdr:row>76</xdr:row>
      <xdr:rowOff>111465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93424"/>
          <a:ext cx="889000" cy="4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111465</xdr:rowOff>
    </xdr:from>
    <xdr:to>
      <xdr:col>10</xdr:col>
      <xdr:colOff>114300</xdr:colOff>
      <xdr:row>76</xdr:row>
      <xdr:rowOff>127388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41665"/>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8985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27218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103233</xdr:rowOff>
    </xdr:from>
    <xdr:to>
      <xdr:col>24</xdr:col>
      <xdr:colOff>114300</xdr:colOff>
      <xdr:row>76</xdr:row>
      <xdr:rowOff>33384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619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126110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1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101643</xdr:rowOff>
    </xdr:from>
    <xdr:to>
      <xdr:col>20</xdr:col>
      <xdr:colOff>38100</xdr:colOff>
      <xdr:row>76</xdr:row>
      <xdr:rowOff>31793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48320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3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12424</xdr:rowOff>
    </xdr:from>
    <xdr:to>
      <xdr:col>15</xdr:col>
      <xdr:colOff>101600</xdr:colOff>
      <xdr:row>76</xdr:row>
      <xdr:rowOff>114024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130550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1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60665</xdr:rowOff>
    </xdr:from>
    <xdr:to>
      <xdr:col>10</xdr:col>
      <xdr:colOff>165100</xdr:colOff>
      <xdr:row>76</xdr:row>
      <xdr:rowOff>162265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7342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6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76588</xdr:rowOff>
    </xdr:from>
    <xdr:to>
      <xdr:col>6</xdr:col>
      <xdr:colOff>38100</xdr:colOff>
      <xdr:row>77</xdr:row>
      <xdr:rowOff>6738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23265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111361</xdr:rowOff>
    </xdr:from>
    <xdr:to>
      <xdr:col>24</xdr:col>
      <xdr:colOff>63500</xdr:colOff>
      <xdr:row>96</xdr:row>
      <xdr:rowOff>5590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399111"/>
          <a:ext cx="838200" cy="6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111361</xdr:rowOff>
    </xdr:from>
    <xdr:to>
      <xdr:col>19</xdr:col>
      <xdr:colOff>177800</xdr:colOff>
      <xdr:row>95</xdr:row>
      <xdr:rowOff>143351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99111"/>
          <a:ext cx="8890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143351</xdr:rowOff>
    </xdr:from>
    <xdr:to>
      <xdr:col>15</xdr:col>
      <xdr:colOff>50800</xdr:colOff>
      <xdr:row>96</xdr:row>
      <xdr:rowOff>96475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31101"/>
          <a:ext cx="889000" cy="1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96475</xdr:rowOff>
    </xdr:from>
    <xdr:to>
      <xdr:col>10</xdr:col>
      <xdr:colOff>114300</xdr:colOff>
      <xdr:row>96</xdr:row>
      <xdr:rowOff>160362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55675"/>
          <a:ext cx="889000" cy="6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41429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126240</xdr:rowOff>
    </xdr:from>
    <xdr:to>
      <xdr:col>24</xdr:col>
      <xdr:colOff>114300</xdr:colOff>
      <xdr:row>96</xdr:row>
      <xdr:rowOff>56390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149117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6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60561</xdr:rowOff>
    </xdr:from>
    <xdr:to>
      <xdr:col>20</xdr:col>
      <xdr:colOff>38100</xdr:colOff>
      <xdr:row>95</xdr:row>
      <xdr:rowOff>162161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7238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2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92551</xdr:rowOff>
    </xdr:from>
    <xdr:to>
      <xdr:col>15</xdr:col>
      <xdr:colOff>101600</xdr:colOff>
      <xdr:row>96</xdr:row>
      <xdr:rowOff>22701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39228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45675</xdr:rowOff>
    </xdr:from>
    <xdr:to>
      <xdr:col>10</xdr:col>
      <xdr:colOff>165100</xdr:colOff>
      <xdr:row>96</xdr:row>
      <xdr:rowOff>147275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163802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8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109562</xdr:rowOff>
    </xdr:from>
    <xdr:to>
      <xdr:col>6</xdr:col>
      <xdr:colOff>38100</xdr:colOff>
      <xdr:row>97</xdr:row>
      <xdr:rowOff>39712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56239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4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50705</xdr:rowOff>
    </xdr:from>
    <xdr:to>
      <xdr:col>55</xdr:col>
      <xdr:colOff>0</xdr:colOff>
      <xdr:row>58</xdr:row>
      <xdr:rowOff>64286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94805"/>
          <a:ext cx="838200" cy="1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64286</xdr:rowOff>
    </xdr:from>
    <xdr:to>
      <xdr:col>50</xdr:col>
      <xdr:colOff>114300</xdr:colOff>
      <xdr:row>58</xdr:row>
      <xdr:rowOff>64439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0838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64439</xdr:rowOff>
    </xdr:from>
    <xdr:to>
      <xdr:col>45</xdr:col>
      <xdr:colOff>177800</xdr:colOff>
      <xdr:row>58</xdr:row>
      <xdr:rowOff>65915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08539"/>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65915</xdr:rowOff>
    </xdr:from>
    <xdr:to>
      <xdr:col>41</xdr:col>
      <xdr:colOff>50800</xdr:colOff>
      <xdr:row>58</xdr:row>
      <xdr:rowOff>70205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10015"/>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133425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136137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171355</xdr:rowOff>
    </xdr:from>
    <xdr:to>
      <xdr:col>55</xdr:col>
      <xdr:colOff>50800</xdr:colOff>
      <xdr:row>58</xdr:row>
      <xdr:rowOff>101505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130732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13486</xdr:rowOff>
    </xdr:from>
    <xdr:to>
      <xdr:col>50</xdr:col>
      <xdr:colOff>165100</xdr:colOff>
      <xdr:row>58</xdr:row>
      <xdr:rowOff>115086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106213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5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13639</xdr:rowOff>
    </xdr:from>
    <xdr:to>
      <xdr:col>46</xdr:col>
      <xdr:colOff>38100</xdr:colOff>
      <xdr:row>58</xdr:row>
      <xdr:rowOff>115239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131766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3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15115</xdr:rowOff>
    </xdr:from>
    <xdr:to>
      <xdr:col>41</xdr:col>
      <xdr:colOff>101600</xdr:colOff>
      <xdr:row>58</xdr:row>
      <xdr:rowOff>116715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133242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3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19405</xdr:rowOff>
    </xdr:from>
    <xdr:to>
      <xdr:col>36</xdr:col>
      <xdr:colOff>165100</xdr:colOff>
      <xdr:row>58</xdr:row>
      <xdr:rowOff>121005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137532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92298</xdr:rowOff>
    </xdr:from>
    <xdr:to>
      <xdr:col>55</xdr:col>
      <xdr:colOff>0</xdr:colOff>
      <xdr:row>77</xdr:row>
      <xdr:rowOff>96572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93948"/>
          <a:ext cx="8382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83045</xdr:rowOff>
    </xdr:from>
    <xdr:to>
      <xdr:col>50</xdr:col>
      <xdr:colOff>114300</xdr:colOff>
      <xdr:row>77</xdr:row>
      <xdr:rowOff>92298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84695"/>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83045</xdr:rowOff>
    </xdr:from>
    <xdr:to>
      <xdr:col>45</xdr:col>
      <xdr:colOff>177800</xdr:colOff>
      <xdr:row>77</xdr:row>
      <xdr:rowOff>161913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84695"/>
          <a:ext cx="889000" cy="7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155778</xdr:rowOff>
    </xdr:from>
    <xdr:to>
      <xdr:col>41</xdr:col>
      <xdr:colOff>50800</xdr:colOff>
      <xdr:row>77</xdr:row>
      <xdr:rowOff>161913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57428"/>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117487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118457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45772</xdr:rowOff>
    </xdr:from>
    <xdr:to>
      <xdr:col>55</xdr:col>
      <xdr:colOff>50800</xdr:colOff>
      <xdr:row>77</xdr:row>
      <xdr:rowOff>147372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68649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41498</xdr:rowOff>
    </xdr:from>
    <xdr:to>
      <xdr:col>50</xdr:col>
      <xdr:colOff>165100</xdr:colOff>
      <xdr:row>77</xdr:row>
      <xdr:rowOff>143098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159625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32245</xdr:rowOff>
    </xdr:from>
    <xdr:to>
      <xdr:col>46</xdr:col>
      <xdr:colOff>38100</xdr:colOff>
      <xdr:row>77</xdr:row>
      <xdr:rowOff>133845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150372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111113</xdr:rowOff>
    </xdr:from>
    <xdr:to>
      <xdr:col>41</xdr:col>
      <xdr:colOff>101600</xdr:colOff>
      <xdr:row>78</xdr:row>
      <xdr:rowOff>41263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57790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104978</xdr:rowOff>
    </xdr:from>
    <xdr:to>
      <xdr:col>36</xdr:col>
      <xdr:colOff>165100</xdr:colOff>
      <xdr:row>78</xdr:row>
      <xdr:rowOff>35128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51655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104682</xdr:rowOff>
    </xdr:from>
    <xdr:to>
      <xdr:col>55</xdr:col>
      <xdr:colOff>0</xdr:colOff>
      <xdr:row>97</xdr:row>
      <xdr:rowOff>62728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63882"/>
          <a:ext cx="838200" cy="12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24786</xdr:rowOff>
    </xdr:from>
    <xdr:to>
      <xdr:col>50</xdr:col>
      <xdr:colOff>114300</xdr:colOff>
      <xdr:row>96</xdr:row>
      <xdr:rowOff>104682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483986"/>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22937</xdr:rowOff>
    </xdr:from>
    <xdr:to>
      <xdr:col>45</xdr:col>
      <xdr:colOff>177800</xdr:colOff>
      <xdr:row>96</xdr:row>
      <xdr:rowOff>24786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82137"/>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22937</xdr:rowOff>
    </xdr:from>
    <xdr:to>
      <xdr:col>41</xdr:col>
      <xdr:colOff>50800</xdr:colOff>
      <xdr:row>96</xdr:row>
      <xdr:rowOff>88860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82137"/>
          <a:ext cx="889000" cy="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72293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8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79160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8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11928</xdr:rowOff>
    </xdr:from>
    <xdr:to>
      <xdr:col>55</xdr:col>
      <xdr:colOff>50800</xdr:colOff>
      <xdr:row>97</xdr:row>
      <xdr:rowOff>113528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161805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2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53882</xdr:rowOff>
    </xdr:from>
    <xdr:to>
      <xdr:col>50</xdr:col>
      <xdr:colOff>165100</xdr:colOff>
      <xdr:row>96</xdr:row>
      <xdr:rowOff>155482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559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145436</xdr:rowOff>
    </xdr:from>
    <xdr:to>
      <xdr:col>46</xdr:col>
      <xdr:colOff>38100</xdr:colOff>
      <xdr:row>96</xdr:row>
      <xdr:rowOff>75586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92113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0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143587</xdr:rowOff>
    </xdr:from>
    <xdr:to>
      <xdr:col>41</xdr:col>
      <xdr:colOff>101600</xdr:colOff>
      <xdr:row>96</xdr:row>
      <xdr:rowOff>73737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90264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0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38060</xdr:rowOff>
    </xdr:from>
    <xdr:to>
      <xdr:col>36</xdr:col>
      <xdr:colOff>165100</xdr:colOff>
      <xdr:row>96</xdr:row>
      <xdr:rowOff>139660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156187</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7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11551</xdr:rowOff>
    </xdr:from>
    <xdr:to>
      <xdr:col>85</xdr:col>
      <xdr:colOff>127000</xdr:colOff>
      <xdr:row>38</xdr:row>
      <xdr:rowOff>23047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26651"/>
          <a:ext cx="8382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168437</xdr:rowOff>
    </xdr:from>
    <xdr:to>
      <xdr:col>81</xdr:col>
      <xdr:colOff>50800</xdr:colOff>
      <xdr:row>38</xdr:row>
      <xdr:rowOff>11551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2087"/>
          <a:ext cx="889000" cy="1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168437</xdr:rowOff>
    </xdr:from>
    <xdr:to>
      <xdr:col>76</xdr:col>
      <xdr:colOff>114300</xdr:colOff>
      <xdr:row>38</xdr:row>
      <xdr:rowOff>23322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12087"/>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23322</xdr:rowOff>
    </xdr:from>
    <xdr:to>
      <xdr:col>71</xdr:col>
      <xdr:colOff>177800</xdr:colOff>
      <xdr:row>38</xdr:row>
      <xdr:rowOff>23658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38422"/>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77175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86534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143698</xdr:rowOff>
    </xdr:from>
    <xdr:to>
      <xdr:col>85</xdr:col>
      <xdr:colOff>177800</xdr:colOff>
      <xdr:row>38</xdr:row>
      <xdr:rowOff>73848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132201</xdr:rowOff>
    </xdr:from>
    <xdr:to>
      <xdr:col>81</xdr:col>
      <xdr:colOff>101600</xdr:colOff>
      <xdr:row>38</xdr:row>
      <xdr:rowOff>62351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53478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117637</xdr:rowOff>
    </xdr:from>
    <xdr:to>
      <xdr:col>76</xdr:col>
      <xdr:colOff>165100</xdr:colOff>
      <xdr:row>38</xdr:row>
      <xdr:rowOff>47788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12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38914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143972</xdr:rowOff>
    </xdr:from>
    <xdr:to>
      <xdr:col>72</xdr:col>
      <xdr:colOff>38100</xdr:colOff>
      <xdr:row>38</xdr:row>
      <xdr:rowOff>74122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90649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144308</xdr:rowOff>
    </xdr:from>
    <xdr:to>
      <xdr:col>67</xdr:col>
      <xdr:colOff>101600</xdr:colOff>
      <xdr:row>38</xdr:row>
      <xdr:rowOff>74458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90985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25213</xdr:rowOff>
    </xdr:from>
    <xdr:to>
      <xdr:col>85</xdr:col>
      <xdr:colOff>127000</xdr:colOff>
      <xdr:row>58</xdr:row>
      <xdr:rowOff>44189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69313"/>
          <a:ext cx="838200" cy="1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139192</xdr:rowOff>
    </xdr:from>
    <xdr:to>
      <xdr:col>81</xdr:col>
      <xdr:colOff>50800</xdr:colOff>
      <xdr:row>58</xdr:row>
      <xdr:rowOff>44189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11842"/>
          <a:ext cx="889000" cy="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139192</xdr:rowOff>
    </xdr:from>
    <xdr:to>
      <xdr:col>76</xdr:col>
      <xdr:colOff>114300</xdr:colOff>
      <xdr:row>58</xdr:row>
      <xdr:rowOff>37680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11842"/>
          <a:ext cx="889000" cy="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37680</xdr:rowOff>
    </xdr:from>
    <xdr:to>
      <xdr:col>71</xdr:col>
      <xdr:colOff>177800</xdr:colOff>
      <xdr:row>58</xdr:row>
      <xdr:rowOff>62151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81780"/>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103818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145863</xdr:rowOff>
    </xdr:from>
    <xdr:to>
      <xdr:col>85</xdr:col>
      <xdr:colOff>177800</xdr:colOff>
      <xdr:row>58</xdr:row>
      <xdr:rowOff>76013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60790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164839</xdr:rowOff>
    </xdr:from>
    <xdr:to>
      <xdr:col>81</xdr:col>
      <xdr:colOff>101600</xdr:colOff>
      <xdr:row>58</xdr:row>
      <xdr:rowOff>94989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86116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3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88392</xdr:rowOff>
    </xdr:from>
    <xdr:to>
      <xdr:col>76</xdr:col>
      <xdr:colOff>165100</xdr:colOff>
      <xdr:row>58</xdr:row>
      <xdr:rowOff>18542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9669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5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158330</xdr:rowOff>
    </xdr:from>
    <xdr:to>
      <xdr:col>72</xdr:col>
      <xdr:colOff>38100</xdr:colOff>
      <xdr:row>58</xdr:row>
      <xdr:rowOff>88480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11351</xdr:rowOff>
    </xdr:from>
    <xdr:to>
      <xdr:col>67</xdr:col>
      <xdr:colOff>101600</xdr:colOff>
      <xdr:row>58</xdr:row>
      <xdr:rowOff>112951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104078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50333</xdr:rowOff>
    </xdr:from>
    <xdr:to>
      <xdr:col>85</xdr:col>
      <xdr:colOff>127000</xdr:colOff>
      <xdr:row>77</xdr:row>
      <xdr:rowOff>61153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51983"/>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61153</xdr:rowOff>
    </xdr:from>
    <xdr:to>
      <xdr:col>81</xdr:col>
      <xdr:colOff>50800</xdr:colOff>
      <xdr:row>78</xdr:row>
      <xdr:rowOff>147700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262803"/>
          <a:ext cx="889000" cy="25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147700</xdr:rowOff>
    </xdr:from>
    <xdr:to>
      <xdr:col>76</xdr:col>
      <xdr:colOff>114300</xdr:colOff>
      <xdr:row>79</xdr:row>
      <xdr:rowOff>5640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20800"/>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168780</xdr:rowOff>
    </xdr:from>
    <xdr:to>
      <xdr:col>71</xdr:col>
      <xdr:colOff>177800</xdr:colOff>
      <xdr:row>79</xdr:row>
      <xdr:rowOff>5640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41880"/>
          <a:ext cx="8890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54960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56072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170983</xdr:rowOff>
    </xdr:from>
    <xdr:to>
      <xdr:col>85</xdr:col>
      <xdr:colOff>177800</xdr:colOff>
      <xdr:row>77</xdr:row>
      <xdr:rowOff>101133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22410</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5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10353</xdr:rowOff>
    </xdr:from>
    <xdr:to>
      <xdr:col>81</xdr:col>
      <xdr:colOff>101600</xdr:colOff>
      <xdr:row>77</xdr:row>
      <xdr:rowOff>111953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128480</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98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96900</xdr:rowOff>
    </xdr:from>
    <xdr:to>
      <xdr:col>76</xdr:col>
      <xdr:colOff>165100</xdr:colOff>
      <xdr:row>79</xdr:row>
      <xdr:rowOff>27050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43577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4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126290</xdr:rowOff>
    </xdr:from>
    <xdr:to>
      <xdr:col>72</xdr:col>
      <xdr:colOff>38100</xdr:colOff>
      <xdr:row>79</xdr:row>
      <xdr:rowOff>56440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72967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117980</xdr:rowOff>
    </xdr:from>
    <xdr:to>
      <xdr:col>67</xdr:col>
      <xdr:colOff>101600</xdr:colOff>
      <xdr:row>79</xdr:row>
      <xdr:rowOff>48130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64657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166115</xdr:rowOff>
    </xdr:from>
    <xdr:to>
      <xdr:col>85</xdr:col>
      <xdr:colOff>127000</xdr:colOff>
      <xdr:row>96</xdr:row>
      <xdr:rowOff>67703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53865"/>
          <a:ext cx="8382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67703</xdr:rowOff>
    </xdr:from>
    <xdr:to>
      <xdr:col>81</xdr:col>
      <xdr:colOff>50800</xdr:colOff>
      <xdr:row>96</xdr:row>
      <xdr:rowOff>69645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26903"/>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69645</xdr:rowOff>
    </xdr:from>
    <xdr:to>
      <xdr:col>76</xdr:col>
      <xdr:colOff>114300</xdr:colOff>
      <xdr:row>96</xdr:row>
      <xdr:rowOff>81676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28845"/>
          <a:ext cx="889000" cy="1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66824</xdr:rowOff>
    </xdr:from>
    <xdr:to>
      <xdr:col>71</xdr:col>
      <xdr:colOff>177800</xdr:colOff>
      <xdr:row>96</xdr:row>
      <xdr:rowOff>81676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26024"/>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45469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42566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115315</xdr:rowOff>
    </xdr:from>
    <xdr:to>
      <xdr:col>85</xdr:col>
      <xdr:colOff>177800</xdr:colOff>
      <xdr:row>96</xdr:row>
      <xdr:rowOff>45465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138192</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5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16903</xdr:rowOff>
    </xdr:from>
    <xdr:to>
      <xdr:col>81</xdr:col>
      <xdr:colOff>101600</xdr:colOff>
      <xdr:row>96</xdr:row>
      <xdr:rowOff>118503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135030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5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18845</xdr:rowOff>
    </xdr:from>
    <xdr:to>
      <xdr:col>76</xdr:col>
      <xdr:colOff>165100</xdr:colOff>
      <xdr:row>96</xdr:row>
      <xdr:rowOff>120445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136972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25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30876</xdr:rowOff>
    </xdr:from>
    <xdr:to>
      <xdr:col>72</xdr:col>
      <xdr:colOff>38100</xdr:colOff>
      <xdr:row>96</xdr:row>
      <xdr:rowOff>132476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149003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6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xdr:rowOff>
    </xdr:from>
    <xdr:to>
      <xdr:col>67</xdr:col>
      <xdr:colOff>101600</xdr:colOff>
      <xdr:row>96</xdr:row>
      <xdr:rowOff>117624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134151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25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年度は地方交付税が見込みより多く交付された等の理由から減債基金へ</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億円など多額の基金積立を行い、令和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年度は例年同様の積立しか行っていないため昨年度から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億円減少しました。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扶助費の増加に伴い年々増加傾向にあります。令和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年度は保育所業務委託料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が増加しましたが、コロナや物価高騰による国の臨時交付金を用いた支出（住民税非課税世帯や子育て世帯等への臨時給付金等）が減少したため、結果として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百万円の微減となりました。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年度はいいしクリーンセンターの大規模改修工事（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億円）を実施し、また令和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年度は新型コロナウイルスワクチン接種対策に要する経費が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百万円減少するなどしたため、衛生費全体で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億円の減少となりました。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木質バイオマスの推進を目的とした原木ストックヤード整備工事（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百万円）の実施や、国の臨時交付金を用いた畜産経営への緊急支援交付金（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百万円）の経費が増加しました。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頓原小学校、来島小学校、頓原中学校、赤来中学校の体育館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LED</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化工事（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百万円）の実施や、高齢者コミュニティセンターの改修費用（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百万円）が増加しました。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これまでのカントリーエレベーター等の元金償還に加え、令和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年度に完了した大規模事業（光ケーブル整備、来島拠点複合施設建設、頓原球場ナイター照明整備、新衣掛団地建設等）の元金償還も始まるため、今後も増加傾向が続く見込みです。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財政調整基金残高・・・基金残高の増減はありません。前年度と比較して標準財政規模が</a:t>
          </a:r>
          <a:r>
            <a:rPr kumimoji="1" lang="en-US" altLang="ja-JP" sz="1200">
              <a:latin typeface="ＭＳ ゴシック" pitchFamily="49" charset="-128"/>
              <a:ea typeface="ＭＳ ゴシック" pitchFamily="49" charset="-128"/>
            </a:rPr>
            <a:t>41.1</a:t>
          </a:r>
          <a:r>
            <a:rPr kumimoji="1" lang="ja-JP" altLang="en-US" sz="1200">
              <a:latin typeface="ＭＳ ゴシック" pitchFamily="49" charset="-128"/>
              <a:ea typeface="ＭＳ ゴシック" pitchFamily="49" charset="-128"/>
            </a:rPr>
            <a:t>百円減少（標準税収入額等＋</a:t>
          </a:r>
          <a:r>
            <a:rPr kumimoji="1" lang="en-US" altLang="ja-JP" sz="1200">
              <a:latin typeface="ＭＳ ゴシック" pitchFamily="49" charset="-128"/>
              <a:ea typeface="ＭＳ ゴシック" pitchFamily="49" charset="-128"/>
            </a:rPr>
            <a:t>5.3</a:t>
          </a:r>
          <a:r>
            <a:rPr kumimoji="1" lang="ja-JP" altLang="en-US" sz="1200">
              <a:latin typeface="ＭＳ ゴシック" pitchFamily="49" charset="-128"/>
              <a:ea typeface="ＭＳ ゴシック" pitchFamily="49" charset="-128"/>
            </a:rPr>
            <a:t>百万円、普通交付税＋</a:t>
          </a:r>
          <a:r>
            <a:rPr kumimoji="1" lang="en-US" altLang="ja-JP" sz="1200">
              <a:latin typeface="ＭＳ ゴシック" pitchFamily="49" charset="-128"/>
              <a:ea typeface="ＭＳ ゴシック" pitchFamily="49" charset="-128"/>
            </a:rPr>
            <a:t>50.9</a:t>
          </a:r>
          <a:r>
            <a:rPr kumimoji="1" lang="ja-JP" altLang="en-US" sz="1200">
              <a:latin typeface="ＭＳ ゴシック" pitchFamily="49" charset="-128"/>
              <a:ea typeface="ＭＳ ゴシック" pitchFamily="49" charset="-128"/>
            </a:rPr>
            <a:t>百万円、臨時財政対策債発行可能額△</a:t>
          </a:r>
          <a:r>
            <a:rPr kumimoji="1" lang="en-US" altLang="ja-JP" sz="1200">
              <a:latin typeface="ＭＳ ゴシック" pitchFamily="49" charset="-128"/>
              <a:ea typeface="ＭＳ ゴシック" pitchFamily="49" charset="-128"/>
            </a:rPr>
            <a:t>97.2</a:t>
          </a:r>
          <a:r>
            <a:rPr kumimoji="1" lang="ja-JP" altLang="en-US" sz="1200">
              <a:latin typeface="ＭＳ ゴシック" pitchFamily="49" charset="-128"/>
              <a:ea typeface="ＭＳ ゴシック" pitchFamily="49" charset="-128"/>
            </a:rPr>
            <a:t>百万円）したことから</a:t>
          </a:r>
          <a:r>
            <a:rPr kumimoji="1" lang="en-US" altLang="ja-JP" sz="1200">
              <a:latin typeface="ＭＳ ゴシック" pitchFamily="49" charset="-128"/>
              <a:ea typeface="ＭＳ ゴシック" pitchFamily="49" charset="-128"/>
            </a:rPr>
            <a:t>0.13</a:t>
          </a:r>
          <a:r>
            <a:rPr kumimoji="1" lang="ja-JP" altLang="en-US" sz="1200">
              <a:latin typeface="ＭＳ ゴシック" pitchFamily="49" charset="-128"/>
              <a:ea typeface="ＭＳ ゴシック" pitchFamily="49" charset="-128"/>
            </a:rPr>
            <a:t>ポイント上昇しています。</a:t>
          </a:r>
        </a:p>
        <a:p>
          <a:r>
            <a:rPr kumimoji="1" lang="ja-JP" altLang="en-US" sz="1200">
              <a:latin typeface="ＭＳ ゴシック" pitchFamily="49" charset="-128"/>
              <a:ea typeface="ＭＳ ゴシック" pitchFamily="49" charset="-128"/>
            </a:rPr>
            <a:t>実質収支額・・・前年度と比較して実質収支額が</a:t>
          </a:r>
          <a:r>
            <a:rPr kumimoji="1" lang="en-US" altLang="ja-JP" sz="1200">
              <a:latin typeface="ＭＳ ゴシック" pitchFamily="49" charset="-128"/>
              <a:ea typeface="ＭＳ ゴシック" pitchFamily="49" charset="-128"/>
            </a:rPr>
            <a:t>84.8</a:t>
          </a:r>
          <a:r>
            <a:rPr kumimoji="1" lang="ja-JP" altLang="en-US" sz="1200">
              <a:latin typeface="ＭＳ ゴシック" pitchFamily="49" charset="-128"/>
              <a:ea typeface="ＭＳ ゴシック" pitchFamily="49" charset="-128"/>
            </a:rPr>
            <a:t>百万円減少したことから低下しています。</a:t>
          </a:r>
        </a:p>
        <a:p>
          <a:r>
            <a:rPr kumimoji="1" lang="ja-JP" altLang="en-US" sz="1200">
              <a:latin typeface="ＭＳ ゴシック" pitchFamily="49" charset="-128"/>
              <a:ea typeface="ＭＳ ゴシック" pitchFamily="49" charset="-128"/>
            </a:rPr>
            <a:t>実質単年度収支・・・前年度と比較して単年度収支が</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億円減少し、繰上償還額が</a:t>
          </a:r>
          <a:r>
            <a:rPr kumimoji="1" lang="en-US" altLang="ja-JP" sz="1200">
              <a:latin typeface="ＭＳ ゴシック" pitchFamily="49" charset="-128"/>
              <a:ea typeface="ＭＳ ゴシック" pitchFamily="49" charset="-128"/>
            </a:rPr>
            <a:t>95.2</a:t>
          </a:r>
          <a:r>
            <a:rPr kumimoji="1" lang="ja-JP" altLang="en-US" sz="1200">
              <a:latin typeface="ＭＳ ゴシック" pitchFamily="49" charset="-128"/>
              <a:ea typeface="ＭＳ ゴシック" pitchFamily="49" charset="-128"/>
            </a:rPr>
            <a:t>百万円増加した結果、実質単年度収支は</a:t>
          </a:r>
          <a:r>
            <a:rPr kumimoji="1" lang="en-US" altLang="ja-JP" sz="1200">
              <a:latin typeface="ＭＳ ゴシック" pitchFamily="49" charset="-128"/>
              <a:ea typeface="ＭＳ ゴシック" pitchFamily="49" charset="-128"/>
            </a:rPr>
            <a:t>62.7</a:t>
          </a:r>
          <a:r>
            <a:rPr kumimoji="1" lang="ja-JP" altLang="en-US" sz="1200">
              <a:latin typeface="ＭＳ ゴシック" pitchFamily="49" charset="-128"/>
              <a:ea typeface="ＭＳ ゴシック" pitchFamily="49" charset="-128"/>
            </a:rPr>
            <a:t>百万円減少しました。そのため比率は低下しています。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島根県飯南町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いずれの会計も黒字決算となっています。</a:t>
          </a:r>
        </a:p>
        <a:p>
          <a:r>
            <a:rPr kumimoji="1" lang="ja-JP" altLang="en-US" sz="1300">
              <a:latin typeface="ＭＳ ゴシック" pitchFamily="49" charset="-128"/>
              <a:ea typeface="ＭＳ ゴシック" pitchFamily="49" charset="-128"/>
            </a:rPr>
            <a:t>　一般会計では、平成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年度以降平成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年度までは、町債の繰上償還を実施しても財政調整基金と減債基金を取り崩さない財政運営ができるなど収支改善が進んでいましたが、平成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年度以降は収支不足の状況に合わせて減債基金を取り崩して決算しています。平成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年度及び令和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年度は収支不足のため減債基金を</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百万円ずつ取り崩し、令和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億円の繰上償還を実施するための財源として減債基金を</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億円取り崩して決算しています。</a:t>
          </a:r>
        </a:p>
        <a:p>
          <a:r>
            <a:rPr kumimoji="1" lang="ja-JP" altLang="en-US" sz="1300">
              <a:latin typeface="ＭＳ ゴシック" pitchFamily="49" charset="-128"/>
              <a:ea typeface="ＭＳ ゴシック" pitchFamily="49" charset="-128"/>
            </a:rPr>
            <a:t>　町の歳入の約半分を占める普通交付税の町合併に伴う加算措置が、令和元年度で終了しました。国の法律改正等もあり普通交付税額は減っていませんが、今後は人口急減補正分の減額等により、一般財源の確保が厳しい状況となる可能性があります。計画的かつ効果的、適正規模の事業実施により、健全な行財政運営を維持する必要があります。</a:t>
          </a:r>
        </a:p>
        <a:p>
          <a:r>
            <a:rPr kumimoji="1" lang="ja-JP" altLang="en-US" sz="1300">
              <a:latin typeface="ＭＳ ゴシック" pitchFamily="49" charset="-128"/>
              <a:ea typeface="ＭＳ ゴシック" pitchFamily="49" charset="-128"/>
            </a:rPr>
            <a:t>　飯南病院事業会計は、新型コロナウイルス感染症対策に伴う国県補助金や町の一般会計からの補助金（財源はコロナ臨時交付金）などの収入が多額にあったため、黒字額が大きくなっています。</a:t>
          </a:r>
        </a:p>
        <a:p>
          <a:r>
            <a:rPr kumimoji="1" lang="ja-JP" altLang="en-US" sz="1300">
              <a:latin typeface="ＭＳ ゴシック" pitchFamily="49" charset="-128"/>
              <a:ea typeface="ＭＳ ゴシック" pitchFamily="49" charset="-128"/>
            </a:rPr>
            <a:t>　簡易水道事業会計と下水道事業会計は、令和元年度から法適用公営企業会計に移行したため、平成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年度以前の数値はその他会計に含んでいます。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8560813</v>
      </c>
      <c r="BO4" s="449"/>
      <c r="BP4" s="449"/>
      <c r="BQ4" s="449"/>
      <c r="BR4" s="449"/>
      <c r="BS4" s="449"/>
      <c r="BT4" s="449"/>
      <c r="BU4" s="450"/>
      <c r="BV4" s="448">
        <v>8815132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2.2000000000000002</v>
      </c>
      <c r="CU4" s="589"/>
      <c r="CV4" s="589"/>
      <c r="CW4" s="589"/>
      <c r="CX4" s="589"/>
      <c r="CY4" s="589"/>
      <c r="CZ4" s="589"/>
      <c r="DA4" s="590"/>
      <c r="DB4" s="588">
        <v>4.0999999999999996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8303930</v>
      </c>
      <c r="BO5" s="420"/>
      <c r="BP5" s="420"/>
      <c r="BQ5" s="420"/>
      <c r="BR5" s="420"/>
      <c r="BS5" s="420"/>
      <c r="BT5" s="420"/>
      <c r="BU5" s="421"/>
      <c r="BV5" s="419">
        <v>8576871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96.7</v>
      </c>
      <c r="CU5" s="417"/>
      <c r="CV5" s="417"/>
      <c r="CW5" s="417"/>
      <c r="CX5" s="417"/>
      <c r="CY5" s="417"/>
      <c r="CZ5" s="417"/>
      <c r="DA5" s="418"/>
      <c r="DB5" s="416">
        <v>92.5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256883</v>
      </c>
      <c r="BO6" s="420"/>
      <c r="BP6" s="420"/>
      <c r="BQ6" s="420"/>
      <c r="BR6" s="420"/>
      <c r="BS6" s="420"/>
      <c r="BT6" s="420"/>
      <c r="BU6" s="421"/>
      <c r="BV6" s="419">
        <v>238261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97.4</v>
      </c>
      <c r="CU6" s="563"/>
      <c r="CV6" s="563"/>
      <c r="CW6" s="563"/>
      <c r="CX6" s="563"/>
      <c r="CY6" s="563"/>
      <c r="CZ6" s="563"/>
      <c r="DA6" s="564"/>
      <c r="DB6" s="562">
        <v>94.5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158247</v>
      </c>
      <c r="BO7" s="420"/>
      <c r="BP7" s="420"/>
      <c r="BQ7" s="420"/>
      <c r="BR7" s="420"/>
      <c r="BS7" s="420"/>
      <c r="BT7" s="420"/>
      <c r="BU7" s="421"/>
      <c r="BV7" s="419">
        <v>54836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4391970</v>
      </c>
      <c r="CU7" s="420"/>
      <c r="CV7" s="420"/>
      <c r="CW7" s="420"/>
      <c r="CX7" s="420"/>
      <c r="CY7" s="420"/>
      <c r="CZ7" s="420"/>
      <c r="DA7" s="421"/>
      <c r="DB7" s="419">
        <v>4433049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98636</v>
      </c>
      <c r="BO8" s="420"/>
      <c r="BP8" s="420"/>
      <c r="BQ8" s="420"/>
      <c r="BR8" s="420"/>
      <c r="BS8" s="420"/>
      <c r="BT8" s="420"/>
      <c r="BU8" s="421"/>
      <c r="BV8" s="419">
        <v>183425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0.13</v>
      </c>
      <c r="CU8" s="523"/>
      <c r="CV8" s="523"/>
      <c r="CW8" s="523"/>
      <c r="CX8" s="523"/>
      <c r="CY8" s="523"/>
      <c r="CZ8" s="523"/>
      <c r="DA8" s="524"/>
      <c r="DB8" s="522">
        <v>0.13</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4577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-84789</v>
      </c>
      <c r="BO9" s="420"/>
      <c r="BP9" s="420"/>
      <c r="BQ9" s="420"/>
      <c r="BR9" s="420"/>
      <c r="BS9" s="420"/>
      <c r="BT9" s="420"/>
      <c r="BU9" s="421"/>
      <c r="BV9" s="419">
        <v>73172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22.7</v>
      </c>
      <c r="CU9" s="417"/>
      <c r="CV9" s="417"/>
      <c r="CW9" s="417"/>
      <c r="CX9" s="417"/>
      <c r="CY9" s="417"/>
      <c r="CZ9" s="417"/>
      <c r="DA9" s="418"/>
      <c r="DB9" s="416">
        <v>21.2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5031</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0</v>
      </c>
      <c r="BO10" s="420"/>
      <c r="BP10" s="420"/>
      <c r="BQ10" s="420"/>
      <c r="BR10" s="420"/>
      <c r="BS10" s="420"/>
      <c r="BT10" s="420"/>
      <c r="BU10" s="421"/>
      <c r="BV10" s="419">
        <v>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252943</v>
      </c>
      <c r="BO11" s="420"/>
      <c r="BP11" s="420"/>
      <c r="BQ11" s="420"/>
      <c r="BR11" s="420"/>
      <c r="BS11" s="420"/>
      <c r="BT11" s="420"/>
      <c r="BU11" s="421"/>
      <c r="BV11" s="419">
        <v>157708</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4560</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118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4525</v>
      </c>
      <c r="S13" s="507"/>
      <c r="T13" s="507"/>
      <c r="U13" s="507"/>
      <c r="V13" s="508"/>
      <c r="W13" s="509" t="s">
        <v>143</v>
      </c>
      <c r="X13" s="405"/>
      <c r="Y13" s="405"/>
      <c r="Z13" s="405"/>
      <c r="AA13" s="405"/>
      <c r="AB13" s="406"/>
      <c r="AC13" s="372">
        <v>512</v>
      </c>
      <c r="AD13" s="373"/>
      <c r="AE13" s="373"/>
      <c r="AF13" s="373"/>
      <c r="AG13" s="374"/>
      <c r="AH13" s="372">
        <v>621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168154</v>
      </c>
      <c r="BO13" s="420"/>
      <c r="BP13" s="420"/>
      <c r="BQ13" s="420"/>
      <c r="BR13" s="420"/>
      <c r="BS13" s="420"/>
      <c r="BT13" s="420"/>
      <c r="BU13" s="421"/>
      <c r="BV13" s="419">
        <v>230880</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9.3000000000000007</v>
      </c>
      <c r="CU13" s="417"/>
      <c r="CV13" s="417"/>
      <c r="CW13" s="417"/>
      <c r="CX13" s="417"/>
      <c r="CY13" s="417"/>
      <c r="CZ13" s="417"/>
      <c r="DA13" s="418"/>
      <c r="DB13" s="416">
        <v>9.4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4656</v>
      </c>
      <c r="S14" s="507"/>
      <c r="T14" s="507"/>
      <c r="U14" s="507"/>
      <c r="V14" s="508"/>
      <c r="W14" s="510"/>
      <c r="X14" s="408"/>
      <c r="Y14" s="408"/>
      <c r="Z14" s="408"/>
      <c r="AA14" s="408"/>
      <c r="AB14" s="409"/>
      <c r="AC14" s="499">
        <v>21</v>
      </c>
      <c r="AD14" s="500"/>
      <c r="AE14" s="500"/>
      <c r="AF14" s="500"/>
      <c r="AG14" s="501"/>
      <c r="AH14" s="499">
        <v>23.4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44.9</v>
      </c>
      <c r="CU14" s="517"/>
      <c r="CV14" s="517"/>
      <c r="CW14" s="517"/>
      <c r="CX14" s="517"/>
      <c r="CY14" s="517"/>
      <c r="CZ14" s="517"/>
      <c r="DA14" s="518"/>
      <c r="DB14" s="516">
        <v>45.5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4622</v>
      </c>
      <c r="S15" s="507"/>
      <c r="T15" s="507"/>
      <c r="U15" s="507"/>
      <c r="V15" s="508"/>
      <c r="W15" s="509" t="s">
        <v>150</v>
      </c>
      <c r="X15" s="405"/>
      <c r="Y15" s="405"/>
      <c r="Z15" s="405"/>
      <c r="AA15" s="405"/>
      <c r="AB15" s="406"/>
      <c r="AC15" s="372">
        <v>459</v>
      </c>
      <c r="AD15" s="373"/>
      <c r="AE15" s="373"/>
      <c r="AF15" s="373"/>
      <c r="AG15" s="374"/>
      <c r="AH15" s="372">
        <v>521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553842</v>
      </c>
      <c r="BO15" s="449"/>
      <c r="BP15" s="449"/>
      <c r="BQ15" s="449"/>
      <c r="BR15" s="449"/>
      <c r="BS15" s="449"/>
      <c r="BT15" s="449"/>
      <c r="BU15" s="450"/>
      <c r="BV15" s="448">
        <v>548953</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18.899999999999999</v>
      </c>
      <c r="AD16" s="500"/>
      <c r="AE16" s="500"/>
      <c r="AF16" s="500"/>
      <c r="AG16" s="501"/>
      <c r="AH16" s="499">
        <v>19.7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4239824</v>
      </c>
      <c r="BO16" s="420"/>
      <c r="BP16" s="420"/>
      <c r="BQ16" s="420"/>
      <c r="BR16" s="420"/>
      <c r="BS16" s="420"/>
      <c r="BT16" s="420"/>
      <c r="BU16" s="421"/>
      <c r="BV16" s="419">
        <v>4194065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154</v>
      </c>
      <c r="S17" s="497"/>
      <c r="T17" s="497"/>
      <c r="U17" s="497"/>
      <c r="V17" s="498"/>
      <c r="W17" s="509" t="s">
        <v>157</v>
      </c>
      <c r="X17" s="405"/>
      <c r="Y17" s="405"/>
      <c r="Z17" s="405"/>
      <c r="AA17" s="405"/>
      <c r="AB17" s="406"/>
      <c r="AC17" s="372">
        <v>1464</v>
      </c>
      <c r="AD17" s="373"/>
      <c r="AE17" s="373"/>
      <c r="AF17" s="373"/>
      <c r="AG17" s="374"/>
      <c r="AH17" s="372">
        <v>1507</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671186</v>
      </c>
      <c r="BO17" s="420"/>
      <c r="BP17" s="420"/>
      <c r="BQ17" s="420"/>
      <c r="BR17" s="420"/>
      <c r="BS17" s="420"/>
      <c r="BT17" s="420"/>
      <c r="BU17" s="421"/>
      <c r="BV17" s="419">
        <v>665928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242.88</v>
      </c>
      <c r="M18" s="472"/>
      <c r="N18" s="472"/>
      <c r="O18" s="472"/>
      <c r="P18" s="472"/>
      <c r="Q18" s="472"/>
      <c r="R18" s="473"/>
      <c r="S18" s="473"/>
      <c r="T18" s="473"/>
      <c r="U18" s="473"/>
      <c r="V18" s="474"/>
      <c r="W18" s="490"/>
      <c r="X18" s="491"/>
      <c r="Y18" s="491"/>
      <c r="Z18" s="491"/>
      <c r="AA18" s="491"/>
      <c r="AB18" s="515"/>
      <c r="AC18" s="389">
        <v>60.1</v>
      </c>
      <c r="AD18" s="390"/>
      <c r="AE18" s="390"/>
      <c r="AF18" s="390"/>
      <c r="AG18" s="475"/>
      <c r="AH18" s="389">
        <v>56.9</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4271041</v>
      </c>
      <c r="BO18" s="420"/>
      <c r="BP18" s="420"/>
      <c r="BQ18" s="420"/>
      <c r="BR18" s="420"/>
      <c r="BS18" s="420"/>
      <c r="BT18" s="420"/>
      <c r="BU18" s="421"/>
      <c r="BV18" s="419">
        <v>4114289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19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5649862</v>
      </c>
      <c r="BO19" s="420"/>
      <c r="BP19" s="420"/>
      <c r="BQ19" s="420"/>
      <c r="BR19" s="420"/>
      <c r="BS19" s="420"/>
      <c r="BT19" s="420"/>
      <c r="BU19" s="421"/>
      <c r="BV19" s="419">
        <v>5400423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1769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10285829</v>
      </c>
      <c r="BO22" s="449"/>
      <c r="BP22" s="449"/>
      <c r="BQ22" s="449"/>
      <c r="BR22" s="449"/>
      <c r="BS22" s="449"/>
      <c r="BT22" s="449"/>
      <c r="BU22" s="450"/>
      <c r="BV22" s="448">
        <v>10927013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8097627</v>
      </c>
      <c r="BO23" s="420"/>
      <c r="BP23" s="420"/>
      <c r="BQ23" s="420"/>
      <c r="BR23" s="420"/>
      <c r="BS23" s="420"/>
      <c r="BT23" s="420"/>
      <c r="BU23" s="421"/>
      <c r="BV23" s="419">
        <v>8562495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7300</v>
      </c>
      <c r="R24" s="373"/>
      <c r="S24" s="373"/>
      <c r="T24" s="373"/>
      <c r="U24" s="373"/>
      <c r="V24" s="374"/>
      <c r="W24" s="462"/>
      <c r="X24" s="399"/>
      <c r="Y24" s="400"/>
      <c r="Z24" s="375" t="s">
        <v>174</v>
      </c>
      <c r="AA24" s="376"/>
      <c r="AB24" s="376"/>
      <c r="AC24" s="376"/>
      <c r="AD24" s="376"/>
      <c r="AE24" s="376"/>
      <c r="AF24" s="376"/>
      <c r="AG24" s="377"/>
      <c r="AH24" s="372">
        <v>85</v>
      </c>
      <c r="AI24" s="373"/>
      <c r="AJ24" s="373"/>
      <c r="AK24" s="373"/>
      <c r="AL24" s="374"/>
      <c r="AM24" s="372">
        <v>272765</v>
      </c>
      <c r="AN24" s="373"/>
      <c r="AO24" s="373"/>
      <c r="AP24" s="373"/>
      <c r="AQ24" s="373"/>
      <c r="AR24" s="374"/>
      <c r="AS24" s="372">
        <v>3209</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9186977</v>
      </c>
      <c r="BO24" s="420"/>
      <c r="BP24" s="420"/>
      <c r="BQ24" s="420"/>
      <c r="BR24" s="420"/>
      <c r="BS24" s="420"/>
      <c r="BT24" s="420"/>
      <c r="BU24" s="421"/>
      <c r="BV24" s="419">
        <v>9763742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6200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36686</v>
      </c>
      <c r="BO25" s="449"/>
      <c r="BP25" s="449"/>
      <c r="BQ25" s="449"/>
      <c r="BR25" s="449"/>
      <c r="BS25" s="449"/>
      <c r="BT25" s="449"/>
      <c r="BU25" s="450"/>
      <c r="BV25" s="448">
        <v>118520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5600</v>
      </c>
      <c r="R26" s="373"/>
      <c r="S26" s="373"/>
      <c r="T26" s="373"/>
      <c r="U26" s="373"/>
      <c r="V26" s="374"/>
      <c r="W26" s="462"/>
      <c r="X26" s="399"/>
      <c r="Y26" s="400"/>
      <c r="Z26" s="375" t="s">
        <v>182</v>
      </c>
      <c r="AA26" s="430"/>
      <c r="AB26" s="430"/>
      <c r="AC26" s="430"/>
      <c r="AD26" s="430"/>
      <c r="AE26" s="430"/>
      <c r="AF26" s="430"/>
      <c r="AG26" s="431"/>
      <c r="AH26" s="372">
        <v>2</v>
      </c>
      <c r="AI26" s="373"/>
      <c r="AJ26" s="373"/>
      <c r="AK26" s="373"/>
      <c r="AL26" s="374"/>
      <c r="AM26" s="372" t="s">
        <v>183</v>
      </c>
      <c r="AN26" s="373"/>
      <c r="AO26" s="373"/>
      <c r="AP26" s="373"/>
      <c r="AQ26" s="373"/>
      <c r="AR26" s="374"/>
      <c r="AS26" s="372" t="s">
        <v>184</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2980</v>
      </c>
      <c r="R27" s="373"/>
      <c r="S27" s="373"/>
      <c r="T27" s="373"/>
      <c r="U27" s="373"/>
      <c r="V27" s="374"/>
      <c r="W27" s="462"/>
      <c r="X27" s="399"/>
      <c r="Y27" s="400"/>
      <c r="Z27" s="375" t="s">
        <v>187</v>
      </c>
      <c r="AA27" s="376"/>
      <c r="AB27" s="376"/>
      <c r="AC27" s="376"/>
      <c r="AD27" s="376"/>
      <c r="AE27" s="376"/>
      <c r="AF27" s="376"/>
      <c r="AG27" s="377"/>
      <c r="AH27" s="372">
        <v>1</v>
      </c>
      <c r="AI27" s="373"/>
      <c r="AJ27" s="373"/>
      <c r="AK27" s="373"/>
      <c r="AL27" s="374"/>
      <c r="AM27" s="372" t="s">
        <v>188</v>
      </c>
      <c r="AN27" s="373"/>
      <c r="AO27" s="373"/>
      <c r="AP27" s="373"/>
      <c r="AQ27" s="373"/>
      <c r="AR27" s="374"/>
      <c r="AS27" s="372" t="s">
        <v>183</v>
      </c>
      <c r="AT27" s="373"/>
      <c r="AU27" s="373"/>
      <c r="AV27" s="373"/>
      <c r="AW27" s="373"/>
      <c r="AX27" s="432"/>
      <c r="AY27" s="456" t="s">
        <v>189</v>
      </c>
      <c r="AZ27" s="457"/>
      <c r="BA27" s="457"/>
      <c r="BB27" s="457"/>
      <c r="BC27" s="457"/>
      <c r="BD27" s="457"/>
      <c r="BE27" s="457"/>
      <c r="BF27" s="457"/>
      <c r="BG27" s="457"/>
      <c r="BH27" s="457"/>
      <c r="BI27" s="457"/>
      <c r="BJ27" s="457"/>
      <c r="BK27" s="457"/>
      <c r="BL27" s="457"/>
      <c r="BM27" s="458"/>
      <c r="BN27" s="453">
        <v>116092</v>
      </c>
      <c r="BO27" s="454"/>
      <c r="BP27" s="454"/>
      <c r="BQ27" s="454"/>
      <c r="BR27" s="454"/>
      <c r="BS27" s="454"/>
      <c r="BT27" s="454"/>
      <c r="BU27" s="455"/>
      <c r="BV27" s="453">
        <v>116092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190</v>
      </c>
      <c r="F28" s="376"/>
      <c r="G28" s="376"/>
      <c r="H28" s="376"/>
      <c r="I28" s="376"/>
      <c r="J28" s="376"/>
      <c r="K28" s="377"/>
      <c r="L28" s="372">
        <v>1</v>
      </c>
      <c r="M28" s="373"/>
      <c r="N28" s="373"/>
      <c r="O28" s="373"/>
      <c r="P28" s="374"/>
      <c r="Q28" s="372">
        <v>2460</v>
      </c>
      <c r="R28" s="373"/>
      <c r="S28" s="373"/>
      <c r="T28" s="373"/>
      <c r="U28" s="373"/>
      <c r="V28" s="374"/>
      <c r="W28" s="462"/>
      <c r="X28" s="399"/>
      <c r="Y28" s="400"/>
      <c r="Z28" s="375" t="s">
        <v>191</v>
      </c>
      <c r="AA28" s="376"/>
      <c r="AB28" s="376"/>
      <c r="AC28" s="376"/>
      <c r="AD28" s="376"/>
      <c r="AE28" s="376"/>
      <c r="AF28" s="376"/>
      <c r="AG28" s="377"/>
      <c r="AH28" s="372" t="s">
        <v>178</v>
      </c>
      <c r="AI28" s="373"/>
      <c r="AJ28" s="373"/>
      <c r="AK28" s="373"/>
      <c r="AL28" s="374"/>
      <c r="AM28" s="372" t="s">
        <v>178</v>
      </c>
      <c r="AN28" s="373"/>
      <c r="AO28" s="373"/>
      <c r="AP28" s="373"/>
      <c r="AQ28" s="373"/>
      <c r="AR28" s="374"/>
      <c r="AS28" s="372" t="s">
        <v>179</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620121</v>
      </c>
      <c r="BO28" s="449"/>
      <c r="BP28" s="449"/>
      <c r="BQ28" s="449"/>
      <c r="BR28" s="449"/>
      <c r="BS28" s="449"/>
      <c r="BT28" s="449"/>
      <c r="BU28" s="450"/>
      <c r="BV28" s="448">
        <v>620121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193</v>
      </c>
      <c r="F29" s="376"/>
      <c r="G29" s="376"/>
      <c r="H29" s="376"/>
      <c r="I29" s="376"/>
      <c r="J29" s="376"/>
      <c r="K29" s="377"/>
      <c r="L29" s="372">
        <v>8</v>
      </c>
      <c r="M29" s="373"/>
      <c r="N29" s="373"/>
      <c r="O29" s="373"/>
      <c r="P29" s="374"/>
      <c r="Q29" s="372">
        <v>2050</v>
      </c>
      <c r="R29" s="373"/>
      <c r="S29" s="373"/>
      <c r="T29" s="373"/>
      <c r="U29" s="373"/>
      <c r="V29" s="374"/>
      <c r="W29" s="463"/>
      <c r="X29" s="464"/>
      <c r="Y29" s="465"/>
      <c r="Z29" s="375" t="s">
        <v>194</v>
      </c>
      <c r="AA29" s="376"/>
      <c r="AB29" s="376"/>
      <c r="AC29" s="376"/>
      <c r="AD29" s="376"/>
      <c r="AE29" s="376"/>
      <c r="AF29" s="376"/>
      <c r="AG29" s="377"/>
      <c r="AH29" s="372">
        <v>86</v>
      </c>
      <c r="AI29" s="373"/>
      <c r="AJ29" s="373"/>
      <c r="AK29" s="373"/>
      <c r="AL29" s="374"/>
      <c r="AM29" s="372">
        <v>276788</v>
      </c>
      <c r="AN29" s="373"/>
      <c r="AO29" s="373"/>
      <c r="AP29" s="373"/>
      <c r="AQ29" s="373"/>
      <c r="AR29" s="374"/>
      <c r="AS29" s="372">
        <v>3218</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977439</v>
      </c>
      <c r="BO29" s="420"/>
      <c r="BP29" s="420"/>
      <c r="BQ29" s="420"/>
      <c r="BR29" s="420"/>
      <c r="BS29" s="420"/>
      <c r="BT29" s="420"/>
      <c r="BU29" s="421"/>
      <c r="BV29" s="419">
        <v>1073843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98.7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1739499</v>
      </c>
      <c r="BO30" s="454"/>
      <c r="BP30" s="454"/>
      <c r="BQ30" s="454"/>
      <c r="BR30" s="454"/>
      <c r="BS30" s="454"/>
      <c r="BT30" s="454"/>
      <c r="BU30" s="455"/>
      <c r="BV30" s="453">
        <v>1803817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203</v>
      </c>
      <c r="V33" s="371"/>
      <c r="W33" s="370" t="s">
        <v>205</v>
      </c>
      <c r="X33" s="370"/>
      <c r="Y33" s="370"/>
      <c r="Z33" s="370"/>
      <c r="AA33" s="370"/>
      <c r="AB33" s="370"/>
      <c r="AC33" s="370"/>
      <c r="AD33" s="370"/>
      <c r="AE33" s="370"/>
      <c r="AF33" s="370"/>
      <c r="AG33" s="370"/>
      <c r="AH33" s="370"/>
      <c r="AI33" s="370"/>
      <c r="AJ33" s="370"/>
      <c r="AK33" s="370"/>
      <c r="AL33" s="206"/>
      <c r="AM33" s="371" t="s">
        <v>206</v>
      </c>
      <c r="AN33" s="371"/>
      <c r="AO33" s="370" t="s">
        <v>205</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203</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飯南病院事業会計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雲南市・飯南町事務組合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簡易水道事業会計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島根県市町村総合事務組合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介護保険サービス事業特別会計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雲南広域連合（普）</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雲南広域連合（介護）</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雲南広域連合（公共下水）</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島根県後期高齢者医療広域連合（普）</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島根県後期高齢者医療広域連合（後期高齢）</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wiv24Xad406IhnCtG9qkQxnpuIhLGbXzSiEIMF/qaD0axkdZffsUdh6Yip9hxzNd1jVD95rnmpKJEgIPOMmGzQ==" saltValue="dugI+JMWqzQnhDFs7dFbe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568</v>
      </c>
      <c r="D34" s="1151"/>
      <c r="E34" s="1152"/>
      <c r="F34" s="32">
        <v>9.5500000000000007</v>
      </c>
      <c r="G34" s="33">
        <v>9.81</v>
      </c>
      <c r="H34" s="33">
        <v>12.13</v>
      </c>
      <c r="I34" s="33">
        <v>14.06</v>
      </c>
      <c r="J34" s="34">
        <v>14.87</v>
      </c>
      <c r="K34" s="22"/>
      <c r="L34" s="22"/>
      <c r="M34" s="22"/>
      <c r="N34" s="22"/>
      <c r="O34" s="22"/>
      <c r="P34" s="22"/>
    </row>
    <row r="35" spans="1:16" ht="39" customHeight="1" x14ac:dyDescent="0.2">
      <c r="A35" s="22"/>
      <c r="B35" s="35"/>
      <c r="C35" s="1145" t="s">
        <v>569</v>
      </c>
      <c r="D35" s="1146"/>
      <c r="E35" s="1147"/>
      <c r="F35" s="36">
        <v>2.11</v>
      </c>
      <c r="G35" s="37">
        <v>1.81</v>
      </c>
      <c r="H35" s="37">
        <v>2.58</v>
      </c>
      <c r="I35" s="37">
        <v>4.13</v>
      </c>
      <c r="J35" s="38">
        <v>2.2400000000000002</v>
      </c>
      <c r="K35" s="22"/>
      <c r="L35" s="22"/>
      <c r="M35" s="22"/>
      <c r="N35" s="22"/>
      <c r="O35" s="22"/>
      <c r="P35" s="22"/>
    </row>
    <row r="36" spans="1:16" ht="39" customHeight="1" x14ac:dyDescent="0.2">
      <c r="A36" s="22"/>
      <c r="B36" s="35"/>
      <c r="C36" s="1145" t="s">
        <v>570</v>
      </c>
      <c r="D36" s="1146"/>
      <c r="E36" s="1147"/>
      <c r="F36" s="36" t="s">
        <v>522</v>
      </c>
      <c r="G36" s="37">
        <v>0.83</v>
      </c>
      <c r="H36" s="37">
        <v>1.39</v>
      </c>
      <c r="I36" s="37">
        <v>2.0299999999999998</v>
      </c>
      <c r="J36" s="38">
        <v>2.21</v>
      </c>
      <c r="K36" s="22"/>
      <c r="L36" s="22"/>
      <c r="M36" s="22"/>
      <c r="N36" s="22"/>
      <c r="O36" s="22"/>
      <c r="P36" s="22"/>
    </row>
    <row r="37" spans="1:16" ht="39" customHeight="1" x14ac:dyDescent="0.2">
      <c r="A37" s="22"/>
      <c r="B37" s="35"/>
      <c r="C37" s="1145" t="s">
        <v>571</v>
      </c>
      <c r="D37" s="1146"/>
      <c r="E37" s="1147"/>
      <c r="F37" s="36" t="s">
        <v>522</v>
      </c>
      <c r="G37" s="37">
        <v>0.48</v>
      </c>
      <c r="H37" s="37">
        <v>0.63</v>
      </c>
      <c r="I37" s="37">
        <v>0.59</v>
      </c>
      <c r="J37" s="38">
        <v>0.57999999999999996</v>
      </c>
      <c r="K37" s="22"/>
      <c r="L37" s="22"/>
      <c r="M37" s="22"/>
      <c r="N37" s="22"/>
      <c r="O37" s="22"/>
      <c r="P37" s="22"/>
    </row>
    <row r="38" spans="1:16" ht="39" customHeight="1" x14ac:dyDescent="0.2">
      <c r="A38" s="22"/>
      <c r="B38" s="35"/>
      <c r="C38" s="1145" t="s">
        <v>572</v>
      </c>
      <c r="D38" s="1146"/>
      <c r="E38" s="1147"/>
      <c r="F38" s="36">
        <v>0.08</v>
      </c>
      <c r="G38" s="37">
        <v>7.0000000000000007E-2</v>
      </c>
      <c r="H38" s="37">
        <v>0.14000000000000001</v>
      </c>
      <c r="I38" s="37">
        <v>0.09</v>
      </c>
      <c r="J38" s="38">
        <v>0.15</v>
      </c>
      <c r="K38" s="22"/>
      <c r="L38" s="22"/>
      <c r="M38" s="22"/>
      <c r="N38" s="22"/>
      <c r="O38" s="22"/>
      <c r="P38" s="22"/>
    </row>
    <row r="39" spans="1:16" ht="39" customHeight="1" x14ac:dyDescent="0.2">
      <c r="A39" s="22"/>
      <c r="B39" s="35"/>
      <c r="C39" s="1145" t="s">
        <v>573</v>
      </c>
      <c r="D39" s="1146"/>
      <c r="E39" s="1147"/>
      <c r="F39" s="36">
        <v>7.0000000000000007E-2</v>
      </c>
      <c r="G39" s="37">
        <v>0.11</v>
      </c>
      <c r="H39" s="37">
        <v>0.14000000000000001</v>
      </c>
      <c r="I39" s="37">
        <v>0.14000000000000001</v>
      </c>
      <c r="J39" s="38">
        <v>0.1</v>
      </c>
      <c r="K39" s="22"/>
      <c r="L39" s="22"/>
      <c r="M39" s="22"/>
      <c r="N39" s="22"/>
      <c r="O39" s="22"/>
      <c r="P39" s="22"/>
    </row>
    <row r="40" spans="1:16" ht="39" customHeight="1" x14ac:dyDescent="0.2">
      <c r="A40" s="22"/>
      <c r="B40" s="35"/>
      <c r="C40" s="1145" t="s">
        <v>574</v>
      </c>
      <c r="D40" s="1146"/>
      <c r="E40" s="1147"/>
      <c r="F40" s="36">
        <v>0</v>
      </c>
      <c r="G40" s="37">
        <v>0.01</v>
      </c>
      <c r="H40" s="37">
        <v>0.01</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575</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576</v>
      </c>
      <c r="D43" s="1149"/>
      <c r="E43" s="1150"/>
      <c r="F43" s="41">
        <v>2.48</v>
      </c>
      <c r="G43" s="42" t="s">
        <v>522</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9TPwR1H4Ba6LAq2PhcK2Q3/N24osbUn/yDEq+fFXA0b878kHY4DiwipJojlzoPTUja0dUhpipxzQxNyAhnQ9g==" saltValue="ys6zuDDchhAaEkCbp8/g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C28"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1114</v>
      </c>
      <c r="L45" s="60">
        <v>1034</v>
      </c>
      <c r="M45" s="60">
        <v>1038</v>
      </c>
      <c r="N45" s="60">
        <v>1042</v>
      </c>
      <c r="O45" s="61">
        <v>1091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2">
      <c r="A48" s="48"/>
      <c r="B48" s="1178"/>
      <c r="C48" s="1179"/>
      <c r="D48" s="62"/>
      <c r="E48" s="1155" t="s">
        <v>15</v>
      </c>
      <c r="F48" s="1155"/>
      <c r="G48" s="1155"/>
      <c r="H48" s="1155"/>
      <c r="I48" s="1155"/>
      <c r="J48" s="1156"/>
      <c r="K48" s="63">
        <v>376</v>
      </c>
      <c r="L48" s="64">
        <v>351</v>
      </c>
      <c r="M48" s="64">
        <v>338</v>
      </c>
      <c r="N48" s="64">
        <v>344</v>
      </c>
      <c r="O48" s="65">
        <v>335</v>
      </c>
      <c r="P48" s="48"/>
      <c r="Q48" s="48"/>
      <c r="R48" s="48"/>
      <c r="S48" s="48"/>
      <c r="T48" s="48"/>
      <c r="U48" s="48"/>
    </row>
    <row r="49" spans="1:21" ht="30.75" customHeight="1" x14ac:dyDescent="0.2">
      <c r="A49" s="48"/>
      <c r="B49" s="1178"/>
      <c r="C49" s="1179"/>
      <c r="D49" s="62"/>
      <c r="E49" s="1155" t="s">
        <v>16</v>
      </c>
      <c r="F49" s="1155"/>
      <c r="G49" s="1155"/>
      <c r="H49" s="1155"/>
      <c r="I49" s="1155"/>
      <c r="J49" s="1156"/>
      <c r="K49" s="63">
        <v>18</v>
      </c>
      <c r="L49" s="64">
        <v>12</v>
      </c>
      <c r="M49" s="64">
        <v>10</v>
      </c>
      <c r="N49" s="64">
        <v>12</v>
      </c>
      <c r="O49" s="65">
        <v>14</v>
      </c>
      <c r="P49" s="48"/>
      <c r="Q49" s="48"/>
      <c r="R49" s="48"/>
      <c r="S49" s="48"/>
      <c r="T49" s="48"/>
      <c r="U49" s="48"/>
    </row>
    <row r="50" spans="1:21" ht="30.75" customHeight="1" x14ac:dyDescent="0.2">
      <c r="A50" s="48"/>
      <c r="B50" s="1178"/>
      <c r="C50" s="1179"/>
      <c r="D50" s="62"/>
      <c r="E50" s="1155" t="s">
        <v>17</v>
      </c>
      <c r="F50" s="1155"/>
      <c r="G50" s="1155"/>
      <c r="H50" s="1155"/>
      <c r="I50" s="1155"/>
      <c r="J50" s="1156"/>
      <c r="K50" s="63">
        <v>7</v>
      </c>
      <c r="L50" s="64">
        <v>3</v>
      </c>
      <c r="M50" s="64">
        <v>1</v>
      </c>
      <c r="N50" s="64">
        <v>0</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1141</v>
      </c>
      <c r="L52" s="64">
        <v>1087</v>
      </c>
      <c r="M52" s="64">
        <v>1117</v>
      </c>
      <c r="N52" s="64">
        <v>1081</v>
      </c>
      <c r="O52" s="65">
        <v>1106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374</v>
      </c>
      <c r="L53" s="69">
        <v>313</v>
      </c>
      <c r="M53" s="69">
        <v>270</v>
      </c>
      <c r="N53" s="69">
        <v>317</v>
      </c>
      <c r="O53" s="70">
        <v>334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TS4BNvReHC+HQHRKmBAkT6dqxvy2M/itc/a/EzB2S01vNuG52W9xTFZwtaVzfp4UwqJ9ECPE2Kxe4j0N7T2Bg==" saltValue="KmunNUPBfnPs8pxVGrgU7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28"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96" t="s">
        <v>32</v>
      </c>
      <c r="C41" s="1197"/>
      <c r="D41" s="105"/>
      <c r="E41" s="1198" t="s">
        <v>33</v>
      </c>
      <c r="F41" s="1198"/>
      <c r="G41" s="1198"/>
      <c r="H41" s="1199"/>
      <c r="I41" s="355">
        <v>9925</v>
      </c>
      <c r="J41" s="356">
        <v>10545</v>
      </c>
      <c r="K41" s="356">
        <v>10894</v>
      </c>
      <c r="L41" s="356">
        <v>10927</v>
      </c>
      <c r="M41" s="357">
        <v>10286</v>
      </c>
    </row>
    <row r="42" spans="2:13" ht="27.75" customHeight="1" x14ac:dyDescent="0.2">
      <c r="B42" s="1186"/>
      <c r="C42" s="1187"/>
      <c r="D42" s="106"/>
      <c r="E42" s="1190" t="s">
        <v>34</v>
      </c>
      <c r="F42" s="1190"/>
      <c r="G42" s="1190"/>
      <c r="H42" s="1191"/>
      <c r="I42" s="358">
        <v>5</v>
      </c>
      <c r="J42" s="359">
        <v>1</v>
      </c>
      <c r="K42" s="359">
        <v>1</v>
      </c>
      <c r="L42" s="359">
        <v>0</v>
      </c>
      <c r="M42" s="360">
        <v>0</v>
      </c>
    </row>
    <row r="43" spans="2:13" ht="27.75" customHeight="1" x14ac:dyDescent="0.2">
      <c r="B43" s="1186"/>
      <c r="C43" s="1187"/>
      <c r="D43" s="106"/>
      <c r="E43" s="1190" t="s">
        <v>35</v>
      </c>
      <c r="F43" s="1190"/>
      <c r="G43" s="1190"/>
      <c r="H43" s="1191"/>
      <c r="I43" s="358">
        <v>3832</v>
      </c>
      <c r="J43" s="359">
        <v>3723</v>
      </c>
      <c r="K43" s="359">
        <v>3543</v>
      </c>
      <c r="L43" s="359">
        <v>3259</v>
      </c>
      <c r="M43" s="360">
        <v>3185</v>
      </c>
    </row>
    <row r="44" spans="2:13" ht="27.75" customHeight="1" x14ac:dyDescent="0.2">
      <c r="B44" s="1186"/>
      <c r="C44" s="1187"/>
      <c r="D44" s="106"/>
      <c r="E44" s="1190" t="s">
        <v>36</v>
      </c>
      <c r="F44" s="1190"/>
      <c r="G44" s="1190"/>
      <c r="H44" s="1191"/>
      <c r="I44" s="358">
        <v>99</v>
      </c>
      <c r="J44" s="359">
        <v>92</v>
      </c>
      <c r="K44" s="359">
        <v>81</v>
      </c>
      <c r="L44" s="359">
        <v>78</v>
      </c>
      <c r="M44" s="360">
        <v>71</v>
      </c>
    </row>
    <row r="45" spans="2:13" ht="27.75" customHeight="1" x14ac:dyDescent="0.2">
      <c r="B45" s="1186"/>
      <c r="C45" s="1187"/>
      <c r="D45" s="106"/>
      <c r="E45" s="1190" t="s">
        <v>37</v>
      </c>
      <c r="F45" s="1190"/>
      <c r="G45" s="1190"/>
      <c r="H45" s="1191"/>
      <c r="I45" s="358">
        <v>638</v>
      </c>
      <c r="J45" s="359">
        <v>632</v>
      </c>
      <c r="K45" s="359">
        <v>646</v>
      </c>
      <c r="L45" s="359">
        <v>631</v>
      </c>
      <c r="M45" s="360">
        <v>614</v>
      </c>
    </row>
    <row r="46" spans="2:13" ht="27.75" customHeight="1" x14ac:dyDescent="0.2">
      <c r="B46" s="1186"/>
      <c r="C46" s="1187"/>
      <c r="D46" s="107"/>
      <c r="E46" s="1190" t="s">
        <v>38</v>
      </c>
      <c r="F46" s="1190"/>
      <c r="G46" s="1190"/>
      <c r="H46" s="1191"/>
      <c r="I46" s="358" t="s">
        <v>522</v>
      </c>
      <c r="J46" s="359" t="s">
        <v>522</v>
      </c>
      <c r="K46" s="359" t="s">
        <v>522</v>
      </c>
      <c r="L46" s="359" t="s">
        <v>522</v>
      </c>
      <c r="M46" s="360" t="s">
        <v>522</v>
      </c>
    </row>
    <row r="47" spans="2:13" ht="27.75" customHeight="1" x14ac:dyDescent="0.2">
      <c r="B47" s="1186"/>
      <c r="C47" s="1187"/>
      <c r="D47" s="108"/>
      <c r="E47" s="1200" t="s">
        <v>39</v>
      </c>
      <c r="F47" s="1201"/>
      <c r="G47" s="1201"/>
      <c r="H47" s="1202"/>
      <c r="I47" s="358" t="s">
        <v>522</v>
      </c>
      <c r="J47" s="359" t="s">
        <v>522</v>
      </c>
      <c r="K47" s="359" t="s">
        <v>522</v>
      </c>
      <c r="L47" s="359" t="s">
        <v>522</v>
      </c>
      <c r="M47" s="360" t="s">
        <v>522</v>
      </c>
    </row>
    <row r="48" spans="2:13" ht="27.75" customHeight="1" x14ac:dyDescent="0.2">
      <c r="B48" s="1186"/>
      <c r="C48" s="1187"/>
      <c r="D48" s="106"/>
      <c r="E48" s="1190" t="s">
        <v>40</v>
      </c>
      <c r="F48" s="1190"/>
      <c r="G48" s="1190"/>
      <c r="H48" s="1191"/>
      <c r="I48" s="358" t="s">
        <v>522</v>
      </c>
      <c r="J48" s="359" t="s">
        <v>522</v>
      </c>
      <c r="K48" s="359" t="s">
        <v>522</v>
      </c>
      <c r="L48" s="359" t="s">
        <v>522</v>
      </c>
      <c r="M48" s="360" t="s">
        <v>522</v>
      </c>
    </row>
    <row r="49" spans="2:13" ht="27.75" customHeight="1" x14ac:dyDescent="0.2">
      <c r="B49" s="1188"/>
      <c r="C49" s="1189"/>
      <c r="D49" s="106"/>
      <c r="E49" s="1190" t="s">
        <v>41</v>
      </c>
      <c r="F49" s="1190"/>
      <c r="G49" s="1190"/>
      <c r="H49" s="1191"/>
      <c r="I49" s="358" t="s">
        <v>522</v>
      </c>
      <c r="J49" s="359" t="s">
        <v>522</v>
      </c>
      <c r="K49" s="359" t="s">
        <v>522</v>
      </c>
      <c r="L49" s="359" t="s">
        <v>522</v>
      </c>
      <c r="M49" s="360" t="s">
        <v>522</v>
      </c>
    </row>
    <row r="50" spans="2:13" ht="27.75" customHeight="1" x14ac:dyDescent="0.2">
      <c r="B50" s="1184" t="s">
        <v>42</v>
      </c>
      <c r="C50" s="1185"/>
      <c r="D50" s="109"/>
      <c r="E50" s="1190" t="s">
        <v>43</v>
      </c>
      <c r="F50" s="1190"/>
      <c r="G50" s="1190"/>
      <c r="H50" s="1191"/>
      <c r="I50" s="358">
        <v>2510</v>
      </c>
      <c r="J50" s="359">
        <v>2462</v>
      </c>
      <c r="K50" s="359">
        <v>2295</v>
      </c>
      <c r="L50" s="359">
        <v>2484</v>
      </c>
      <c r="M50" s="360">
        <v>2348</v>
      </c>
    </row>
    <row r="51" spans="2:13" ht="27.75" customHeight="1" x14ac:dyDescent="0.2">
      <c r="B51" s="1186"/>
      <c r="C51" s="1187"/>
      <c r="D51" s="106"/>
      <c r="E51" s="1190" t="s">
        <v>44</v>
      </c>
      <c r="F51" s="1190"/>
      <c r="G51" s="1190"/>
      <c r="H51" s="1191"/>
      <c r="I51" s="358">
        <v>232</v>
      </c>
      <c r="J51" s="359">
        <v>233</v>
      </c>
      <c r="K51" s="359">
        <v>289</v>
      </c>
      <c r="L51" s="359">
        <v>480</v>
      </c>
      <c r="M51" s="360">
        <v>474</v>
      </c>
    </row>
    <row r="52" spans="2:13" ht="27.75" customHeight="1" x14ac:dyDescent="0.2">
      <c r="B52" s="1188"/>
      <c r="C52" s="1189"/>
      <c r="D52" s="106"/>
      <c r="E52" s="1190" t="s">
        <v>45</v>
      </c>
      <c r="F52" s="1190"/>
      <c r="G52" s="1190"/>
      <c r="H52" s="1191"/>
      <c r="I52" s="358">
        <v>10316</v>
      </c>
      <c r="J52" s="359">
        <v>10624</v>
      </c>
      <c r="K52" s="359">
        <v>10674</v>
      </c>
      <c r="L52" s="359">
        <v>10395</v>
      </c>
      <c r="M52" s="360">
        <v>9844</v>
      </c>
    </row>
    <row r="53" spans="2:13" ht="27.75" customHeight="1" thickBot="1" x14ac:dyDescent="0.25">
      <c r="B53" s="1192" t="s">
        <v>46</v>
      </c>
      <c r="C53" s="1193"/>
      <c r="D53" s="110"/>
      <c r="E53" s="1194" t="s">
        <v>47</v>
      </c>
      <c r="F53" s="1194"/>
      <c r="G53" s="1194"/>
      <c r="H53" s="1195"/>
      <c r="I53" s="361">
        <v>1442</v>
      </c>
      <c r="J53" s="362">
        <v>1674</v>
      </c>
      <c r="K53" s="362">
        <v>1907</v>
      </c>
      <c r="L53" s="362">
        <v>1536</v>
      </c>
      <c r="M53" s="363">
        <v>1489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6mE4Fr/+pF0w5DmPU9JTiCx+HX5IJlluibEOLq5WNSStZ5EScwFRg+w9egSPPe4Ni+hzUZjCJ1hhe03Szyx8yA==" saltValue="RF0sunt7++d9C1qQDnMW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565</v>
      </c>
      <c r="G54" s="119" t="s">
        <v>566</v>
      </c>
      <c r="H54" s="120" t="s">
        <v>567</v>
      </c>
    </row>
    <row r="55" spans="2:8" ht="52.5" customHeight="1" x14ac:dyDescent="0.2">
      <c r="B55" s="121"/>
      <c r="C55" s="1211" t="s">
        <v>50</v>
      </c>
      <c r="D55" s="1211"/>
      <c r="E55" s="1212"/>
      <c r="F55" s="122">
        <v>620</v>
      </c>
      <c r="G55" s="122">
        <v>620</v>
      </c>
      <c r="H55" s="123">
        <v>620</v>
      </c>
    </row>
    <row r="56" spans="2:8" ht="52.5" customHeight="1" x14ac:dyDescent="0.2">
      <c r="B56" s="124"/>
      <c r="C56" s="1213" t="s">
        <v>51</v>
      </c>
      <c r="D56" s="1213"/>
      <c r="E56" s="1214"/>
      <c r="F56" s="125">
        <v>926</v>
      </c>
      <c r="G56" s="125">
        <v>1074</v>
      </c>
      <c r="H56" s="126">
        <v>977</v>
      </c>
    </row>
    <row r="57" spans="2:8" ht="53.25" customHeight="1" x14ac:dyDescent="0.2">
      <c r="B57" s="124"/>
      <c r="C57" s="1215" t="s">
        <v>52</v>
      </c>
      <c r="D57" s="1215"/>
      <c r="E57" s="1216"/>
      <c r="F57" s="127">
        <v>1728</v>
      </c>
      <c r="G57" s="127">
        <v>1804</v>
      </c>
      <c r="H57" s="128">
        <v>1739</v>
      </c>
    </row>
    <row r="58" spans="2:8" ht="45.75" customHeight="1" x14ac:dyDescent="0.2">
      <c r="B58" s="129"/>
      <c r="C58" s="1203" t="s">
        <v>590</v>
      </c>
      <c r="D58" s="1204"/>
      <c r="E58" s="1205"/>
      <c r="F58" s="130">
        <v>1053</v>
      </c>
      <c r="G58" s="130">
        <v>1093</v>
      </c>
      <c r="H58" s="131">
        <v>1092</v>
      </c>
    </row>
    <row r="59" spans="2:8" ht="45.75" customHeight="1" x14ac:dyDescent="0.2">
      <c r="B59" s="129"/>
      <c r="C59" s="1203" t="s">
        <v>591</v>
      </c>
      <c r="D59" s="1204"/>
      <c r="E59" s="1205"/>
      <c r="F59" s="130">
        <v>342</v>
      </c>
      <c r="G59" s="130">
        <v>364</v>
      </c>
      <c r="H59" s="131">
        <v>376</v>
      </c>
    </row>
    <row r="60" spans="2:8" ht="45.75" customHeight="1" x14ac:dyDescent="0.2">
      <c r="B60" s="129"/>
      <c r="C60" s="1203" t="s">
        <v>592</v>
      </c>
      <c r="D60" s="1204"/>
      <c r="E60" s="1205"/>
      <c r="F60" s="130">
        <v>57</v>
      </c>
      <c r="G60" s="130">
        <v>88</v>
      </c>
      <c r="H60" s="131">
        <v>83</v>
      </c>
    </row>
    <row r="61" spans="2:8" ht="45.75" customHeight="1" x14ac:dyDescent="0.2">
      <c r="B61" s="129"/>
      <c r="C61" s="1203" t="s">
        <v>593</v>
      </c>
      <c r="D61" s="1204"/>
      <c r="E61" s="1205"/>
      <c r="F61" s="130">
        <v>80</v>
      </c>
      <c r="G61" s="130">
        <v>80</v>
      </c>
      <c r="H61" s="131">
        <v>77</v>
      </c>
    </row>
    <row r="62" spans="2:8" ht="45.75" customHeight="1" thickBot="1" x14ac:dyDescent="0.25">
      <c r="B62" s="132"/>
      <c r="C62" s="1206" t="s">
        <v>594</v>
      </c>
      <c r="D62" s="1207"/>
      <c r="E62" s="1208"/>
      <c r="F62" s="133">
        <v>68</v>
      </c>
      <c r="G62" s="133">
        <v>57</v>
      </c>
      <c r="H62" s="134">
        <v>46</v>
      </c>
    </row>
    <row r="63" spans="2:8" ht="52.5" customHeight="1" thickBot="1" x14ac:dyDescent="0.25">
      <c r="B63" s="135"/>
      <c r="C63" s="1209" t="s">
        <v>53</v>
      </c>
      <c r="D63" s="1209"/>
      <c r="E63" s="1210"/>
      <c r="F63" s="136">
        <v>3275</v>
      </c>
      <c r="G63" s="136">
        <v>3498</v>
      </c>
      <c r="H63" s="137">
        <v>3337</v>
      </c>
    </row>
    <row r="64" spans="2:8" ht="13" x14ac:dyDescent="0.2"/>
  </sheetData>
  <sheetProtection algorithmName="SHA-512" hashValue="YurMfCV+wtelqWOLZfdZZgj3sCq5Tt2MDvd1VF3CzUgGEhoxo0LMGark/N/pDqNlA/2GC5mK2Bzm0+YiPBENvA==" saltValue="i8W4GwnEC/E1JmwdE8kr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377236</v>
      </c>
      <c r="E3" s="156"/>
      <c r="F3" s="157">
        <v>167497</v>
      </c>
      <c r="G3" s="158"/>
      <c r="H3" s="159"/>
    </row>
    <row r="4" spans="1:8" x14ac:dyDescent="0.2">
      <c r="A4" s="160"/>
      <c r="B4" s="161"/>
      <c r="C4" s="162"/>
      <c r="D4" s="163">
        <v>112382</v>
      </c>
      <c r="E4" s="164"/>
      <c r="F4" s="165">
        <v>82571</v>
      </c>
      <c r="G4" s="166"/>
      <c r="H4" s="167"/>
    </row>
    <row r="5" spans="1:8" x14ac:dyDescent="0.2">
      <c r="A5" s="148" t="s">
        <v>555</v>
      </c>
      <c r="B5" s="153"/>
      <c r="C5" s="154"/>
      <c r="D5" s="155">
        <v>477727</v>
      </c>
      <c r="E5" s="156"/>
      <c r="F5" s="157">
        <v>190274</v>
      </c>
      <c r="G5" s="158"/>
      <c r="H5" s="159"/>
    </row>
    <row r="6" spans="1:8" x14ac:dyDescent="0.2">
      <c r="A6" s="160"/>
      <c r="B6" s="161"/>
      <c r="C6" s="162"/>
      <c r="D6" s="163">
        <v>120925</v>
      </c>
      <c r="E6" s="164"/>
      <c r="F6" s="165">
        <v>88584</v>
      </c>
      <c r="G6" s="166"/>
      <c r="H6" s="167"/>
    </row>
    <row r="7" spans="1:8" x14ac:dyDescent="0.2">
      <c r="A7" s="148" t="s">
        <v>556</v>
      </c>
      <c r="B7" s="153"/>
      <c r="C7" s="154"/>
      <c r="D7" s="155">
        <v>436005</v>
      </c>
      <c r="E7" s="156"/>
      <c r="F7" s="157">
        <v>301035</v>
      </c>
      <c r="G7" s="158"/>
      <c r="H7" s="159"/>
    </row>
    <row r="8" spans="1:8" x14ac:dyDescent="0.2">
      <c r="A8" s="160"/>
      <c r="B8" s="161"/>
      <c r="C8" s="162"/>
      <c r="D8" s="163">
        <v>141378</v>
      </c>
      <c r="E8" s="164"/>
      <c r="F8" s="165">
        <v>154376</v>
      </c>
      <c r="G8" s="166"/>
      <c r="H8" s="167"/>
    </row>
    <row r="9" spans="1:8" x14ac:dyDescent="0.2">
      <c r="A9" s="148" t="s">
        <v>557</v>
      </c>
      <c r="B9" s="153"/>
      <c r="C9" s="154"/>
      <c r="D9" s="155">
        <v>215226</v>
      </c>
      <c r="E9" s="156"/>
      <c r="F9" s="157">
        <v>277467</v>
      </c>
      <c r="G9" s="158"/>
      <c r="H9" s="159"/>
    </row>
    <row r="10" spans="1:8" x14ac:dyDescent="0.2">
      <c r="A10" s="160"/>
      <c r="B10" s="161"/>
      <c r="C10" s="162"/>
      <c r="D10" s="163">
        <v>129559</v>
      </c>
      <c r="E10" s="164"/>
      <c r="F10" s="165">
        <v>128378</v>
      </c>
      <c r="G10" s="166"/>
      <c r="H10" s="167"/>
    </row>
    <row r="11" spans="1:8" x14ac:dyDescent="0.2">
      <c r="A11" s="148" t="s">
        <v>558</v>
      </c>
      <c r="B11" s="153"/>
      <c r="C11" s="154"/>
      <c r="D11" s="155">
        <v>192251</v>
      </c>
      <c r="E11" s="156"/>
      <c r="F11" s="157">
        <v>282256</v>
      </c>
      <c r="G11" s="158"/>
      <c r="H11" s="159"/>
    </row>
    <row r="12" spans="1:8" x14ac:dyDescent="0.2">
      <c r="A12" s="160"/>
      <c r="B12" s="161"/>
      <c r="C12" s="168"/>
      <c r="D12" s="163">
        <v>102686</v>
      </c>
      <c r="E12" s="164"/>
      <c r="F12" s="165">
        <v>145453</v>
      </c>
      <c r="G12" s="166"/>
      <c r="H12" s="167"/>
    </row>
    <row r="13" spans="1:8" x14ac:dyDescent="0.2">
      <c r="A13" s="148"/>
      <c r="B13" s="153"/>
      <c r="C13" s="169"/>
      <c r="D13" s="170">
        <v>339689</v>
      </c>
      <c r="E13" s="171"/>
      <c r="F13" s="172">
        <v>243706</v>
      </c>
      <c r="G13" s="173"/>
      <c r="H13" s="159"/>
    </row>
    <row r="14" spans="1:8" x14ac:dyDescent="0.2">
      <c r="A14" s="160"/>
      <c r="B14" s="161"/>
      <c r="C14" s="162"/>
      <c r="D14" s="163">
        <v>121386</v>
      </c>
      <c r="E14" s="164"/>
      <c r="F14" s="165">
        <v>119872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2.12</v>
      </c>
      <c r="C19" s="174">
        <f>ROUND(VALUE(SUBSTITUTE(実質収支比率等に係る経年分析!G$48,"▲","-")),2)</f>
        <v>1.81</v>
      </c>
      <c r="D19" s="174">
        <f>ROUND(VALUE(SUBSTITUTE(実質収支比率等に係る経年分析!H$48,"▲","-")),2)</f>
        <v>2.59</v>
      </c>
      <c r="E19" s="174">
        <f>ROUND(VALUE(SUBSTITUTE(実質収支比率等に係る経年分析!I$48,"▲","-")),2)</f>
        <v>4.1399999999999997</v>
      </c>
      <c r="F19" s="174">
        <f>ROUND(VALUE(SUBSTITUTE(実質収支比率等に係る経年分析!J$48,"▲","-")),2)</f>
        <v>2.25</v>
      </c>
    </row>
    <row r="20" spans="1:11" x14ac:dyDescent="0.2">
      <c r="A20" s="174" t="s">
        <v>57</v>
      </c>
      <c r="B20" s="174">
        <f>ROUND(VALUE(SUBSTITUTE(実質収支比率等に係る経年分析!F$47,"▲","-")),2)</f>
        <v>15.14</v>
      </c>
      <c r="C20" s="174">
        <f>ROUND(VALUE(SUBSTITUTE(実質収支比率等に係る経年分析!G$47,"▲","-")),2)</f>
        <v>15.07</v>
      </c>
      <c r="D20" s="174">
        <f>ROUND(VALUE(SUBSTITUTE(実質収支比率等に係る経年分析!H$47,"▲","-")),2)</f>
        <v>14.56</v>
      </c>
      <c r="E20" s="174">
        <f>ROUND(VALUE(SUBSTITUTE(実質収支比率等に係る経年分析!I$47,"▲","-")),2)</f>
        <v>13.99</v>
      </c>
      <c r="F20" s="174">
        <f>ROUND(VALUE(SUBSTITUTE(実質収支比率等に係る経年分析!J$47,"▲","-")),2)</f>
        <v>14.12</v>
      </c>
    </row>
    <row r="21" spans="1:11" x14ac:dyDescent="0.2">
      <c r="A21" s="174" t="s">
        <v>58</v>
      </c>
      <c r="B21" s="174">
        <f>IF(ISNUMBER(VALUE(SUBSTITUTE(実質収支比率等に係る経年分析!F$49,"▲","-"))),ROUND(VALUE(SUBSTITUTE(実質収支比率等に係る経年分析!F$49,"▲","-")),2),NA())</f>
        <v>3.31</v>
      </c>
      <c r="C21" s="174">
        <f>IF(ISNUMBER(VALUE(SUBSTITUTE(実質収支比率等に係る経年分析!G$49,"▲","-"))),ROUND(VALUE(SUBSTITUTE(実質収支比率等に係る経年分析!G$49,"▲","-")),2),NA())</f>
        <v>3.78</v>
      </c>
      <c r="D21" s="174">
        <f>IF(ISNUMBER(VALUE(SUBSTITUTE(実質収支比率等に係る経年分析!H$49,"▲","-"))),ROUND(VALUE(SUBSTITUTE(実質収支比率等に係る経年分析!H$49,"▲","-")),2),NA())</f>
        <v>4.95</v>
      </c>
      <c r="E21" s="174">
        <f>IF(ISNUMBER(VALUE(SUBSTITUTE(実質収支比率等に係る経年分析!I$49,"▲","-"))),ROUND(VALUE(SUBSTITUTE(実質収支比率等に係る経年分析!I$49,"▲","-")),2),NA())</f>
        <v>5.21</v>
      </c>
      <c r="F21" s="174">
        <f>IF(ISNUMBER(VALUE(SUBSTITUTE(実質収支比率等に係る経年分析!J$49,"▲","-"))),ROUND(VALUE(SUBSTITUTE(実質収支比率等に係る経年分析!J$49,"▲","-")),2),NA())</f>
        <v>3.83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2.48</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介護保険サービス事業特別会計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2">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0.57999999999999996</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2.0299999999999998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2.2400000000000002</v>
      </c>
    </row>
    <row r="36" spans="1:16" x14ac:dyDescent="0.2">
      <c r="A36" s="175" t="str">
        <f>IF(連結実質赤字比率に係る赤字・黒字の構成分析!C$34="",NA(),連結実質赤字比率に係る赤字・黒字の構成分析!C$34)</f>
        <v>飯南病院事業会計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9.5500000000000007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12.13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14.87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1141</v>
      </c>
      <c r="E42" s="176"/>
      <c r="F42" s="176"/>
      <c r="G42" s="176">
        <f>'実質公債費比率（分子）の構造'!L$52</f>
        <v>1087</v>
      </c>
      <c r="H42" s="176"/>
      <c r="I42" s="176"/>
      <c r="J42" s="176">
        <f>'実質公債費比率（分子）の構造'!M$52</f>
        <v>1117</v>
      </c>
      <c r="K42" s="176"/>
      <c r="L42" s="176"/>
      <c r="M42" s="176">
        <f>'実質公債費比率（分子）の構造'!N$52</f>
        <v>1081</v>
      </c>
      <c r="N42" s="176"/>
      <c r="O42" s="176"/>
      <c r="P42" s="176">
        <f>'実質公債費比率（分子）の構造'!O$52</f>
        <v>1106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7</v>
      </c>
      <c r="C44" s="176"/>
      <c r="D44" s="176"/>
      <c r="E44" s="176">
        <f>'実質公債費比率（分子）の構造'!L$50</f>
        <v>3</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18</v>
      </c>
      <c r="C45" s="176"/>
      <c r="D45" s="176"/>
      <c r="E45" s="176">
        <f>'実質公債費比率（分子）の構造'!L$49</f>
        <v>12</v>
      </c>
      <c r="F45" s="176"/>
      <c r="G45" s="176"/>
      <c r="H45" s="176">
        <f>'実質公債費比率（分子）の構造'!M$49</f>
        <v>10</v>
      </c>
      <c r="I45" s="176"/>
      <c r="J45" s="176"/>
      <c r="K45" s="176">
        <f>'実質公債費比率（分子）の構造'!N$49</f>
        <v>12</v>
      </c>
      <c r="L45" s="176"/>
      <c r="M45" s="176"/>
      <c r="N45" s="176">
        <f>'実質公債費比率（分子）の構造'!O$49</f>
        <v>14</v>
      </c>
      <c r="O45" s="176"/>
      <c r="P45" s="176"/>
    </row>
    <row r="46" spans="1:16" x14ac:dyDescent="0.2">
      <c r="A46" s="176" t="s">
        <v>69</v>
      </c>
      <c r="B46" s="176">
        <f>'実質公債費比率（分子）の構造'!K$48</f>
        <v>376</v>
      </c>
      <c r="C46" s="176"/>
      <c r="D46" s="176"/>
      <c r="E46" s="176">
        <f>'実質公債費比率（分子）の構造'!L$48</f>
        <v>351</v>
      </c>
      <c r="F46" s="176"/>
      <c r="G46" s="176"/>
      <c r="H46" s="176">
        <f>'実質公債費比率（分子）の構造'!M$48</f>
        <v>338</v>
      </c>
      <c r="I46" s="176"/>
      <c r="J46" s="176"/>
      <c r="K46" s="176">
        <f>'実質公債費比率（分子）の構造'!N$48</f>
        <v>344</v>
      </c>
      <c r="L46" s="176"/>
      <c r="M46" s="176"/>
      <c r="N46" s="176">
        <f>'実質公債費比率（分子）の構造'!O$48</f>
        <v>335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1114</v>
      </c>
      <c r="C49" s="176"/>
      <c r="D49" s="176"/>
      <c r="E49" s="176">
        <f>'実質公債費比率（分子）の構造'!L$45</f>
        <v>1034</v>
      </c>
      <c r="F49" s="176"/>
      <c r="G49" s="176"/>
      <c r="H49" s="176">
        <f>'実質公債費比率（分子）の構造'!M$45</f>
        <v>1038</v>
      </c>
      <c r="I49" s="176"/>
      <c r="J49" s="176"/>
      <c r="K49" s="176">
        <f>'実質公債費比率（分子）の構造'!N$45</f>
        <v>1042</v>
      </c>
      <c r="L49" s="176"/>
      <c r="M49" s="176"/>
      <c r="N49" s="176">
        <f>'実質公債費比率（分子）の構造'!O$45</f>
        <v>1091</v>
      </c>
      <c r="O49" s="176"/>
      <c r="P49" s="176"/>
    </row>
    <row r="50" spans="1:16" x14ac:dyDescent="0.2">
      <c r="A50" s="176" t="s">
        <v>73</v>
      </c>
      <c r="B50" s="176" t="e">
        <f>NA()</f>
        <v>#N/A</v>
      </c>
      <c r="C50" s="176">
        <f>IF(ISNUMBER('実質公債費比率（分子）の構造'!K$53),'実質公債費比率（分子）の構造'!K$53,NA())</f>
        <v>374</v>
      </c>
      <c r="D50" s="176" t="e">
        <f>NA()</f>
        <v>#N/A</v>
      </c>
      <c r="E50" s="176" t="e">
        <f>NA()</f>
        <v>#N/A</v>
      </c>
      <c r="F50" s="176">
        <f>IF(ISNUMBER('実質公債費比率（分子）の構造'!L$53),'実質公債費比率（分子）の構造'!L$53,NA())</f>
        <v>313</v>
      </c>
      <c r="G50" s="176" t="e">
        <f>NA()</f>
        <v>#N/A</v>
      </c>
      <c r="H50" s="176" t="e">
        <f>NA()</f>
        <v>#N/A</v>
      </c>
      <c r="I50" s="176">
        <f>IF(ISNUMBER('実質公債費比率（分子）の構造'!M$53),'実質公債費比率（分子）の構造'!M$53,NA())</f>
        <v>270</v>
      </c>
      <c r="J50" s="176" t="e">
        <f>NA()</f>
        <v>#N/A</v>
      </c>
      <c r="K50" s="176" t="e">
        <f>NA()</f>
        <v>#N/A</v>
      </c>
      <c r="L50" s="176">
        <f>IF(ISNUMBER('実質公債費比率（分子）の構造'!N$53),'実質公債費比率（分子）の構造'!N$53,NA())</f>
        <v>317</v>
      </c>
      <c r="M50" s="176" t="e">
        <f>NA()</f>
        <v>#N/A</v>
      </c>
      <c r="N50" s="176" t="e">
        <f>NA()</f>
        <v>#N/A</v>
      </c>
      <c r="O50" s="176">
        <f>IF(ISNUMBER('実質公債費比率（分子）の構造'!O$53),'実質公債費比率（分子）の構造'!O$53,NA())</f>
        <v>334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10316</v>
      </c>
      <c r="E56" s="175"/>
      <c r="F56" s="175"/>
      <c r="G56" s="175">
        <f>'将来負担比率（分子）の構造'!J$52</f>
        <v>10624</v>
      </c>
      <c r="H56" s="175"/>
      <c r="I56" s="175"/>
      <c r="J56" s="175">
        <f>'将来負担比率（分子）の構造'!K$52</f>
        <v>10674</v>
      </c>
      <c r="K56" s="175"/>
      <c r="L56" s="175"/>
      <c r="M56" s="175">
        <f>'将来負担比率（分子）の構造'!L$52</f>
        <v>10395</v>
      </c>
      <c r="N56" s="175"/>
      <c r="O56" s="175"/>
      <c r="P56" s="175">
        <f>'将来負担比率（分子）の構造'!M$52</f>
        <v>9844</v>
      </c>
    </row>
    <row r="57" spans="1:16" x14ac:dyDescent="0.2">
      <c r="A57" s="175" t="s">
        <v>44</v>
      </c>
      <c r="B57" s="175"/>
      <c r="C57" s="175"/>
      <c r="D57" s="175">
        <f>'将来負担比率（分子）の構造'!I$51</f>
        <v>232</v>
      </c>
      <c r="E57" s="175"/>
      <c r="F57" s="175"/>
      <c r="G57" s="175">
        <f>'将来負担比率（分子）の構造'!J$51</f>
        <v>233</v>
      </c>
      <c r="H57" s="175"/>
      <c r="I57" s="175"/>
      <c r="J57" s="175">
        <f>'将来負担比率（分子）の構造'!K$51</f>
        <v>289</v>
      </c>
      <c r="K57" s="175"/>
      <c r="L57" s="175"/>
      <c r="M57" s="175">
        <f>'将来負担比率（分子）の構造'!L$51</f>
        <v>480</v>
      </c>
      <c r="N57" s="175"/>
      <c r="O57" s="175"/>
      <c r="P57" s="175">
        <f>'将来負担比率（分子）の構造'!M$51</f>
        <v>474</v>
      </c>
    </row>
    <row r="58" spans="1:16" x14ac:dyDescent="0.2">
      <c r="A58" s="175" t="s">
        <v>43</v>
      </c>
      <c r="B58" s="175"/>
      <c r="C58" s="175"/>
      <c r="D58" s="175">
        <f>'将来負担比率（分子）の構造'!I$50</f>
        <v>2510</v>
      </c>
      <c r="E58" s="175"/>
      <c r="F58" s="175"/>
      <c r="G58" s="175">
        <f>'将来負担比率（分子）の構造'!J$50</f>
        <v>2462</v>
      </c>
      <c r="H58" s="175"/>
      <c r="I58" s="175"/>
      <c r="J58" s="175">
        <f>'将来負担比率（分子）の構造'!K$50</f>
        <v>2295</v>
      </c>
      <c r="K58" s="175"/>
      <c r="L58" s="175"/>
      <c r="M58" s="175">
        <f>'将来負担比率（分子）の構造'!L$50</f>
        <v>2484</v>
      </c>
      <c r="N58" s="175"/>
      <c r="O58" s="175"/>
      <c r="P58" s="175">
        <f>'将来負担比率（分子）の構造'!M$50</f>
        <v>2348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638</v>
      </c>
      <c r="C62" s="175"/>
      <c r="D62" s="175"/>
      <c r="E62" s="175">
        <f>'将来負担比率（分子）の構造'!J$45</f>
        <v>632</v>
      </c>
      <c r="F62" s="175"/>
      <c r="G62" s="175"/>
      <c r="H62" s="175">
        <f>'将来負担比率（分子）の構造'!K$45</f>
        <v>646</v>
      </c>
      <c r="I62" s="175"/>
      <c r="J62" s="175"/>
      <c r="K62" s="175">
        <f>'将来負担比率（分子）の構造'!L$45</f>
        <v>631</v>
      </c>
      <c r="L62" s="175"/>
      <c r="M62" s="175"/>
      <c r="N62" s="175">
        <f>'将来負担比率（分子）の構造'!M$45</f>
        <v>614</v>
      </c>
      <c r="O62" s="175"/>
      <c r="P62" s="175"/>
    </row>
    <row r="63" spans="1:16" x14ac:dyDescent="0.2">
      <c r="A63" s="175" t="s">
        <v>36</v>
      </c>
      <c r="B63" s="175">
        <f>'将来負担比率（分子）の構造'!I$44</f>
        <v>99</v>
      </c>
      <c r="C63" s="175"/>
      <c r="D63" s="175"/>
      <c r="E63" s="175">
        <f>'将来負担比率（分子）の構造'!J$44</f>
        <v>92</v>
      </c>
      <c r="F63" s="175"/>
      <c r="G63" s="175"/>
      <c r="H63" s="175">
        <f>'将来負担比率（分子）の構造'!K$44</f>
        <v>81</v>
      </c>
      <c r="I63" s="175"/>
      <c r="J63" s="175"/>
      <c r="K63" s="175">
        <f>'将来負担比率（分子）の構造'!L$44</f>
        <v>78</v>
      </c>
      <c r="L63" s="175"/>
      <c r="M63" s="175"/>
      <c r="N63" s="175">
        <f>'将来負担比率（分子）の構造'!M$44</f>
        <v>71</v>
      </c>
      <c r="O63" s="175"/>
      <c r="P63" s="175"/>
    </row>
    <row r="64" spans="1:16" x14ac:dyDescent="0.2">
      <c r="A64" s="175" t="s">
        <v>35</v>
      </c>
      <c r="B64" s="175">
        <f>'将来負担比率（分子）の構造'!I$43</f>
        <v>3832</v>
      </c>
      <c r="C64" s="175"/>
      <c r="D64" s="175"/>
      <c r="E64" s="175">
        <f>'将来負担比率（分子）の構造'!J$43</f>
        <v>3723</v>
      </c>
      <c r="F64" s="175"/>
      <c r="G64" s="175"/>
      <c r="H64" s="175">
        <f>'将来負担比率（分子）の構造'!K$43</f>
        <v>3543</v>
      </c>
      <c r="I64" s="175"/>
      <c r="J64" s="175"/>
      <c r="K64" s="175">
        <f>'将来負担比率（分子）の構造'!L$43</f>
        <v>3259</v>
      </c>
      <c r="L64" s="175"/>
      <c r="M64" s="175"/>
      <c r="N64" s="175">
        <f>'将来負担比率（分子）の構造'!M$43</f>
        <v>3185</v>
      </c>
      <c r="O64" s="175"/>
      <c r="P64" s="175"/>
    </row>
    <row r="65" spans="1:16" x14ac:dyDescent="0.2">
      <c r="A65" s="175" t="s">
        <v>34</v>
      </c>
      <c r="B65" s="175">
        <f>'将来負担比率（分子）の構造'!I$42</f>
        <v>5</v>
      </c>
      <c r="C65" s="175"/>
      <c r="D65" s="175"/>
      <c r="E65" s="175">
        <f>'将来負担比率（分子）の構造'!J$42</f>
        <v>1</v>
      </c>
      <c r="F65" s="175"/>
      <c r="G65" s="175"/>
      <c r="H65" s="175">
        <f>'将来負担比率（分子）の構造'!K$42</f>
        <v>1</v>
      </c>
      <c r="I65" s="175"/>
      <c r="J65" s="175"/>
      <c r="K65" s="175">
        <f>'将来負担比率（分子）の構造'!L$42</f>
        <v>0</v>
      </c>
      <c r="L65" s="175"/>
      <c r="M65" s="175"/>
      <c r="N65" s="175">
        <f>'将来負担比率（分子）の構造'!M$42</f>
        <v>0</v>
      </c>
      <c r="O65" s="175"/>
      <c r="P65" s="175"/>
    </row>
    <row r="66" spans="1:16" x14ac:dyDescent="0.2">
      <c r="A66" s="175" t="s">
        <v>33</v>
      </c>
      <c r="B66" s="175">
        <f>'将来負担比率（分子）の構造'!I$41</f>
        <v>9925</v>
      </c>
      <c r="C66" s="175"/>
      <c r="D66" s="175"/>
      <c r="E66" s="175">
        <f>'将来負担比率（分子）の構造'!J$41</f>
        <v>10545</v>
      </c>
      <c r="F66" s="175"/>
      <c r="G66" s="175"/>
      <c r="H66" s="175">
        <f>'将来負担比率（分子）の構造'!K$41</f>
        <v>10894</v>
      </c>
      <c r="I66" s="175"/>
      <c r="J66" s="175"/>
      <c r="K66" s="175">
        <f>'将来負担比率（分子）の構造'!L$41</f>
        <v>10927</v>
      </c>
      <c r="L66" s="175"/>
      <c r="M66" s="175"/>
      <c r="N66" s="175">
        <f>'将来負担比率（分子）の構造'!M$41</f>
        <v>10286</v>
      </c>
      <c r="O66" s="175"/>
      <c r="P66" s="175"/>
    </row>
    <row r="67" spans="1:16" x14ac:dyDescent="0.2">
      <c r="A67" s="175" t="s">
        <v>77</v>
      </c>
      <c r="B67" s="175" t="e">
        <f>NA()</f>
        <v>#N/A</v>
      </c>
      <c r="C67" s="175">
        <f>IF(ISNUMBER('将来負担比率（分子）の構造'!I$53), IF('将来負担比率（分子）の構造'!I$53 &lt; 0, 0, '将来負担比率（分子）の構造'!I$53), NA())</f>
        <v>1442</v>
      </c>
      <c r="D67" s="175" t="e">
        <f>NA()</f>
        <v>#N/A</v>
      </c>
      <c r="E67" s="175" t="e">
        <f>NA()</f>
        <v>#N/A</v>
      </c>
      <c r="F67" s="175">
        <f>IF(ISNUMBER('将来負担比率（分子）の構造'!J$53), IF('将来負担比率（分子）の構造'!J$53 &lt; 0, 0, '将来負担比率（分子）の構造'!J$53), NA())</f>
        <v>1674</v>
      </c>
      <c r="G67" s="175" t="e">
        <f>NA()</f>
        <v>#N/A</v>
      </c>
      <c r="H67" s="175" t="e">
        <f>NA()</f>
        <v>#N/A</v>
      </c>
      <c r="I67" s="175">
        <f>IF(ISNUMBER('将来負担比率（分子）の構造'!K$53), IF('将来負担比率（分子）の構造'!K$53 &lt; 0, 0, '将来負担比率（分子）の構造'!K$53), NA())</f>
        <v>1907</v>
      </c>
      <c r="J67" s="175" t="e">
        <f>NA()</f>
        <v>#N/A</v>
      </c>
      <c r="K67" s="175" t="e">
        <f>NA()</f>
        <v>#N/A</v>
      </c>
      <c r="L67" s="175">
        <f>IF(ISNUMBER('将来負担比率（分子）の構造'!L$53), IF('将来負担比率（分子）の構造'!L$53 &lt; 0, 0, '将来負担比率（分子）の構造'!L$53), NA())</f>
        <v>1536</v>
      </c>
      <c r="M67" s="175" t="e">
        <f>NA()</f>
        <v>#N/A</v>
      </c>
      <c r="N67" s="175" t="e">
        <f>NA()</f>
        <v>#N/A</v>
      </c>
      <c r="O67" s="175">
        <f>IF(ISNUMBER('将来負担比率（分子）の構造'!M$53), IF('将来負担比率（分子）の構造'!M$53 &lt; 0, 0, '将来負担比率（分子）の構造'!M$53), NA())</f>
        <v>1489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620</v>
      </c>
      <c r="C72" s="179">
        <f>基金残高に係る経年分析!G55</f>
        <v>620</v>
      </c>
      <c r="D72" s="179">
        <f>基金残高に係る経年分析!H55</f>
        <v>620</v>
      </c>
    </row>
    <row r="73" spans="1:16" x14ac:dyDescent="0.2">
      <c r="A73" s="178" t="s">
        <v>80</v>
      </c>
      <c r="B73" s="179">
        <f>基金残高に係る経年分析!F56</f>
        <v>926</v>
      </c>
      <c r="C73" s="179">
        <f>基金残高に係る経年分析!G56</f>
        <v>1074</v>
      </c>
      <c r="D73" s="179">
        <f>基金残高に係る経年分析!H56</f>
        <v>977</v>
      </c>
    </row>
    <row r="74" spans="1:16" x14ac:dyDescent="0.2">
      <c r="A74" s="178" t="s">
        <v>81</v>
      </c>
      <c r="B74" s="179">
        <f>基金残高に係る経年分析!F57</f>
        <v>1728</v>
      </c>
      <c r="C74" s="179">
        <f>基金残高に係る経年分析!G57</f>
        <v>1804</v>
      </c>
      <c r="D74" s="179">
        <f>基金残高に係る経年分析!H57</f>
        <v>1739</v>
      </c>
    </row>
  </sheetData>
  <sheetProtection algorithmName="SHA-512" hashValue="v0XeM4sb6TNZYw/mqzJLznJT4aB84TW8H5R78BlWpKtsNgz1MTYgLO0zke1AqQ1YCCNfRZn/DkpwtcOEnq1Dtw==" saltValue="hD1VTxaJQI05kZwbPhe5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J1"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234</v>
      </c>
      <c r="C5" s="680"/>
      <c r="D5" s="680"/>
      <c r="E5" s="680"/>
      <c r="F5" s="680"/>
      <c r="G5" s="680"/>
      <c r="H5" s="680"/>
      <c r="I5" s="680"/>
      <c r="J5" s="680"/>
      <c r="K5" s="680"/>
      <c r="L5" s="680"/>
      <c r="M5" s="680"/>
      <c r="N5" s="680"/>
      <c r="O5" s="680"/>
      <c r="P5" s="680"/>
      <c r="Q5" s="681"/>
      <c r="R5" s="676">
        <v>474421</v>
      </c>
      <c r="S5" s="677"/>
      <c r="T5" s="677"/>
      <c r="U5" s="677"/>
      <c r="V5" s="677"/>
      <c r="W5" s="677"/>
      <c r="X5" s="677"/>
      <c r="Y5" s="702"/>
      <c r="Z5" s="715">
        <v>5.5</v>
      </c>
      <c r="AA5" s="715"/>
      <c r="AB5" s="715"/>
      <c r="AC5" s="715"/>
      <c r="AD5" s="716">
        <v>434518</v>
      </c>
      <c r="AE5" s="716"/>
      <c r="AF5" s="716"/>
      <c r="AG5" s="716"/>
      <c r="AH5" s="716"/>
      <c r="AI5" s="716"/>
      <c r="AJ5" s="716"/>
      <c r="AK5" s="716"/>
      <c r="AL5" s="703">
        <v>9.9</v>
      </c>
      <c r="AM5" s="685"/>
      <c r="AN5" s="685"/>
      <c r="AO5" s="704"/>
      <c r="AP5" s="679" t="s">
        <v>235</v>
      </c>
      <c r="AQ5" s="680"/>
      <c r="AR5" s="680"/>
      <c r="AS5" s="680"/>
      <c r="AT5" s="680"/>
      <c r="AU5" s="680"/>
      <c r="AV5" s="680"/>
      <c r="AW5" s="680"/>
      <c r="AX5" s="680"/>
      <c r="AY5" s="680"/>
      <c r="AZ5" s="680"/>
      <c r="BA5" s="680"/>
      <c r="BB5" s="680"/>
      <c r="BC5" s="680"/>
      <c r="BD5" s="680"/>
      <c r="BE5" s="680"/>
      <c r="BF5" s="681"/>
      <c r="BG5" s="621">
        <v>474421</v>
      </c>
      <c r="BH5" s="622"/>
      <c r="BI5" s="622"/>
      <c r="BJ5" s="622"/>
      <c r="BK5" s="622"/>
      <c r="BL5" s="622"/>
      <c r="BM5" s="622"/>
      <c r="BN5" s="623"/>
      <c r="BO5" s="659">
        <v>100</v>
      </c>
      <c r="BP5" s="659"/>
      <c r="BQ5" s="659"/>
      <c r="BR5" s="659"/>
      <c r="BS5" s="660">
        <v>39903</v>
      </c>
      <c r="BT5" s="660"/>
      <c r="BU5" s="660"/>
      <c r="BV5" s="660"/>
      <c r="BW5" s="660"/>
      <c r="BX5" s="660"/>
      <c r="BY5" s="660"/>
      <c r="BZ5" s="660"/>
      <c r="CA5" s="660"/>
      <c r="CB5" s="698"/>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2">
      <c r="B6" s="618" t="s">
        <v>239</v>
      </c>
      <c r="C6" s="619"/>
      <c r="D6" s="619"/>
      <c r="E6" s="619"/>
      <c r="F6" s="619"/>
      <c r="G6" s="619"/>
      <c r="H6" s="619"/>
      <c r="I6" s="619"/>
      <c r="J6" s="619"/>
      <c r="K6" s="619"/>
      <c r="L6" s="619"/>
      <c r="M6" s="619"/>
      <c r="N6" s="619"/>
      <c r="O6" s="619"/>
      <c r="P6" s="619"/>
      <c r="Q6" s="620"/>
      <c r="R6" s="621">
        <v>102932</v>
      </c>
      <c r="S6" s="622"/>
      <c r="T6" s="622"/>
      <c r="U6" s="622"/>
      <c r="V6" s="622"/>
      <c r="W6" s="622"/>
      <c r="X6" s="622"/>
      <c r="Y6" s="623"/>
      <c r="Z6" s="659">
        <v>1.2</v>
      </c>
      <c r="AA6" s="659"/>
      <c r="AB6" s="659"/>
      <c r="AC6" s="659"/>
      <c r="AD6" s="660">
        <v>102932</v>
      </c>
      <c r="AE6" s="660"/>
      <c r="AF6" s="660"/>
      <c r="AG6" s="660"/>
      <c r="AH6" s="660"/>
      <c r="AI6" s="660"/>
      <c r="AJ6" s="660"/>
      <c r="AK6" s="660"/>
      <c r="AL6" s="624">
        <v>2.2999999999999998</v>
      </c>
      <c r="AM6" s="625"/>
      <c r="AN6" s="625"/>
      <c r="AO6" s="661"/>
      <c r="AP6" s="618" t="s">
        <v>240</v>
      </c>
      <c r="AQ6" s="619"/>
      <c r="AR6" s="619"/>
      <c r="AS6" s="619"/>
      <c r="AT6" s="619"/>
      <c r="AU6" s="619"/>
      <c r="AV6" s="619"/>
      <c r="AW6" s="619"/>
      <c r="AX6" s="619"/>
      <c r="AY6" s="619"/>
      <c r="AZ6" s="619"/>
      <c r="BA6" s="619"/>
      <c r="BB6" s="619"/>
      <c r="BC6" s="619"/>
      <c r="BD6" s="619"/>
      <c r="BE6" s="619"/>
      <c r="BF6" s="620"/>
      <c r="BG6" s="621">
        <v>474421</v>
      </c>
      <c r="BH6" s="622"/>
      <c r="BI6" s="622"/>
      <c r="BJ6" s="622"/>
      <c r="BK6" s="622"/>
      <c r="BL6" s="622"/>
      <c r="BM6" s="622"/>
      <c r="BN6" s="623"/>
      <c r="BO6" s="659">
        <v>100</v>
      </c>
      <c r="BP6" s="659"/>
      <c r="BQ6" s="659"/>
      <c r="BR6" s="659"/>
      <c r="BS6" s="660">
        <v>39903</v>
      </c>
      <c r="BT6" s="660"/>
      <c r="BU6" s="660"/>
      <c r="BV6" s="660"/>
      <c r="BW6" s="660"/>
      <c r="BX6" s="660"/>
      <c r="BY6" s="660"/>
      <c r="BZ6" s="660"/>
      <c r="CA6" s="660"/>
      <c r="CB6" s="698"/>
      <c r="CD6" s="679" t="s">
        <v>241</v>
      </c>
      <c r="CE6" s="680"/>
      <c r="CF6" s="680"/>
      <c r="CG6" s="680"/>
      <c r="CH6" s="680"/>
      <c r="CI6" s="680"/>
      <c r="CJ6" s="680"/>
      <c r="CK6" s="680"/>
      <c r="CL6" s="680"/>
      <c r="CM6" s="680"/>
      <c r="CN6" s="680"/>
      <c r="CO6" s="680"/>
      <c r="CP6" s="680"/>
      <c r="CQ6" s="681"/>
      <c r="CR6" s="621">
        <v>59819</v>
      </c>
      <c r="CS6" s="622"/>
      <c r="CT6" s="622"/>
      <c r="CU6" s="622"/>
      <c r="CV6" s="622"/>
      <c r="CW6" s="622"/>
      <c r="CX6" s="622"/>
      <c r="CY6" s="623"/>
      <c r="CZ6" s="703">
        <v>0.7</v>
      </c>
      <c r="DA6" s="685"/>
      <c r="DB6" s="685"/>
      <c r="DC6" s="705"/>
      <c r="DD6" s="627" t="s">
        <v>178</v>
      </c>
      <c r="DE6" s="622"/>
      <c r="DF6" s="622"/>
      <c r="DG6" s="622"/>
      <c r="DH6" s="622"/>
      <c r="DI6" s="622"/>
      <c r="DJ6" s="622"/>
      <c r="DK6" s="622"/>
      <c r="DL6" s="622"/>
      <c r="DM6" s="622"/>
      <c r="DN6" s="622"/>
      <c r="DO6" s="622"/>
      <c r="DP6" s="623"/>
      <c r="DQ6" s="627">
        <v>59819</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276</v>
      </c>
      <c r="S7" s="622"/>
      <c r="T7" s="622"/>
      <c r="U7" s="622"/>
      <c r="V7" s="622"/>
      <c r="W7" s="622"/>
      <c r="X7" s="622"/>
      <c r="Y7" s="623"/>
      <c r="Z7" s="659">
        <v>0</v>
      </c>
      <c r="AA7" s="659"/>
      <c r="AB7" s="659"/>
      <c r="AC7" s="659"/>
      <c r="AD7" s="660">
        <v>276</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155664</v>
      </c>
      <c r="BH7" s="622"/>
      <c r="BI7" s="622"/>
      <c r="BJ7" s="622"/>
      <c r="BK7" s="622"/>
      <c r="BL7" s="622"/>
      <c r="BM7" s="622"/>
      <c r="BN7" s="623"/>
      <c r="BO7" s="659">
        <v>32.799999999999997</v>
      </c>
      <c r="BP7" s="659"/>
      <c r="BQ7" s="659"/>
      <c r="BR7" s="659"/>
      <c r="BS7" s="660">
        <v>5244</v>
      </c>
      <c r="BT7" s="660"/>
      <c r="BU7" s="660"/>
      <c r="BV7" s="660"/>
      <c r="BW7" s="660"/>
      <c r="BX7" s="660"/>
      <c r="BY7" s="660"/>
      <c r="BZ7" s="660"/>
      <c r="CA7" s="660"/>
      <c r="CB7" s="698"/>
      <c r="CD7" s="618" t="s">
        <v>244</v>
      </c>
      <c r="CE7" s="619"/>
      <c r="CF7" s="619"/>
      <c r="CG7" s="619"/>
      <c r="CH7" s="619"/>
      <c r="CI7" s="619"/>
      <c r="CJ7" s="619"/>
      <c r="CK7" s="619"/>
      <c r="CL7" s="619"/>
      <c r="CM7" s="619"/>
      <c r="CN7" s="619"/>
      <c r="CO7" s="619"/>
      <c r="CP7" s="619"/>
      <c r="CQ7" s="620"/>
      <c r="CR7" s="621">
        <v>1227156</v>
      </c>
      <c r="CS7" s="622"/>
      <c r="CT7" s="622"/>
      <c r="CU7" s="622"/>
      <c r="CV7" s="622"/>
      <c r="CW7" s="622"/>
      <c r="CX7" s="622"/>
      <c r="CY7" s="623"/>
      <c r="CZ7" s="659">
        <v>14.8</v>
      </c>
      <c r="DA7" s="659"/>
      <c r="DB7" s="659"/>
      <c r="DC7" s="659"/>
      <c r="DD7" s="627">
        <v>130873</v>
      </c>
      <c r="DE7" s="622"/>
      <c r="DF7" s="622"/>
      <c r="DG7" s="622"/>
      <c r="DH7" s="622"/>
      <c r="DI7" s="622"/>
      <c r="DJ7" s="622"/>
      <c r="DK7" s="622"/>
      <c r="DL7" s="622"/>
      <c r="DM7" s="622"/>
      <c r="DN7" s="622"/>
      <c r="DO7" s="622"/>
      <c r="DP7" s="623"/>
      <c r="DQ7" s="627">
        <v>763130</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1354</v>
      </c>
      <c r="S8" s="622"/>
      <c r="T8" s="622"/>
      <c r="U8" s="622"/>
      <c r="V8" s="622"/>
      <c r="W8" s="622"/>
      <c r="X8" s="622"/>
      <c r="Y8" s="623"/>
      <c r="Z8" s="659">
        <v>0</v>
      </c>
      <c r="AA8" s="659"/>
      <c r="AB8" s="659"/>
      <c r="AC8" s="659"/>
      <c r="AD8" s="660">
        <v>1354</v>
      </c>
      <c r="AE8" s="660"/>
      <c r="AF8" s="660"/>
      <c r="AG8" s="660"/>
      <c r="AH8" s="660"/>
      <c r="AI8" s="660"/>
      <c r="AJ8" s="660"/>
      <c r="AK8" s="660"/>
      <c r="AL8" s="624">
        <v>0</v>
      </c>
      <c r="AM8" s="625"/>
      <c r="AN8" s="625"/>
      <c r="AO8" s="661"/>
      <c r="AP8" s="618" t="s">
        <v>246</v>
      </c>
      <c r="AQ8" s="619"/>
      <c r="AR8" s="619"/>
      <c r="AS8" s="619"/>
      <c r="AT8" s="619"/>
      <c r="AU8" s="619"/>
      <c r="AV8" s="619"/>
      <c r="AW8" s="619"/>
      <c r="AX8" s="619"/>
      <c r="AY8" s="619"/>
      <c r="AZ8" s="619"/>
      <c r="BA8" s="619"/>
      <c r="BB8" s="619"/>
      <c r="BC8" s="619"/>
      <c r="BD8" s="619"/>
      <c r="BE8" s="619"/>
      <c r="BF8" s="620"/>
      <c r="BG8" s="621">
        <v>7378</v>
      </c>
      <c r="BH8" s="622"/>
      <c r="BI8" s="622"/>
      <c r="BJ8" s="622"/>
      <c r="BK8" s="622"/>
      <c r="BL8" s="622"/>
      <c r="BM8" s="622"/>
      <c r="BN8" s="623"/>
      <c r="BO8" s="659">
        <v>1.6</v>
      </c>
      <c r="BP8" s="659"/>
      <c r="BQ8" s="659"/>
      <c r="BR8" s="659"/>
      <c r="BS8" s="660" t="s">
        <v>247</v>
      </c>
      <c r="BT8" s="660"/>
      <c r="BU8" s="660"/>
      <c r="BV8" s="660"/>
      <c r="BW8" s="660"/>
      <c r="BX8" s="660"/>
      <c r="BY8" s="660"/>
      <c r="BZ8" s="660"/>
      <c r="CA8" s="660"/>
      <c r="CB8" s="698"/>
      <c r="CD8" s="618" t="s">
        <v>248</v>
      </c>
      <c r="CE8" s="619"/>
      <c r="CF8" s="619"/>
      <c r="CG8" s="619"/>
      <c r="CH8" s="619"/>
      <c r="CI8" s="619"/>
      <c r="CJ8" s="619"/>
      <c r="CK8" s="619"/>
      <c r="CL8" s="619"/>
      <c r="CM8" s="619"/>
      <c r="CN8" s="619"/>
      <c r="CO8" s="619"/>
      <c r="CP8" s="619"/>
      <c r="CQ8" s="620"/>
      <c r="CR8" s="621">
        <v>1336588</v>
      </c>
      <c r="CS8" s="622"/>
      <c r="CT8" s="622"/>
      <c r="CU8" s="622"/>
      <c r="CV8" s="622"/>
      <c r="CW8" s="622"/>
      <c r="CX8" s="622"/>
      <c r="CY8" s="623"/>
      <c r="CZ8" s="659">
        <v>16.100000000000001</v>
      </c>
      <c r="DA8" s="659"/>
      <c r="DB8" s="659"/>
      <c r="DC8" s="659"/>
      <c r="DD8" s="627">
        <v>27777</v>
      </c>
      <c r="DE8" s="622"/>
      <c r="DF8" s="622"/>
      <c r="DG8" s="622"/>
      <c r="DH8" s="622"/>
      <c r="DI8" s="622"/>
      <c r="DJ8" s="622"/>
      <c r="DK8" s="622"/>
      <c r="DL8" s="622"/>
      <c r="DM8" s="622"/>
      <c r="DN8" s="622"/>
      <c r="DO8" s="622"/>
      <c r="DP8" s="623"/>
      <c r="DQ8" s="627">
        <v>853996</v>
      </c>
      <c r="DR8" s="622"/>
      <c r="DS8" s="622"/>
      <c r="DT8" s="622"/>
      <c r="DU8" s="622"/>
      <c r="DV8" s="622"/>
      <c r="DW8" s="622"/>
      <c r="DX8" s="622"/>
      <c r="DY8" s="622"/>
      <c r="DZ8" s="622"/>
      <c r="EA8" s="622"/>
      <c r="EB8" s="622"/>
      <c r="EC8" s="658"/>
    </row>
    <row r="9" spans="2:143" ht="11.25" customHeight="1" x14ac:dyDescent="0.2">
      <c r="B9" s="618" t="s">
        <v>249</v>
      </c>
      <c r="C9" s="619"/>
      <c r="D9" s="619"/>
      <c r="E9" s="619"/>
      <c r="F9" s="619"/>
      <c r="G9" s="619"/>
      <c r="H9" s="619"/>
      <c r="I9" s="619"/>
      <c r="J9" s="619"/>
      <c r="K9" s="619"/>
      <c r="L9" s="619"/>
      <c r="M9" s="619"/>
      <c r="N9" s="619"/>
      <c r="O9" s="619"/>
      <c r="P9" s="619"/>
      <c r="Q9" s="620"/>
      <c r="R9" s="621">
        <v>998</v>
      </c>
      <c r="S9" s="622"/>
      <c r="T9" s="622"/>
      <c r="U9" s="622"/>
      <c r="V9" s="622"/>
      <c r="W9" s="622"/>
      <c r="X9" s="622"/>
      <c r="Y9" s="623"/>
      <c r="Z9" s="659">
        <v>0</v>
      </c>
      <c r="AA9" s="659"/>
      <c r="AB9" s="659"/>
      <c r="AC9" s="659"/>
      <c r="AD9" s="660">
        <v>998</v>
      </c>
      <c r="AE9" s="660"/>
      <c r="AF9" s="660"/>
      <c r="AG9" s="660"/>
      <c r="AH9" s="660"/>
      <c r="AI9" s="660"/>
      <c r="AJ9" s="660"/>
      <c r="AK9" s="660"/>
      <c r="AL9" s="624">
        <v>0</v>
      </c>
      <c r="AM9" s="625"/>
      <c r="AN9" s="625"/>
      <c r="AO9" s="661"/>
      <c r="AP9" s="618" t="s">
        <v>250</v>
      </c>
      <c r="AQ9" s="619"/>
      <c r="AR9" s="619"/>
      <c r="AS9" s="619"/>
      <c r="AT9" s="619"/>
      <c r="AU9" s="619"/>
      <c r="AV9" s="619"/>
      <c r="AW9" s="619"/>
      <c r="AX9" s="619"/>
      <c r="AY9" s="619"/>
      <c r="AZ9" s="619"/>
      <c r="BA9" s="619"/>
      <c r="BB9" s="619"/>
      <c r="BC9" s="619"/>
      <c r="BD9" s="619"/>
      <c r="BE9" s="619"/>
      <c r="BF9" s="620"/>
      <c r="BG9" s="621">
        <v>122266</v>
      </c>
      <c r="BH9" s="622"/>
      <c r="BI9" s="622"/>
      <c r="BJ9" s="622"/>
      <c r="BK9" s="622"/>
      <c r="BL9" s="622"/>
      <c r="BM9" s="622"/>
      <c r="BN9" s="623"/>
      <c r="BO9" s="659">
        <v>25.8</v>
      </c>
      <c r="BP9" s="659"/>
      <c r="BQ9" s="659"/>
      <c r="BR9" s="659"/>
      <c r="BS9" s="660" t="s">
        <v>247</v>
      </c>
      <c r="BT9" s="660"/>
      <c r="BU9" s="660"/>
      <c r="BV9" s="660"/>
      <c r="BW9" s="660"/>
      <c r="BX9" s="660"/>
      <c r="BY9" s="660"/>
      <c r="BZ9" s="660"/>
      <c r="CA9" s="660"/>
      <c r="CB9" s="698"/>
      <c r="CD9" s="618" t="s">
        <v>251</v>
      </c>
      <c r="CE9" s="619"/>
      <c r="CF9" s="619"/>
      <c r="CG9" s="619"/>
      <c r="CH9" s="619"/>
      <c r="CI9" s="619"/>
      <c r="CJ9" s="619"/>
      <c r="CK9" s="619"/>
      <c r="CL9" s="619"/>
      <c r="CM9" s="619"/>
      <c r="CN9" s="619"/>
      <c r="CO9" s="619"/>
      <c r="CP9" s="619"/>
      <c r="CQ9" s="620"/>
      <c r="CR9" s="621">
        <v>848462</v>
      </c>
      <c r="CS9" s="622"/>
      <c r="CT9" s="622"/>
      <c r="CU9" s="622"/>
      <c r="CV9" s="622"/>
      <c r="CW9" s="622"/>
      <c r="CX9" s="622"/>
      <c r="CY9" s="623"/>
      <c r="CZ9" s="659">
        <v>10.199999999999999</v>
      </c>
      <c r="DA9" s="659"/>
      <c r="DB9" s="659"/>
      <c r="DC9" s="659"/>
      <c r="DD9" s="627" t="s">
        <v>247</v>
      </c>
      <c r="DE9" s="622"/>
      <c r="DF9" s="622"/>
      <c r="DG9" s="622"/>
      <c r="DH9" s="622"/>
      <c r="DI9" s="622"/>
      <c r="DJ9" s="622"/>
      <c r="DK9" s="622"/>
      <c r="DL9" s="622"/>
      <c r="DM9" s="622"/>
      <c r="DN9" s="622"/>
      <c r="DO9" s="622"/>
      <c r="DP9" s="623"/>
      <c r="DQ9" s="627">
        <v>765005</v>
      </c>
      <c r="DR9" s="622"/>
      <c r="DS9" s="622"/>
      <c r="DT9" s="622"/>
      <c r="DU9" s="622"/>
      <c r="DV9" s="622"/>
      <c r="DW9" s="622"/>
      <c r="DX9" s="622"/>
      <c r="DY9" s="622"/>
      <c r="DZ9" s="622"/>
      <c r="EA9" s="622"/>
      <c r="EB9" s="622"/>
      <c r="EC9" s="658"/>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247</v>
      </c>
      <c r="S10" s="622"/>
      <c r="T10" s="622"/>
      <c r="U10" s="622"/>
      <c r="V10" s="622"/>
      <c r="W10" s="622"/>
      <c r="X10" s="622"/>
      <c r="Y10" s="623"/>
      <c r="Z10" s="659" t="s">
        <v>141</v>
      </c>
      <c r="AA10" s="659"/>
      <c r="AB10" s="659"/>
      <c r="AC10" s="659"/>
      <c r="AD10" s="660" t="s">
        <v>247</v>
      </c>
      <c r="AE10" s="660"/>
      <c r="AF10" s="660"/>
      <c r="AG10" s="660"/>
      <c r="AH10" s="660"/>
      <c r="AI10" s="660"/>
      <c r="AJ10" s="660"/>
      <c r="AK10" s="660"/>
      <c r="AL10" s="624" t="s">
        <v>141</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18412</v>
      </c>
      <c r="BH10" s="622"/>
      <c r="BI10" s="622"/>
      <c r="BJ10" s="622"/>
      <c r="BK10" s="622"/>
      <c r="BL10" s="622"/>
      <c r="BM10" s="622"/>
      <c r="BN10" s="623"/>
      <c r="BO10" s="659">
        <v>3.9</v>
      </c>
      <c r="BP10" s="659"/>
      <c r="BQ10" s="659"/>
      <c r="BR10" s="659"/>
      <c r="BS10" s="660">
        <v>3070</v>
      </c>
      <c r="BT10" s="660"/>
      <c r="BU10" s="660"/>
      <c r="BV10" s="660"/>
      <c r="BW10" s="660"/>
      <c r="BX10" s="660"/>
      <c r="BY10" s="660"/>
      <c r="BZ10" s="660"/>
      <c r="CA10" s="660"/>
      <c r="CB10" s="698"/>
      <c r="CD10" s="618" t="s">
        <v>254</v>
      </c>
      <c r="CE10" s="619"/>
      <c r="CF10" s="619"/>
      <c r="CG10" s="619"/>
      <c r="CH10" s="619"/>
      <c r="CI10" s="619"/>
      <c r="CJ10" s="619"/>
      <c r="CK10" s="619"/>
      <c r="CL10" s="619"/>
      <c r="CM10" s="619"/>
      <c r="CN10" s="619"/>
      <c r="CO10" s="619"/>
      <c r="CP10" s="619"/>
      <c r="CQ10" s="620"/>
      <c r="CR10" s="621" t="s">
        <v>178</v>
      </c>
      <c r="CS10" s="622"/>
      <c r="CT10" s="622"/>
      <c r="CU10" s="622"/>
      <c r="CV10" s="622"/>
      <c r="CW10" s="622"/>
      <c r="CX10" s="622"/>
      <c r="CY10" s="623"/>
      <c r="CZ10" s="659" t="s">
        <v>247</v>
      </c>
      <c r="DA10" s="659"/>
      <c r="DB10" s="659"/>
      <c r="DC10" s="659"/>
      <c r="DD10" s="627" t="s">
        <v>141</v>
      </c>
      <c r="DE10" s="622"/>
      <c r="DF10" s="622"/>
      <c r="DG10" s="622"/>
      <c r="DH10" s="622"/>
      <c r="DI10" s="622"/>
      <c r="DJ10" s="622"/>
      <c r="DK10" s="622"/>
      <c r="DL10" s="622"/>
      <c r="DM10" s="622"/>
      <c r="DN10" s="622"/>
      <c r="DO10" s="622"/>
      <c r="DP10" s="623"/>
      <c r="DQ10" s="627" t="s">
        <v>247</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115010</v>
      </c>
      <c r="S11" s="622"/>
      <c r="T11" s="622"/>
      <c r="U11" s="622"/>
      <c r="V11" s="622"/>
      <c r="W11" s="622"/>
      <c r="X11" s="622"/>
      <c r="Y11" s="623"/>
      <c r="Z11" s="624">
        <v>1.3</v>
      </c>
      <c r="AA11" s="625"/>
      <c r="AB11" s="625"/>
      <c r="AC11" s="626"/>
      <c r="AD11" s="627">
        <v>115010</v>
      </c>
      <c r="AE11" s="622"/>
      <c r="AF11" s="622"/>
      <c r="AG11" s="622"/>
      <c r="AH11" s="622"/>
      <c r="AI11" s="622"/>
      <c r="AJ11" s="622"/>
      <c r="AK11" s="623"/>
      <c r="AL11" s="624">
        <v>2.6</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7608</v>
      </c>
      <c r="BH11" s="622"/>
      <c r="BI11" s="622"/>
      <c r="BJ11" s="622"/>
      <c r="BK11" s="622"/>
      <c r="BL11" s="622"/>
      <c r="BM11" s="622"/>
      <c r="BN11" s="623"/>
      <c r="BO11" s="659">
        <v>1.6</v>
      </c>
      <c r="BP11" s="659"/>
      <c r="BQ11" s="659"/>
      <c r="BR11" s="659"/>
      <c r="BS11" s="660">
        <v>2174</v>
      </c>
      <c r="BT11" s="660"/>
      <c r="BU11" s="660"/>
      <c r="BV11" s="660"/>
      <c r="BW11" s="660"/>
      <c r="BX11" s="660"/>
      <c r="BY11" s="660"/>
      <c r="BZ11" s="660"/>
      <c r="CA11" s="660"/>
      <c r="CB11" s="698"/>
      <c r="CD11" s="618" t="s">
        <v>257</v>
      </c>
      <c r="CE11" s="619"/>
      <c r="CF11" s="619"/>
      <c r="CG11" s="619"/>
      <c r="CH11" s="619"/>
      <c r="CI11" s="619"/>
      <c r="CJ11" s="619"/>
      <c r="CK11" s="619"/>
      <c r="CL11" s="619"/>
      <c r="CM11" s="619"/>
      <c r="CN11" s="619"/>
      <c r="CO11" s="619"/>
      <c r="CP11" s="619"/>
      <c r="CQ11" s="620"/>
      <c r="CR11" s="621">
        <v>887617</v>
      </c>
      <c r="CS11" s="622"/>
      <c r="CT11" s="622"/>
      <c r="CU11" s="622"/>
      <c r="CV11" s="622"/>
      <c r="CW11" s="622"/>
      <c r="CX11" s="622"/>
      <c r="CY11" s="623"/>
      <c r="CZ11" s="659">
        <v>10.7</v>
      </c>
      <c r="DA11" s="659"/>
      <c r="DB11" s="659"/>
      <c r="DC11" s="659"/>
      <c r="DD11" s="627">
        <v>372435</v>
      </c>
      <c r="DE11" s="622"/>
      <c r="DF11" s="622"/>
      <c r="DG11" s="622"/>
      <c r="DH11" s="622"/>
      <c r="DI11" s="622"/>
      <c r="DJ11" s="622"/>
      <c r="DK11" s="622"/>
      <c r="DL11" s="622"/>
      <c r="DM11" s="622"/>
      <c r="DN11" s="622"/>
      <c r="DO11" s="622"/>
      <c r="DP11" s="623"/>
      <c r="DQ11" s="627">
        <v>321625</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t="s">
        <v>247</v>
      </c>
      <c r="S12" s="622"/>
      <c r="T12" s="622"/>
      <c r="U12" s="622"/>
      <c r="V12" s="622"/>
      <c r="W12" s="622"/>
      <c r="X12" s="622"/>
      <c r="Y12" s="623"/>
      <c r="Z12" s="659" t="s">
        <v>141</v>
      </c>
      <c r="AA12" s="659"/>
      <c r="AB12" s="659"/>
      <c r="AC12" s="659"/>
      <c r="AD12" s="660" t="s">
        <v>247</v>
      </c>
      <c r="AE12" s="660"/>
      <c r="AF12" s="660"/>
      <c r="AG12" s="660"/>
      <c r="AH12" s="660"/>
      <c r="AI12" s="660"/>
      <c r="AJ12" s="660"/>
      <c r="AK12" s="660"/>
      <c r="AL12" s="624" t="s">
        <v>141</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278578</v>
      </c>
      <c r="BH12" s="622"/>
      <c r="BI12" s="622"/>
      <c r="BJ12" s="622"/>
      <c r="BK12" s="622"/>
      <c r="BL12" s="622"/>
      <c r="BM12" s="622"/>
      <c r="BN12" s="623"/>
      <c r="BO12" s="659">
        <v>58.7</v>
      </c>
      <c r="BP12" s="659"/>
      <c r="BQ12" s="659"/>
      <c r="BR12" s="659"/>
      <c r="BS12" s="660">
        <v>34659</v>
      </c>
      <c r="BT12" s="660"/>
      <c r="BU12" s="660"/>
      <c r="BV12" s="660"/>
      <c r="BW12" s="660"/>
      <c r="BX12" s="660"/>
      <c r="BY12" s="660"/>
      <c r="BZ12" s="660"/>
      <c r="CA12" s="660"/>
      <c r="CB12" s="698"/>
      <c r="CD12" s="618" t="s">
        <v>260</v>
      </c>
      <c r="CE12" s="619"/>
      <c r="CF12" s="619"/>
      <c r="CG12" s="619"/>
      <c r="CH12" s="619"/>
      <c r="CI12" s="619"/>
      <c r="CJ12" s="619"/>
      <c r="CK12" s="619"/>
      <c r="CL12" s="619"/>
      <c r="CM12" s="619"/>
      <c r="CN12" s="619"/>
      <c r="CO12" s="619"/>
      <c r="CP12" s="619"/>
      <c r="CQ12" s="620"/>
      <c r="CR12" s="621">
        <v>428029</v>
      </c>
      <c r="CS12" s="622"/>
      <c r="CT12" s="622"/>
      <c r="CU12" s="622"/>
      <c r="CV12" s="622"/>
      <c r="CW12" s="622"/>
      <c r="CX12" s="622"/>
      <c r="CY12" s="623"/>
      <c r="CZ12" s="659">
        <v>5.2</v>
      </c>
      <c r="DA12" s="659"/>
      <c r="DB12" s="659"/>
      <c r="DC12" s="659"/>
      <c r="DD12" s="627">
        <v>16759</v>
      </c>
      <c r="DE12" s="622"/>
      <c r="DF12" s="622"/>
      <c r="DG12" s="622"/>
      <c r="DH12" s="622"/>
      <c r="DI12" s="622"/>
      <c r="DJ12" s="622"/>
      <c r="DK12" s="622"/>
      <c r="DL12" s="622"/>
      <c r="DM12" s="622"/>
      <c r="DN12" s="622"/>
      <c r="DO12" s="622"/>
      <c r="DP12" s="623"/>
      <c r="DQ12" s="627">
        <v>361222</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59" t="s">
        <v>178</v>
      </c>
      <c r="AA13" s="659"/>
      <c r="AB13" s="659"/>
      <c r="AC13" s="659"/>
      <c r="AD13" s="660" t="s">
        <v>141</v>
      </c>
      <c r="AE13" s="660"/>
      <c r="AF13" s="660"/>
      <c r="AG13" s="660"/>
      <c r="AH13" s="660"/>
      <c r="AI13" s="660"/>
      <c r="AJ13" s="660"/>
      <c r="AK13" s="660"/>
      <c r="AL13" s="624" t="s">
        <v>178</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270931</v>
      </c>
      <c r="BH13" s="622"/>
      <c r="BI13" s="622"/>
      <c r="BJ13" s="622"/>
      <c r="BK13" s="622"/>
      <c r="BL13" s="622"/>
      <c r="BM13" s="622"/>
      <c r="BN13" s="623"/>
      <c r="BO13" s="659">
        <v>57.1</v>
      </c>
      <c r="BP13" s="659"/>
      <c r="BQ13" s="659"/>
      <c r="BR13" s="659"/>
      <c r="BS13" s="660">
        <v>34659</v>
      </c>
      <c r="BT13" s="660"/>
      <c r="BU13" s="660"/>
      <c r="BV13" s="660"/>
      <c r="BW13" s="660"/>
      <c r="BX13" s="660"/>
      <c r="BY13" s="660"/>
      <c r="BZ13" s="660"/>
      <c r="CA13" s="660"/>
      <c r="CB13" s="698"/>
      <c r="CD13" s="618" t="s">
        <v>263</v>
      </c>
      <c r="CE13" s="619"/>
      <c r="CF13" s="619"/>
      <c r="CG13" s="619"/>
      <c r="CH13" s="619"/>
      <c r="CI13" s="619"/>
      <c r="CJ13" s="619"/>
      <c r="CK13" s="619"/>
      <c r="CL13" s="619"/>
      <c r="CM13" s="619"/>
      <c r="CN13" s="619"/>
      <c r="CO13" s="619"/>
      <c r="CP13" s="619"/>
      <c r="CQ13" s="620"/>
      <c r="CR13" s="621">
        <v>670031</v>
      </c>
      <c r="CS13" s="622"/>
      <c r="CT13" s="622"/>
      <c r="CU13" s="622"/>
      <c r="CV13" s="622"/>
      <c r="CW13" s="622"/>
      <c r="CX13" s="622"/>
      <c r="CY13" s="623"/>
      <c r="CZ13" s="659">
        <v>8.1</v>
      </c>
      <c r="DA13" s="659"/>
      <c r="DB13" s="659"/>
      <c r="DC13" s="659"/>
      <c r="DD13" s="627">
        <v>254488</v>
      </c>
      <c r="DE13" s="622"/>
      <c r="DF13" s="622"/>
      <c r="DG13" s="622"/>
      <c r="DH13" s="622"/>
      <c r="DI13" s="622"/>
      <c r="DJ13" s="622"/>
      <c r="DK13" s="622"/>
      <c r="DL13" s="622"/>
      <c r="DM13" s="622"/>
      <c r="DN13" s="622"/>
      <c r="DO13" s="622"/>
      <c r="DP13" s="623"/>
      <c r="DQ13" s="627">
        <v>383097</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t="s">
        <v>178</v>
      </c>
      <c r="S14" s="622"/>
      <c r="T14" s="622"/>
      <c r="U14" s="622"/>
      <c r="V14" s="622"/>
      <c r="W14" s="622"/>
      <c r="X14" s="622"/>
      <c r="Y14" s="623"/>
      <c r="Z14" s="659" t="s">
        <v>141</v>
      </c>
      <c r="AA14" s="659"/>
      <c r="AB14" s="659"/>
      <c r="AC14" s="659"/>
      <c r="AD14" s="660" t="s">
        <v>178</v>
      </c>
      <c r="AE14" s="660"/>
      <c r="AF14" s="660"/>
      <c r="AG14" s="660"/>
      <c r="AH14" s="660"/>
      <c r="AI14" s="660"/>
      <c r="AJ14" s="660"/>
      <c r="AK14" s="660"/>
      <c r="AL14" s="624" t="s">
        <v>141</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22057</v>
      </c>
      <c r="BH14" s="622"/>
      <c r="BI14" s="622"/>
      <c r="BJ14" s="622"/>
      <c r="BK14" s="622"/>
      <c r="BL14" s="622"/>
      <c r="BM14" s="622"/>
      <c r="BN14" s="623"/>
      <c r="BO14" s="659">
        <v>4.5999999999999996</v>
      </c>
      <c r="BP14" s="659"/>
      <c r="BQ14" s="659"/>
      <c r="BR14" s="659"/>
      <c r="BS14" s="660" t="s">
        <v>247</v>
      </c>
      <c r="BT14" s="660"/>
      <c r="BU14" s="660"/>
      <c r="BV14" s="660"/>
      <c r="BW14" s="660"/>
      <c r="BX14" s="660"/>
      <c r="BY14" s="660"/>
      <c r="BZ14" s="660"/>
      <c r="CA14" s="660"/>
      <c r="CB14" s="698"/>
      <c r="CD14" s="618" t="s">
        <v>266</v>
      </c>
      <c r="CE14" s="619"/>
      <c r="CF14" s="619"/>
      <c r="CG14" s="619"/>
      <c r="CH14" s="619"/>
      <c r="CI14" s="619"/>
      <c r="CJ14" s="619"/>
      <c r="CK14" s="619"/>
      <c r="CL14" s="619"/>
      <c r="CM14" s="619"/>
      <c r="CN14" s="619"/>
      <c r="CO14" s="619"/>
      <c r="CP14" s="619"/>
      <c r="CQ14" s="620"/>
      <c r="CR14" s="621">
        <v>232692</v>
      </c>
      <c r="CS14" s="622"/>
      <c r="CT14" s="622"/>
      <c r="CU14" s="622"/>
      <c r="CV14" s="622"/>
      <c r="CW14" s="622"/>
      <c r="CX14" s="622"/>
      <c r="CY14" s="623"/>
      <c r="CZ14" s="659">
        <v>2.8</v>
      </c>
      <c r="DA14" s="659"/>
      <c r="DB14" s="659"/>
      <c r="DC14" s="659"/>
      <c r="DD14" s="627">
        <v>14424</v>
      </c>
      <c r="DE14" s="622"/>
      <c r="DF14" s="622"/>
      <c r="DG14" s="622"/>
      <c r="DH14" s="622"/>
      <c r="DI14" s="622"/>
      <c r="DJ14" s="622"/>
      <c r="DK14" s="622"/>
      <c r="DL14" s="622"/>
      <c r="DM14" s="622"/>
      <c r="DN14" s="622"/>
      <c r="DO14" s="622"/>
      <c r="DP14" s="623"/>
      <c r="DQ14" s="627">
        <v>196153</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247</v>
      </c>
      <c r="S15" s="622"/>
      <c r="T15" s="622"/>
      <c r="U15" s="622"/>
      <c r="V15" s="622"/>
      <c r="W15" s="622"/>
      <c r="X15" s="622"/>
      <c r="Y15" s="623"/>
      <c r="Z15" s="659" t="s">
        <v>178</v>
      </c>
      <c r="AA15" s="659"/>
      <c r="AB15" s="659"/>
      <c r="AC15" s="659"/>
      <c r="AD15" s="660" t="s">
        <v>178</v>
      </c>
      <c r="AE15" s="660"/>
      <c r="AF15" s="660"/>
      <c r="AG15" s="660"/>
      <c r="AH15" s="660"/>
      <c r="AI15" s="660"/>
      <c r="AJ15" s="660"/>
      <c r="AK15" s="660"/>
      <c r="AL15" s="624" t="s">
        <v>141</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18122</v>
      </c>
      <c r="BH15" s="622"/>
      <c r="BI15" s="622"/>
      <c r="BJ15" s="622"/>
      <c r="BK15" s="622"/>
      <c r="BL15" s="622"/>
      <c r="BM15" s="622"/>
      <c r="BN15" s="623"/>
      <c r="BO15" s="659">
        <v>3.8</v>
      </c>
      <c r="BP15" s="659"/>
      <c r="BQ15" s="659"/>
      <c r="BR15" s="659"/>
      <c r="BS15" s="660" t="s">
        <v>178</v>
      </c>
      <c r="BT15" s="660"/>
      <c r="BU15" s="660"/>
      <c r="BV15" s="660"/>
      <c r="BW15" s="660"/>
      <c r="BX15" s="660"/>
      <c r="BY15" s="660"/>
      <c r="BZ15" s="660"/>
      <c r="CA15" s="660"/>
      <c r="CB15" s="698"/>
      <c r="CD15" s="618" t="s">
        <v>269</v>
      </c>
      <c r="CE15" s="619"/>
      <c r="CF15" s="619"/>
      <c r="CG15" s="619"/>
      <c r="CH15" s="619"/>
      <c r="CI15" s="619"/>
      <c r="CJ15" s="619"/>
      <c r="CK15" s="619"/>
      <c r="CL15" s="619"/>
      <c r="CM15" s="619"/>
      <c r="CN15" s="619"/>
      <c r="CO15" s="619"/>
      <c r="CP15" s="619"/>
      <c r="CQ15" s="620"/>
      <c r="CR15" s="621">
        <v>456449</v>
      </c>
      <c r="CS15" s="622"/>
      <c r="CT15" s="622"/>
      <c r="CU15" s="622"/>
      <c r="CV15" s="622"/>
      <c r="CW15" s="622"/>
      <c r="CX15" s="622"/>
      <c r="CY15" s="623"/>
      <c r="CZ15" s="659">
        <v>5.5</v>
      </c>
      <c r="DA15" s="659"/>
      <c r="DB15" s="659"/>
      <c r="DC15" s="659"/>
      <c r="DD15" s="627">
        <v>59909</v>
      </c>
      <c r="DE15" s="622"/>
      <c r="DF15" s="622"/>
      <c r="DG15" s="622"/>
      <c r="DH15" s="622"/>
      <c r="DI15" s="622"/>
      <c r="DJ15" s="622"/>
      <c r="DK15" s="622"/>
      <c r="DL15" s="622"/>
      <c r="DM15" s="622"/>
      <c r="DN15" s="622"/>
      <c r="DO15" s="622"/>
      <c r="DP15" s="623"/>
      <c r="DQ15" s="627">
        <v>347316</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4456</v>
      </c>
      <c r="S16" s="622"/>
      <c r="T16" s="622"/>
      <c r="U16" s="622"/>
      <c r="V16" s="622"/>
      <c r="W16" s="622"/>
      <c r="X16" s="622"/>
      <c r="Y16" s="623"/>
      <c r="Z16" s="659">
        <v>0.1</v>
      </c>
      <c r="AA16" s="659"/>
      <c r="AB16" s="659"/>
      <c r="AC16" s="659"/>
      <c r="AD16" s="660">
        <v>4456</v>
      </c>
      <c r="AE16" s="660"/>
      <c r="AF16" s="660"/>
      <c r="AG16" s="660"/>
      <c r="AH16" s="660"/>
      <c r="AI16" s="660"/>
      <c r="AJ16" s="660"/>
      <c r="AK16" s="660"/>
      <c r="AL16" s="624">
        <v>0.1</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247</v>
      </c>
      <c r="BH16" s="622"/>
      <c r="BI16" s="622"/>
      <c r="BJ16" s="622"/>
      <c r="BK16" s="622"/>
      <c r="BL16" s="622"/>
      <c r="BM16" s="622"/>
      <c r="BN16" s="623"/>
      <c r="BO16" s="659" t="s">
        <v>141</v>
      </c>
      <c r="BP16" s="659"/>
      <c r="BQ16" s="659"/>
      <c r="BR16" s="659"/>
      <c r="BS16" s="660" t="s">
        <v>247</v>
      </c>
      <c r="BT16" s="660"/>
      <c r="BU16" s="660"/>
      <c r="BV16" s="660"/>
      <c r="BW16" s="660"/>
      <c r="BX16" s="660"/>
      <c r="BY16" s="660"/>
      <c r="BZ16" s="660"/>
      <c r="CA16" s="660"/>
      <c r="CB16" s="698"/>
      <c r="CD16" s="618" t="s">
        <v>272</v>
      </c>
      <c r="CE16" s="619"/>
      <c r="CF16" s="619"/>
      <c r="CG16" s="619"/>
      <c r="CH16" s="619"/>
      <c r="CI16" s="619"/>
      <c r="CJ16" s="619"/>
      <c r="CK16" s="619"/>
      <c r="CL16" s="619"/>
      <c r="CM16" s="619"/>
      <c r="CN16" s="619"/>
      <c r="CO16" s="619"/>
      <c r="CP16" s="619"/>
      <c r="CQ16" s="620"/>
      <c r="CR16" s="621">
        <v>806717</v>
      </c>
      <c r="CS16" s="622"/>
      <c r="CT16" s="622"/>
      <c r="CU16" s="622"/>
      <c r="CV16" s="622"/>
      <c r="CW16" s="622"/>
      <c r="CX16" s="622"/>
      <c r="CY16" s="623"/>
      <c r="CZ16" s="659">
        <v>9.6999999999999993</v>
      </c>
      <c r="DA16" s="659"/>
      <c r="DB16" s="659"/>
      <c r="DC16" s="659"/>
      <c r="DD16" s="627" t="s">
        <v>178</v>
      </c>
      <c r="DE16" s="622"/>
      <c r="DF16" s="622"/>
      <c r="DG16" s="622"/>
      <c r="DH16" s="622"/>
      <c r="DI16" s="622"/>
      <c r="DJ16" s="622"/>
      <c r="DK16" s="622"/>
      <c r="DL16" s="622"/>
      <c r="DM16" s="622"/>
      <c r="DN16" s="622"/>
      <c r="DO16" s="622"/>
      <c r="DP16" s="623"/>
      <c r="DQ16" s="627">
        <v>52025</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8014</v>
      </c>
      <c r="S17" s="622"/>
      <c r="T17" s="622"/>
      <c r="U17" s="622"/>
      <c r="V17" s="622"/>
      <c r="W17" s="622"/>
      <c r="X17" s="622"/>
      <c r="Y17" s="623"/>
      <c r="Z17" s="659">
        <v>0.1</v>
      </c>
      <c r="AA17" s="659"/>
      <c r="AB17" s="659"/>
      <c r="AC17" s="659"/>
      <c r="AD17" s="660">
        <v>8014</v>
      </c>
      <c r="AE17" s="660"/>
      <c r="AF17" s="660"/>
      <c r="AG17" s="660"/>
      <c r="AH17" s="660"/>
      <c r="AI17" s="660"/>
      <c r="AJ17" s="660"/>
      <c r="AK17" s="660"/>
      <c r="AL17" s="624">
        <v>0.2</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178</v>
      </c>
      <c r="BH17" s="622"/>
      <c r="BI17" s="622"/>
      <c r="BJ17" s="622"/>
      <c r="BK17" s="622"/>
      <c r="BL17" s="622"/>
      <c r="BM17" s="622"/>
      <c r="BN17" s="623"/>
      <c r="BO17" s="659" t="s">
        <v>178</v>
      </c>
      <c r="BP17" s="659"/>
      <c r="BQ17" s="659"/>
      <c r="BR17" s="659"/>
      <c r="BS17" s="660" t="s">
        <v>247</v>
      </c>
      <c r="BT17" s="660"/>
      <c r="BU17" s="660"/>
      <c r="BV17" s="660"/>
      <c r="BW17" s="660"/>
      <c r="BX17" s="660"/>
      <c r="BY17" s="660"/>
      <c r="BZ17" s="660"/>
      <c r="CA17" s="660"/>
      <c r="CB17" s="698"/>
      <c r="CD17" s="618" t="s">
        <v>275</v>
      </c>
      <c r="CE17" s="619"/>
      <c r="CF17" s="619"/>
      <c r="CG17" s="619"/>
      <c r="CH17" s="619"/>
      <c r="CI17" s="619"/>
      <c r="CJ17" s="619"/>
      <c r="CK17" s="619"/>
      <c r="CL17" s="619"/>
      <c r="CM17" s="619"/>
      <c r="CN17" s="619"/>
      <c r="CO17" s="619"/>
      <c r="CP17" s="619"/>
      <c r="CQ17" s="620"/>
      <c r="CR17" s="621">
        <v>1350370</v>
      </c>
      <c r="CS17" s="622"/>
      <c r="CT17" s="622"/>
      <c r="CU17" s="622"/>
      <c r="CV17" s="622"/>
      <c r="CW17" s="622"/>
      <c r="CX17" s="622"/>
      <c r="CY17" s="623"/>
      <c r="CZ17" s="659">
        <v>16.3</v>
      </c>
      <c r="DA17" s="659"/>
      <c r="DB17" s="659"/>
      <c r="DC17" s="659"/>
      <c r="DD17" s="627" t="s">
        <v>178</v>
      </c>
      <c r="DE17" s="622"/>
      <c r="DF17" s="622"/>
      <c r="DG17" s="622"/>
      <c r="DH17" s="622"/>
      <c r="DI17" s="622"/>
      <c r="DJ17" s="622"/>
      <c r="DK17" s="622"/>
      <c r="DL17" s="622"/>
      <c r="DM17" s="622"/>
      <c r="DN17" s="622"/>
      <c r="DO17" s="622"/>
      <c r="DP17" s="623"/>
      <c r="DQ17" s="627">
        <v>1289591</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1041</v>
      </c>
      <c r="S18" s="622"/>
      <c r="T18" s="622"/>
      <c r="U18" s="622"/>
      <c r="V18" s="622"/>
      <c r="W18" s="622"/>
      <c r="X18" s="622"/>
      <c r="Y18" s="623"/>
      <c r="Z18" s="659">
        <v>0</v>
      </c>
      <c r="AA18" s="659"/>
      <c r="AB18" s="659"/>
      <c r="AC18" s="659"/>
      <c r="AD18" s="660">
        <v>1041</v>
      </c>
      <c r="AE18" s="660"/>
      <c r="AF18" s="660"/>
      <c r="AG18" s="660"/>
      <c r="AH18" s="660"/>
      <c r="AI18" s="660"/>
      <c r="AJ18" s="660"/>
      <c r="AK18" s="660"/>
      <c r="AL18" s="624">
        <v>0</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178</v>
      </c>
      <c r="BH18" s="622"/>
      <c r="BI18" s="622"/>
      <c r="BJ18" s="622"/>
      <c r="BK18" s="622"/>
      <c r="BL18" s="622"/>
      <c r="BM18" s="622"/>
      <c r="BN18" s="623"/>
      <c r="BO18" s="659" t="s">
        <v>141</v>
      </c>
      <c r="BP18" s="659"/>
      <c r="BQ18" s="659"/>
      <c r="BR18" s="659"/>
      <c r="BS18" s="660" t="s">
        <v>141</v>
      </c>
      <c r="BT18" s="660"/>
      <c r="BU18" s="660"/>
      <c r="BV18" s="660"/>
      <c r="BW18" s="660"/>
      <c r="BX18" s="660"/>
      <c r="BY18" s="660"/>
      <c r="BZ18" s="660"/>
      <c r="CA18" s="660"/>
      <c r="CB18" s="698"/>
      <c r="CD18" s="618" t="s">
        <v>278</v>
      </c>
      <c r="CE18" s="619"/>
      <c r="CF18" s="619"/>
      <c r="CG18" s="619"/>
      <c r="CH18" s="619"/>
      <c r="CI18" s="619"/>
      <c r="CJ18" s="619"/>
      <c r="CK18" s="619"/>
      <c r="CL18" s="619"/>
      <c r="CM18" s="619"/>
      <c r="CN18" s="619"/>
      <c r="CO18" s="619"/>
      <c r="CP18" s="619"/>
      <c r="CQ18" s="620"/>
      <c r="CR18" s="621" t="s">
        <v>141</v>
      </c>
      <c r="CS18" s="622"/>
      <c r="CT18" s="622"/>
      <c r="CU18" s="622"/>
      <c r="CV18" s="622"/>
      <c r="CW18" s="622"/>
      <c r="CX18" s="622"/>
      <c r="CY18" s="623"/>
      <c r="CZ18" s="659" t="s">
        <v>141</v>
      </c>
      <c r="DA18" s="659"/>
      <c r="DB18" s="659"/>
      <c r="DC18" s="659"/>
      <c r="DD18" s="627" t="s">
        <v>247</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760</v>
      </c>
      <c r="S19" s="622"/>
      <c r="T19" s="622"/>
      <c r="U19" s="622"/>
      <c r="V19" s="622"/>
      <c r="W19" s="622"/>
      <c r="X19" s="622"/>
      <c r="Y19" s="623"/>
      <c r="Z19" s="659">
        <v>0</v>
      </c>
      <c r="AA19" s="659"/>
      <c r="AB19" s="659"/>
      <c r="AC19" s="659"/>
      <c r="AD19" s="660">
        <v>760</v>
      </c>
      <c r="AE19" s="660"/>
      <c r="AF19" s="660"/>
      <c r="AG19" s="660"/>
      <c r="AH19" s="660"/>
      <c r="AI19" s="660"/>
      <c r="AJ19" s="660"/>
      <c r="AK19" s="660"/>
      <c r="AL19" s="624">
        <v>0</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141</v>
      </c>
      <c r="BH19" s="622"/>
      <c r="BI19" s="622"/>
      <c r="BJ19" s="622"/>
      <c r="BK19" s="622"/>
      <c r="BL19" s="622"/>
      <c r="BM19" s="622"/>
      <c r="BN19" s="623"/>
      <c r="BO19" s="659" t="s">
        <v>178</v>
      </c>
      <c r="BP19" s="659"/>
      <c r="BQ19" s="659"/>
      <c r="BR19" s="659"/>
      <c r="BS19" s="660" t="s">
        <v>247</v>
      </c>
      <c r="BT19" s="660"/>
      <c r="BU19" s="660"/>
      <c r="BV19" s="660"/>
      <c r="BW19" s="660"/>
      <c r="BX19" s="660"/>
      <c r="BY19" s="660"/>
      <c r="BZ19" s="660"/>
      <c r="CA19" s="660"/>
      <c r="CB19" s="698"/>
      <c r="CD19" s="618" t="s">
        <v>281</v>
      </c>
      <c r="CE19" s="619"/>
      <c r="CF19" s="619"/>
      <c r="CG19" s="619"/>
      <c r="CH19" s="619"/>
      <c r="CI19" s="619"/>
      <c r="CJ19" s="619"/>
      <c r="CK19" s="619"/>
      <c r="CL19" s="619"/>
      <c r="CM19" s="619"/>
      <c r="CN19" s="619"/>
      <c r="CO19" s="619"/>
      <c r="CP19" s="619"/>
      <c r="CQ19" s="620"/>
      <c r="CR19" s="621" t="s">
        <v>141</v>
      </c>
      <c r="CS19" s="622"/>
      <c r="CT19" s="622"/>
      <c r="CU19" s="622"/>
      <c r="CV19" s="622"/>
      <c r="CW19" s="622"/>
      <c r="CX19" s="622"/>
      <c r="CY19" s="623"/>
      <c r="CZ19" s="659" t="s">
        <v>178</v>
      </c>
      <c r="DA19" s="659"/>
      <c r="DB19" s="659"/>
      <c r="DC19" s="659"/>
      <c r="DD19" s="627" t="s">
        <v>141</v>
      </c>
      <c r="DE19" s="622"/>
      <c r="DF19" s="622"/>
      <c r="DG19" s="622"/>
      <c r="DH19" s="622"/>
      <c r="DI19" s="622"/>
      <c r="DJ19" s="622"/>
      <c r="DK19" s="622"/>
      <c r="DL19" s="622"/>
      <c r="DM19" s="622"/>
      <c r="DN19" s="622"/>
      <c r="DO19" s="622"/>
      <c r="DP19" s="623"/>
      <c r="DQ19" s="627" t="s">
        <v>178</v>
      </c>
      <c r="DR19" s="622"/>
      <c r="DS19" s="622"/>
      <c r="DT19" s="622"/>
      <c r="DU19" s="622"/>
      <c r="DV19" s="622"/>
      <c r="DW19" s="622"/>
      <c r="DX19" s="622"/>
      <c r="DY19" s="622"/>
      <c r="DZ19" s="622"/>
      <c r="EA19" s="622"/>
      <c r="EB19" s="622"/>
      <c r="EC19" s="658"/>
    </row>
    <row r="20" spans="2:133" ht="11.25" customHeight="1" x14ac:dyDescent="0.2">
      <c r="B20" s="688" t="s">
        <v>282</v>
      </c>
      <c r="C20" s="689"/>
      <c r="D20" s="689"/>
      <c r="E20" s="689"/>
      <c r="F20" s="689"/>
      <c r="G20" s="689"/>
      <c r="H20" s="689"/>
      <c r="I20" s="689"/>
      <c r="J20" s="689"/>
      <c r="K20" s="689"/>
      <c r="L20" s="689"/>
      <c r="M20" s="689"/>
      <c r="N20" s="689"/>
      <c r="O20" s="689"/>
      <c r="P20" s="689"/>
      <c r="Q20" s="690"/>
      <c r="R20" s="621">
        <v>281</v>
      </c>
      <c r="S20" s="622"/>
      <c r="T20" s="622"/>
      <c r="U20" s="622"/>
      <c r="V20" s="622"/>
      <c r="W20" s="622"/>
      <c r="X20" s="622"/>
      <c r="Y20" s="623"/>
      <c r="Z20" s="659">
        <v>0</v>
      </c>
      <c r="AA20" s="659"/>
      <c r="AB20" s="659"/>
      <c r="AC20" s="659"/>
      <c r="AD20" s="660">
        <v>281</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141</v>
      </c>
      <c r="BH20" s="622"/>
      <c r="BI20" s="622"/>
      <c r="BJ20" s="622"/>
      <c r="BK20" s="622"/>
      <c r="BL20" s="622"/>
      <c r="BM20" s="622"/>
      <c r="BN20" s="623"/>
      <c r="BO20" s="659" t="s">
        <v>141</v>
      </c>
      <c r="BP20" s="659"/>
      <c r="BQ20" s="659"/>
      <c r="BR20" s="659"/>
      <c r="BS20" s="660" t="s">
        <v>247</v>
      </c>
      <c r="BT20" s="660"/>
      <c r="BU20" s="660"/>
      <c r="BV20" s="660"/>
      <c r="BW20" s="660"/>
      <c r="BX20" s="660"/>
      <c r="BY20" s="660"/>
      <c r="BZ20" s="660"/>
      <c r="CA20" s="660"/>
      <c r="CB20" s="698"/>
      <c r="CD20" s="618" t="s">
        <v>284</v>
      </c>
      <c r="CE20" s="619"/>
      <c r="CF20" s="619"/>
      <c r="CG20" s="619"/>
      <c r="CH20" s="619"/>
      <c r="CI20" s="619"/>
      <c r="CJ20" s="619"/>
      <c r="CK20" s="619"/>
      <c r="CL20" s="619"/>
      <c r="CM20" s="619"/>
      <c r="CN20" s="619"/>
      <c r="CO20" s="619"/>
      <c r="CP20" s="619"/>
      <c r="CQ20" s="620"/>
      <c r="CR20" s="621">
        <v>8303930</v>
      </c>
      <c r="CS20" s="622"/>
      <c r="CT20" s="622"/>
      <c r="CU20" s="622"/>
      <c r="CV20" s="622"/>
      <c r="CW20" s="622"/>
      <c r="CX20" s="622"/>
      <c r="CY20" s="623"/>
      <c r="CZ20" s="659">
        <v>100</v>
      </c>
      <c r="DA20" s="659"/>
      <c r="DB20" s="659"/>
      <c r="DC20" s="659"/>
      <c r="DD20" s="627">
        <v>876665</v>
      </c>
      <c r="DE20" s="622"/>
      <c r="DF20" s="622"/>
      <c r="DG20" s="622"/>
      <c r="DH20" s="622"/>
      <c r="DI20" s="622"/>
      <c r="DJ20" s="622"/>
      <c r="DK20" s="622"/>
      <c r="DL20" s="622"/>
      <c r="DM20" s="622"/>
      <c r="DN20" s="622"/>
      <c r="DO20" s="622"/>
      <c r="DP20" s="623"/>
      <c r="DQ20" s="627">
        <v>5392979</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4311962</v>
      </c>
      <c r="S21" s="622"/>
      <c r="T21" s="622"/>
      <c r="U21" s="622"/>
      <c r="V21" s="622"/>
      <c r="W21" s="622"/>
      <c r="X21" s="622"/>
      <c r="Y21" s="623"/>
      <c r="Z21" s="659">
        <v>50.4</v>
      </c>
      <c r="AA21" s="659"/>
      <c r="AB21" s="659"/>
      <c r="AC21" s="659"/>
      <c r="AD21" s="660">
        <v>3686582</v>
      </c>
      <c r="AE21" s="660"/>
      <c r="AF21" s="660"/>
      <c r="AG21" s="660"/>
      <c r="AH21" s="660"/>
      <c r="AI21" s="660"/>
      <c r="AJ21" s="660"/>
      <c r="AK21" s="660"/>
      <c r="AL21" s="624">
        <v>84.1</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t="s">
        <v>141</v>
      </c>
      <c r="BH21" s="622"/>
      <c r="BI21" s="622"/>
      <c r="BJ21" s="622"/>
      <c r="BK21" s="622"/>
      <c r="BL21" s="622"/>
      <c r="BM21" s="622"/>
      <c r="BN21" s="623"/>
      <c r="BO21" s="659" t="s">
        <v>141</v>
      </c>
      <c r="BP21" s="659"/>
      <c r="BQ21" s="659"/>
      <c r="BR21" s="659"/>
      <c r="BS21" s="660" t="s">
        <v>247</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3686582</v>
      </c>
      <c r="S22" s="622"/>
      <c r="T22" s="622"/>
      <c r="U22" s="622"/>
      <c r="V22" s="622"/>
      <c r="W22" s="622"/>
      <c r="X22" s="622"/>
      <c r="Y22" s="623"/>
      <c r="Z22" s="659">
        <v>43.1</v>
      </c>
      <c r="AA22" s="659"/>
      <c r="AB22" s="659"/>
      <c r="AC22" s="659"/>
      <c r="AD22" s="660">
        <v>3686582</v>
      </c>
      <c r="AE22" s="660"/>
      <c r="AF22" s="660"/>
      <c r="AG22" s="660"/>
      <c r="AH22" s="660"/>
      <c r="AI22" s="660"/>
      <c r="AJ22" s="660"/>
      <c r="AK22" s="660"/>
      <c r="AL22" s="624">
        <v>84.1</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247</v>
      </c>
      <c r="BH22" s="622"/>
      <c r="BI22" s="622"/>
      <c r="BJ22" s="622"/>
      <c r="BK22" s="622"/>
      <c r="BL22" s="622"/>
      <c r="BM22" s="622"/>
      <c r="BN22" s="623"/>
      <c r="BO22" s="659" t="s">
        <v>247</v>
      </c>
      <c r="BP22" s="659"/>
      <c r="BQ22" s="659"/>
      <c r="BR22" s="659"/>
      <c r="BS22" s="660" t="s">
        <v>141</v>
      </c>
      <c r="BT22" s="660"/>
      <c r="BU22" s="660"/>
      <c r="BV22" s="660"/>
      <c r="BW22" s="660"/>
      <c r="BX22" s="660"/>
      <c r="BY22" s="660"/>
      <c r="BZ22" s="660"/>
      <c r="CA22" s="660"/>
      <c r="CB22" s="698"/>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625380</v>
      </c>
      <c r="S23" s="622"/>
      <c r="T23" s="622"/>
      <c r="U23" s="622"/>
      <c r="V23" s="622"/>
      <c r="W23" s="622"/>
      <c r="X23" s="622"/>
      <c r="Y23" s="623"/>
      <c r="Z23" s="659">
        <v>7.3</v>
      </c>
      <c r="AA23" s="659"/>
      <c r="AB23" s="659"/>
      <c r="AC23" s="659"/>
      <c r="AD23" s="660" t="s">
        <v>141</v>
      </c>
      <c r="AE23" s="660"/>
      <c r="AF23" s="660"/>
      <c r="AG23" s="660"/>
      <c r="AH23" s="660"/>
      <c r="AI23" s="660"/>
      <c r="AJ23" s="660"/>
      <c r="AK23" s="660"/>
      <c r="AL23" s="624" t="s">
        <v>178</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247</v>
      </c>
      <c r="BH23" s="622"/>
      <c r="BI23" s="622"/>
      <c r="BJ23" s="622"/>
      <c r="BK23" s="622"/>
      <c r="BL23" s="622"/>
      <c r="BM23" s="622"/>
      <c r="BN23" s="623"/>
      <c r="BO23" s="659" t="s">
        <v>247</v>
      </c>
      <c r="BP23" s="659"/>
      <c r="BQ23" s="659"/>
      <c r="BR23" s="659"/>
      <c r="BS23" s="660" t="s">
        <v>247</v>
      </c>
      <c r="BT23" s="660"/>
      <c r="BU23" s="660"/>
      <c r="BV23" s="660"/>
      <c r="BW23" s="660"/>
      <c r="BX23" s="660"/>
      <c r="BY23" s="660"/>
      <c r="BZ23" s="660"/>
      <c r="CA23" s="660"/>
      <c r="CB23" s="698"/>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247</v>
      </c>
      <c r="S24" s="622"/>
      <c r="T24" s="622"/>
      <c r="U24" s="622"/>
      <c r="V24" s="622"/>
      <c r="W24" s="622"/>
      <c r="X24" s="622"/>
      <c r="Y24" s="623"/>
      <c r="Z24" s="659" t="s">
        <v>178</v>
      </c>
      <c r="AA24" s="659"/>
      <c r="AB24" s="659"/>
      <c r="AC24" s="659"/>
      <c r="AD24" s="660" t="s">
        <v>247</v>
      </c>
      <c r="AE24" s="660"/>
      <c r="AF24" s="660"/>
      <c r="AG24" s="660"/>
      <c r="AH24" s="660"/>
      <c r="AI24" s="660"/>
      <c r="AJ24" s="660"/>
      <c r="AK24" s="660"/>
      <c r="AL24" s="624" t="s">
        <v>247</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247</v>
      </c>
      <c r="BH24" s="622"/>
      <c r="BI24" s="622"/>
      <c r="BJ24" s="622"/>
      <c r="BK24" s="622"/>
      <c r="BL24" s="622"/>
      <c r="BM24" s="622"/>
      <c r="BN24" s="623"/>
      <c r="BO24" s="659" t="s">
        <v>178</v>
      </c>
      <c r="BP24" s="659"/>
      <c r="BQ24" s="659"/>
      <c r="BR24" s="659"/>
      <c r="BS24" s="660" t="s">
        <v>247</v>
      </c>
      <c r="BT24" s="660"/>
      <c r="BU24" s="660"/>
      <c r="BV24" s="660"/>
      <c r="BW24" s="660"/>
      <c r="BX24" s="660"/>
      <c r="BY24" s="660"/>
      <c r="BZ24" s="660"/>
      <c r="CA24" s="660"/>
      <c r="CB24" s="698"/>
      <c r="CD24" s="679" t="s">
        <v>299</v>
      </c>
      <c r="CE24" s="680"/>
      <c r="CF24" s="680"/>
      <c r="CG24" s="680"/>
      <c r="CH24" s="680"/>
      <c r="CI24" s="680"/>
      <c r="CJ24" s="680"/>
      <c r="CK24" s="680"/>
      <c r="CL24" s="680"/>
      <c r="CM24" s="680"/>
      <c r="CN24" s="680"/>
      <c r="CO24" s="680"/>
      <c r="CP24" s="680"/>
      <c r="CQ24" s="681"/>
      <c r="CR24" s="676">
        <v>3006964</v>
      </c>
      <c r="CS24" s="677"/>
      <c r="CT24" s="677"/>
      <c r="CU24" s="677"/>
      <c r="CV24" s="677"/>
      <c r="CW24" s="677"/>
      <c r="CX24" s="677"/>
      <c r="CY24" s="702"/>
      <c r="CZ24" s="703">
        <v>36.200000000000003</v>
      </c>
      <c r="DA24" s="685"/>
      <c r="DB24" s="685"/>
      <c r="DC24" s="705"/>
      <c r="DD24" s="701">
        <v>2509676</v>
      </c>
      <c r="DE24" s="677"/>
      <c r="DF24" s="677"/>
      <c r="DG24" s="677"/>
      <c r="DH24" s="677"/>
      <c r="DI24" s="677"/>
      <c r="DJ24" s="677"/>
      <c r="DK24" s="702"/>
      <c r="DL24" s="701">
        <v>2188953</v>
      </c>
      <c r="DM24" s="677"/>
      <c r="DN24" s="677"/>
      <c r="DO24" s="677"/>
      <c r="DP24" s="677"/>
      <c r="DQ24" s="677"/>
      <c r="DR24" s="677"/>
      <c r="DS24" s="677"/>
      <c r="DT24" s="677"/>
      <c r="DU24" s="677"/>
      <c r="DV24" s="702"/>
      <c r="DW24" s="703">
        <v>49.6</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5020464</v>
      </c>
      <c r="S25" s="622"/>
      <c r="T25" s="622"/>
      <c r="U25" s="622"/>
      <c r="V25" s="622"/>
      <c r="W25" s="622"/>
      <c r="X25" s="622"/>
      <c r="Y25" s="623"/>
      <c r="Z25" s="659">
        <v>58.6</v>
      </c>
      <c r="AA25" s="659"/>
      <c r="AB25" s="659"/>
      <c r="AC25" s="659"/>
      <c r="AD25" s="660">
        <v>4355181</v>
      </c>
      <c r="AE25" s="660"/>
      <c r="AF25" s="660"/>
      <c r="AG25" s="660"/>
      <c r="AH25" s="660"/>
      <c r="AI25" s="660"/>
      <c r="AJ25" s="660"/>
      <c r="AK25" s="660"/>
      <c r="AL25" s="624">
        <v>99.4</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59" t="s">
        <v>141</v>
      </c>
      <c r="BP25" s="659"/>
      <c r="BQ25" s="659"/>
      <c r="BR25" s="659"/>
      <c r="BS25" s="660" t="s">
        <v>178</v>
      </c>
      <c r="BT25" s="660"/>
      <c r="BU25" s="660"/>
      <c r="BV25" s="660"/>
      <c r="BW25" s="660"/>
      <c r="BX25" s="660"/>
      <c r="BY25" s="660"/>
      <c r="BZ25" s="660"/>
      <c r="CA25" s="660"/>
      <c r="CB25" s="698"/>
      <c r="CD25" s="618" t="s">
        <v>302</v>
      </c>
      <c r="CE25" s="619"/>
      <c r="CF25" s="619"/>
      <c r="CG25" s="619"/>
      <c r="CH25" s="619"/>
      <c r="CI25" s="619"/>
      <c r="CJ25" s="619"/>
      <c r="CK25" s="619"/>
      <c r="CL25" s="619"/>
      <c r="CM25" s="619"/>
      <c r="CN25" s="619"/>
      <c r="CO25" s="619"/>
      <c r="CP25" s="619"/>
      <c r="CQ25" s="620"/>
      <c r="CR25" s="621">
        <v>965057</v>
      </c>
      <c r="CS25" s="634"/>
      <c r="CT25" s="634"/>
      <c r="CU25" s="634"/>
      <c r="CV25" s="634"/>
      <c r="CW25" s="634"/>
      <c r="CX25" s="634"/>
      <c r="CY25" s="635"/>
      <c r="CZ25" s="624">
        <v>11.6</v>
      </c>
      <c r="DA25" s="636"/>
      <c r="DB25" s="636"/>
      <c r="DC25" s="637"/>
      <c r="DD25" s="627">
        <v>863071</v>
      </c>
      <c r="DE25" s="634"/>
      <c r="DF25" s="634"/>
      <c r="DG25" s="634"/>
      <c r="DH25" s="634"/>
      <c r="DI25" s="634"/>
      <c r="DJ25" s="634"/>
      <c r="DK25" s="635"/>
      <c r="DL25" s="627">
        <v>801956</v>
      </c>
      <c r="DM25" s="634"/>
      <c r="DN25" s="634"/>
      <c r="DO25" s="634"/>
      <c r="DP25" s="634"/>
      <c r="DQ25" s="634"/>
      <c r="DR25" s="634"/>
      <c r="DS25" s="634"/>
      <c r="DT25" s="634"/>
      <c r="DU25" s="634"/>
      <c r="DV25" s="635"/>
      <c r="DW25" s="624">
        <v>18.2</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520</v>
      </c>
      <c r="S26" s="622"/>
      <c r="T26" s="622"/>
      <c r="U26" s="622"/>
      <c r="V26" s="622"/>
      <c r="W26" s="622"/>
      <c r="X26" s="622"/>
      <c r="Y26" s="623"/>
      <c r="Z26" s="659">
        <v>0</v>
      </c>
      <c r="AA26" s="659"/>
      <c r="AB26" s="659"/>
      <c r="AC26" s="659"/>
      <c r="AD26" s="660">
        <v>520</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178</v>
      </c>
      <c r="BH26" s="622"/>
      <c r="BI26" s="622"/>
      <c r="BJ26" s="622"/>
      <c r="BK26" s="622"/>
      <c r="BL26" s="622"/>
      <c r="BM26" s="622"/>
      <c r="BN26" s="623"/>
      <c r="BO26" s="659" t="s">
        <v>141</v>
      </c>
      <c r="BP26" s="659"/>
      <c r="BQ26" s="659"/>
      <c r="BR26" s="659"/>
      <c r="BS26" s="660" t="s">
        <v>178</v>
      </c>
      <c r="BT26" s="660"/>
      <c r="BU26" s="660"/>
      <c r="BV26" s="660"/>
      <c r="BW26" s="660"/>
      <c r="BX26" s="660"/>
      <c r="BY26" s="660"/>
      <c r="BZ26" s="660"/>
      <c r="CA26" s="660"/>
      <c r="CB26" s="698"/>
      <c r="CD26" s="618" t="s">
        <v>305</v>
      </c>
      <c r="CE26" s="619"/>
      <c r="CF26" s="619"/>
      <c r="CG26" s="619"/>
      <c r="CH26" s="619"/>
      <c r="CI26" s="619"/>
      <c r="CJ26" s="619"/>
      <c r="CK26" s="619"/>
      <c r="CL26" s="619"/>
      <c r="CM26" s="619"/>
      <c r="CN26" s="619"/>
      <c r="CO26" s="619"/>
      <c r="CP26" s="619"/>
      <c r="CQ26" s="620"/>
      <c r="CR26" s="621">
        <v>516370</v>
      </c>
      <c r="CS26" s="622"/>
      <c r="CT26" s="622"/>
      <c r="CU26" s="622"/>
      <c r="CV26" s="622"/>
      <c r="CW26" s="622"/>
      <c r="CX26" s="622"/>
      <c r="CY26" s="623"/>
      <c r="CZ26" s="624">
        <v>6.2</v>
      </c>
      <c r="DA26" s="636"/>
      <c r="DB26" s="636"/>
      <c r="DC26" s="637"/>
      <c r="DD26" s="627">
        <v>473588</v>
      </c>
      <c r="DE26" s="622"/>
      <c r="DF26" s="622"/>
      <c r="DG26" s="622"/>
      <c r="DH26" s="622"/>
      <c r="DI26" s="622"/>
      <c r="DJ26" s="622"/>
      <c r="DK26" s="623"/>
      <c r="DL26" s="627" t="s">
        <v>247</v>
      </c>
      <c r="DM26" s="622"/>
      <c r="DN26" s="622"/>
      <c r="DO26" s="622"/>
      <c r="DP26" s="622"/>
      <c r="DQ26" s="622"/>
      <c r="DR26" s="622"/>
      <c r="DS26" s="622"/>
      <c r="DT26" s="622"/>
      <c r="DU26" s="622"/>
      <c r="DV26" s="623"/>
      <c r="DW26" s="624" t="s">
        <v>141</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109517</v>
      </c>
      <c r="S27" s="622"/>
      <c r="T27" s="622"/>
      <c r="U27" s="622"/>
      <c r="V27" s="622"/>
      <c r="W27" s="622"/>
      <c r="X27" s="622"/>
      <c r="Y27" s="623"/>
      <c r="Z27" s="659">
        <v>1.3</v>
      </c>
      <c r="AA27" s="659"/>
      <c r="AB27" s="659"/>
      <c r="AC27" s="659"/>
      <c r="AD27" s="660" t="s">
        <v>141</v>
      </c>
      <c r="AE27" s="660"/>
      <c r="AF27" s="660"/>
      <c r="AG27" s="660"/>
      <c r="AH27" s="660"/>
      <c r="AI27" s="660"/>
      <c r="AJ27" s="660"/>
      <c r="AK27" s="660"/>
      <c r="AL27" s="624" t="s">
        <v>141</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474421</v>
      </c>
      <c r="BH27" s="622"/>
      <c r="BI27" s="622"/>
      <c r="BJ27" s="622"/>
      <c r="BK27" s="622"/>
      <c r="BL27" s="622"/>
      <c r="BM27" s="622"/>
      <c r="BN27" s="623"/>
      <c r="BO27" s="659">
        <v>100</v>
      </c>
      <c r="BP27" s="659"/>
      <c r="BQ27" s="659"/>
      <c r="BR27" s="659"/>
      <c r="BS27" s="660">
        <v>39903</v>
      </c>
      <c r="BT27" s="660"/>
      <c r="BU27" s="660"/>
      <c r="BV27" s="660"/>
      <c r="BW27" s="660"/>
      <c r="BX27" s="660"/>
      <c r="BY27" s="660"/>
      <c r="BZ27" s="660"/>
      <c r="CA27" s="660"/>
      <c r="CB27" s="698"/>
      <c r="CD27" s="618" t="s">
        <v>308</v>
      </c>
      <c r="CE27" s="619"/>
      <c r="CF27" s="619"/>
      <c r="CG27" s="619"/>
      <c r="CH27" s="619"/>
      <c r="CI27" s="619"/>
      <c r="CJ27" s="619"/>
      <c r="CK27" s="619"/>
      <c r="CL27" s="619"/>
      <c r="CM27" s="619"/>
      <c r="CN27" s="619"/>
      <c r="CO27" s="619"/>
      <c r="CP27" s="619"/>
      <c r="CQ27" s="620"/>
      <c r="CR27" s="621">
        <v>696738</v>
      </c>
      <c r="CS27" s="634"/>
      <c r="CT27" s="634"/>
      <c r="CU27" s="634"/>
      <c r="CV27" s="634"/>
      <c r="CW27" s="634"/>
      <c r="CX27" s="634"/>
      <c r="CY27" s="635"/>
      <c r="CZ27" s="624">
        <v>8.4</v>
      </c>
      <c r="DA27" s="636"/>
      <c r="DB27" s="636"/>
      <c r="DC27" s="637"/>
      <c r="DD27" s="627">
        <v>362215</v>
      </c>
      <c r="DE27" s="634"/>
      <c r="DF27" s="634"/>
      <c r="DG27" s="634"/>
      <c r="DH27" s="634"/>
      <c r="DI27" s="634"/>
      <c r="DJ27" s="634"/>
      <c r="DK27" s="635"/>
      <c r="DL27" s="627">
        <v>357261</v>
      </c>
      <c r="DM27" s="634"/>
      <c r="DN27" s="634"/>
      <c r="DO27" s="634"/>
      <c r="DP27" s="634"/>
      <c r="DQ27" s="634"/>
      <c r="DR27" s="634"/>
      <c r="DS27" s="634"/>
      <c r="DT27" s="634"/>
      <c r="DU27" s="634"/>
      <c r="DV27" s="635"/>
      <c r="DW27" s="624">
        <v>8.1</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80970</v>
      </c>
      <c r="S28" s="622"/>
      <c r="T28" s="622"/>
      <c r="U28" s="622"/>
      <c r="V28" s="622"/>
      <c r="W28" s="622"/>
      <c r="X28" s="622"/>
      <c r="Y28" s="623"/>
      <c r="Z28" s="659">
        <v>0.9</v>
      </c>
      <c r="AA28" s="659"/>
      <c r="AB28" s="659"/>
      <c r="AC28" s="659"/>
      <c r="AD28" s="660">
        <v>18396</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1345169</v>
      </c>
      <c r="CS28" s="622"/>
      <c r="CT28" s="622"/>
      <c r="CU28" s="622"/>
      <c r="CV28" s="622"/>
      <c r="CW28" s="622"/>
      <c r="CX28" s="622"/>
      <c r="CY28" s="623"/>
      <c r="CZ28" s="624">
        <v>16.2</v>
      </c>
      <c r="DA28" s="636"/>
      <c r="DB28" s="636"/>
      <c r="DC28" s="637"/>
      <c r="DD28" s="627">
        <v>1284390</v>
      </c>
      <c r="DE28" s="622"/>
      <c r="DF28" s="622"/>
      <c r="DG28" s="622"/>
      <c r="DH28" s="622"/>
      <c r="DI28" s="622"/>
      <c r="DJ28" s="622"/>
      <c r="DK28" s="623"/>
      <c r="DL28" s="627">
        <v>1029736</v>
      </c>
      <c r="DM28" s="622"/>
      <c r="DN28" s="622"/>
      <c r="DO28" s="622"/>
      <c r="DP28" s="622"/>
      <c r="DQ28" s="622"/>
      <c r="DR28" s="622"/>
      <c r="DS28" s="622"/>
      <c r="DT28" s="622"/>
      <c r="DU28" s="622"/>
      <c r="DV28" s="623"/>
      <c r="DW28" s="624">
        <v>23.3</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9188</v>
      </c>
      <c r="S29" s="622"/>
      <c r="T29" s="622"/>
      <c r="U29" s="622"/>
      <c r="V29" s="622"/>
      <c r="W29" s="622"/>
      <c r="X29" s="622"/>
      <c r="Y29" s="623"/>
      <c r="Z29" s="659">
        <v>0.1</v>
      </c>
      <c r="AA29" s="659"/>
      <c r="AB29" s="659"/>
      <c r="AC29" s="659"/>
      <c r="AD29" s="660">
        <v>62</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312</v>
      </c>
      <c r="CE29" s="641"/>
      <c r="CF29" s="618" t="s">
        <v>72</v>
      </c>
      <c r="CG29" s="619"/>
      <c r="CH29" s="619"/>
      <c r="CI29" s="619"/>
      <c r="CJ29" s="619"/>
      <c r="CK29" s="619"/>
      <c r="CL29" s="619"/>
      <c r="CM29" s="619"/>
      <c r="CN29" s="619"/>
      <c r="CO29" s="619"/>
      <c r="CP29" s="619"/>
      <c r="CQ29" s="620"/>
      <c r="CR29" s="621">
        <v>1345066</v>
      </c>
      <c r="CS29" s="634"/>
      <c r="CT29" s="634"/>
      <c r="CU29" s="634"/>
      <c r="CV29" s="634"/>
      <c r="CW29" s="634"/>
      <c r="CX29" s="634"/>
      <c r="CY29" s="635"/>
      <c r="CZ29" s="624">
        <v>16.2</v>
      </c>
      <c r="DA29" s="636"/>
      <c r="DB29" s="636"/>
      <c r="DC29" s="637"/>
      <c r="DD29" s="627">
        <v>1284287</v>
      </c>
      <c r="DE29" s="634"/>
      <c r="DF29" s="634"/>
      <c r="DG29" s="634"/>
      <c r="DH29" s="634"/>
      <c r="DI29" s="634"/>
      <c r="DJ29" s="634"/>
      <c r="DK29" s="635"/>
      <c r="DL29" s="627">
        <v>1029633</v>
      </c>
      <c r="DM29" s="634"/>
      <c r="DN29" s="634"/>
      <c r="DO29" s="634"/>
      <c r="DP29" s="634"/>
      <c r="DQ29" s="634"/>
      <c r="DR29" s="634"/>
      <c r="DS29" s="634"/>
      <c r="DT29" s="634"/>
      <c r="DU29" s="634"/>
      <c r="DV29" s="635"/>
      <c r="DW29" s="624">
        <v>23.3</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1165701</v>
      </c>
      <c r="S30" s="622"/>
      <c r="T30" s="622"/>
      <c r="U30" s="622"/>
      <c r="V30" s="622"/>
      <c r="W30" s="622"/>
      <c r="X30" s="622"/>
      <c r="Y30" s="623"/>
      <c r="Z30" s="659">
        <v>13.6</v>
      </c>
      <c r="AA30" s="659"/>
      <c r="AB30" s="659"/>
      <c r="AC30" s="659"/>
      <c r="AD30" s="660" t="s">
        <v>247</v>
      </c>
      <c r="AE30" s="660"/>
      <c r="AF30" s="660"/>
      <c r="AG30" s="660"/>
      <c r="AH30" s="660"/>
      <c r="AI30" s="660"/>
      <c r="AJ30" s="660"/>
      <c r="AK30" s="660"/>
      <c r="AL30" s="624" t="s">
        <v>141</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1318084</v>
      </c>
      <c r="CS30" s="622"/>
      <c r="CT30" s="622"/>
      <c r="CU30" s="622"/>
      <c r="CV30" s="622"/>
      <c r="CW30" s="622"/>
      <c r="CX30" s="622"/>
      <c r="CY30" s="623"/>
      <c r="CZ30" s="624">
        <v>15.9</v>
      </c>
      <c r="DA30" s="636"/>
      <c r="DB30" s="636"/>
      <c r="DC30" s="637"/>
      <c r="DD30" s="627">
        <v>1257305</v>
      </c>
      <c r="DE30" s="622"/>
      <c r="DF30" s="622"/>
      <c r="DG30" s="622"/>
      <c r="DH30" s="622"/>
      <c r="DI30" s="622"/>
      <c r="DJ30" s="622"/>
      <c r="DK30" s="623"/>
      <c r="DL30" s="627">
        <v>1002651</v>
      </c>
      <c r="DM30" s="622"/>
      <c r="DN30" s="622"/>
      <c r="DO30" s="622"/>
      <c r="DP30" s="622"/>
      <c r="DQ30" s="622"/>
      <c r="DR30" s="622"/>
      <c r="DS30" s="622"/>
      <c r="DT30" s="622"/>
      <c r="DU30" s="622"/>
      <c r="DV30" s="623"/>
      <c r="DW30" s="624">
        <v>22.7</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247</v>
      </c>
      <c r="S31" s="622"/>
      <c r="T31" s="622"/>
      <c r="U31" s="622"/>
      <c r="V31" s="622"/>
      <c r="W31" s="622"/>
      <c r="X31" s="622"/>
      <c r="Y31" s="623"/>
      <c r="Z31" s="659" t="s">
        <v>178</v>
      </c>
      <c r="AA31" s="659"/>
      <c r="AB31" s="659"/>
      <c r="AC31" s="659"/>
      <c r="AD31" s="660" t="s">
        <v>247</v>
      </c>
      <c r="AE31" s="660"/>
      <c r="AF31" s="660"/>
      <c r="AG31" s="660"/>
      <c r="AH31" s="660"/>
      <c r="AI31" s="660"/>
      <c r="AJ31" s="660"/>
      <c r="AK31" s="660"/>
      <c r="AL31" s="624" t="s">
        <v>247</v>
      </c>
      <c r="AM31" s="625"/>
      <c r="AN31" s="625"/>
      <c r="AO31" s="661"/>
      <c r="AP31" s="691" t="s">
        <v>318</v>
      </c>
      <c r="AQ31" s="692"/>
      <c r="AR31" s="692"/>
      <c r="AS31" s="692"/>
      <c r="AT31" s="693" t="s">
        <v>319</v>
      </c>
      <c r="AU31" s="218"/>
      <c r="AV31" s="218"/>
      <c r="AW31" s="218"/>
      <c r="AX31" s="679" t="s">
        <v>194</v>
      </c>
      <c r="AY31" s="680"/>
      <c r="AZ31" s="680"/>
      <c r="BA31" s="680"/>
      <c r="BB31" s="680"/>
      <c r="BC31" s="680"/>
      <c r="BD31" s="680"/>
      <c r="BE31" s="680"/>
      <c r="BF31" s="681"/>
      <c r="BG31" s="683">
        <v>99.2</v>
      </c>
      <c r="BH31" s="684"/>
      <c r="BI31" s="684"/>
      <c r="BJ31" s="684"/>
      <c r="BK31" s="684"/>
      <c r="BL31" s="684"/>
      <c r="BM31" s="685">
        <v>97.6</v>
      </c>
      <c r="BN31" s="684"/>
      <c r="BO31" s="684"/>
      <c r="BP31" s="684"/>
      <c r="BQ31" s="686"/>
      <c r="BR31" s="683">
        <v>99.2</v>
      </c>
      <c r="BS31" s="684"/>
      <c r="BT31" s="684"/>
      <c r="BU31" s="684"/>
      <c r="BV31" s="684"/>
      <c r="BW31" s="684"/>
      <c r="BX31" s="685">
        <v>97.8</v>
      </c>
      <c r="BY31" s="684"/>
      <c r="BZ31" s="684"/>
      <c r="CA31" s="684"/>
      <c r="CB31" s="686"/>
      <c r="CD31" s="642"/>
      <c r="CE31" s="643"/>
      <c r="CF31" s="618" t="s">
        <v>320</v>
      </c>
      <c r="CG31" s="619"/>
      <c r="CH31" s="619"/>
      <c r="CI31" s="619"/>
      <c r="CJ31" s="619"/>
      <c r="CK31" s="619"/>
      <c r="CL31" s="619"/>
      <c r="CM31" s="619"/>
      <c r="CN31" s="619"/>
      <c r="CO31" s="619"/>
      <c r="CP31" s="619"/>
      <c r="CQ31" s="620"/>
      <c r="CR31" s="621">
        <v>26982</v>
      </c>
      <c r="CS31" s="634"/>
      <c r="CT31" s="634"/>
      <c r="CU31" s="634"/>
      <c r="CV31" s="634"/>
      <c r="CW31" s="634"/>
      <c r="CX31" s="634"/>
      <c r="CY31" s="635"/>
      <c r="CZ31" s="624">
        <v>0.3</v>
      </c>
      <c r="DA31" s="636"/>
      <c r="DB31" s="636"/>
      <c r="DC31" s="637"/>
      <c r="DD31" s="627">
        <v>26982</v>
      </c>
      <c r="DE31" s="634"/>
      <c r="DF31" s="634"/>
      <c r="DG31" s="634"/>
      <c r="DH31" s="634"/>
      <c r="DI31" s="634"/>
      <c r="DJ31" s="634"/>
      <c r="DK31" s="635"/>
      <c r="DL31" s="627">
        <v>26982</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707007</v>
      </c>
      <c r="S32" s="622"/>
      <c r="T32" s="622"/>
      <c r="U32" s="622"/>
      <c r="V32" s="622"/>
      <c r="W32" s="622"/>
      <c r="X32" s="622"/>
      <c r="Y32" s="623"/>
      <c r="Z32" s="659">
        <v>8.3000000000000007</v>
      </c>
      <c r="AA32" s="659"/>
      <c r="AB32" s="659"/>
      <c r="AC32" s="659"/>
      <c r="AD32" s="660" t="s">
        <v>247</v>
      </c>
      <c r="AE32" s="660"/>
      <c r="AF32" s="660"/>
      <c r="AG32" s="660"/>
      <c r="AH32" s="660"/>
      <c r="AI32" s="660"/>
      <c r="AJ32" s="660"/>
      <c r="AK32" s="660"/>
      <c r="AL32" s="624" t="s">
        <v>247</v>
      </c>
      <c r="AM32" s="625"/>
      <c r="AN32" s="625"/>
      <c r="AO32" s="661"/>
      <c r="AP32" s="662"/>
      <c r="AQ32" s="663"/>
      <c r="AR32" s="663"/>
      <c r="AS32" s="663"/>
      <c r="AT32" s="694"/>
      <c r="AU32" s="214" t="s">
        <v>322</v>
      </c>
      <c r="AX32" s="618" t="s">
        <v>323</v>
      </c>
      <c r="AY32" s="619"/>
      <c r="AZ32" s="619"/>
      <c r="BA32" s="619"/>
      <c r="BB32" s="619"/>
      <c r="BC32" s="619"/>
      <c r="BD32" s="619"/>
      <c r="BE32" s="619"/>
      <c r="BF32" s="620"/>
      <c r="BG32" s="687">
        <v>99.6</v>
      </c>
      <c r="BH32" s="634"/>
      <c r="BI32" s="634"/>
      <c r="BJ32" s="634"/>
      <c r="BK32" s="634"/>
      <c r="BL32" s="634"/>
      <c r="BM32" s="625">
        <v>99.1</v>
      </c>
      <c r="BN32" s="634"/>
      <c r="BO32" s="634"/>
      <c r="BP32" s="634"/>
      <c r="BQ32" s="657"/>
      <c r="BR32" s="687">
        <v>99.6</v>
      </c>
      <c r="BS32" s="634"/>
      <c r="BT32" s="634"/>
      <c r="BU32" s="634"/>
      <c r="BV32" s="634"/>
      <c r="BW32" s="634"/>
      <c r="BX32" s="625">
        <v>99.3</v>
      </c>
      <c r="BY32" s="634"/>
      <c r="BZ32" s="634"/>
      <c r="CA32" s="634"/>
      <c r="CB32" s="657"/>
      <c r="CD32" s="644"/>
      <c r="CE32" s="645"/>
      <c r="CF32" s="618" t="s">
        <v>324</v>
      </c>
      <c r="CG32" s="619"/>
      <c r="CH32" s="619"/>
      <c r="CI32" s="619"/>
      <c r="CJ32" s="619"/>
      <c r="CK32" s="619"/>
      <c r="CL32" s="619"/>
      <c r="CM32" s="619"/>
      <c r="CN32" s="619"/>
      <c r="CO32" s="619"/>
      <c r="CP32" s="619"/>
      <c r="CQ32" s="620"/>
      <c r="CR32" s="621">
        <v>103</v>
      </c>
      <c r="CS32" s="622"/>
      <c r="CT32" s="622"/>
      <c r="CU32" s="622"/>
      <c r="CV32" s="622"/>
      <c r="CW32" s="622"/>
      <c r="CX32" s="622"/>
      <c r="CY32" s="623"/>
      <c r="CZ32" s="624">
        <v>0</v>
      </c>
      <c r="DA32" s="636"/>
      <c r="DB32" s="636"/>
      <c r="DC32" s="637"/>
      <c r="DD32" s="627">
        <v>103</v>
      </c>
      <c r="DE32" s="622"/>
      <c r="DF32" s="622"/>
      <c r="DG32" s="622"/>
      <c r="DH32" s="622"/>
      <c r="DI32" s="622"/>
      <c r="DJ32" s="622"/>
      <c r="DK32" s="623"/>
      <c r="DL32" s="627">
        <v>103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33869</v>
      </c>
      <c r="S33" s="622"/>
      <c r="T33" s="622"/>
      <c r="U33" s="622"/>
      <c r="V33" s="622"/>
      <c r="W33" s="622"/>
      <c r="X33" s="622"/>
      <c r="Y33" s="623"/>
      <c r="Z33" s="659">
        <v>0.4</v>
      </c>
      <c r="AA33" s="659"/>
      <c r="AB33" s="659"/>
      <c r="AC33" s="659"/>
      <c r="AD33" s="660">
        <v>4501</v>
      </c>
      <c r="AE33" s="660"/>
      <c r="AF33" s="660"/>
      <c r="AG33" s="660"/>
      <c r="AH33" s="660"/>
      <c r="AI33" s="660"/>
      <c r="AJ33" s="660"/>
      <c r="AK33" s="660"/>
      <c r="AL33" s="624">
        <v>0.1</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98.9</v>
      </c>
      <c r="BH33" s="606"/>
      <c r="BI33" s="606"/>
      <c r="BJ33" s="606"/>
      <c r="BK33" s="606"/>
      <c r="BL33" s="606"/>
      <c r="BM33" s="652">
        <v>96.6</v>
      </c>
      <c r="BN33" s="606"/>
      <c r="BO33" s="606"/>
      <c r="BP33" s="606"/>
      <c r="BQ33" s="669"/>
      <c r="BR33" s="682">
        <v>98.9</v>
      </c>
      <c r="BS33" s="606"/>
      <c r="BT33" s="606"/>
      <c r="BU33" s="606"/>
      <c r="BV33" s="606"/>
      <c r="BW33" s="606"/>
      <c r="BX33" s="652">
        <v>96.8</v>
      </c>
      <c r="BY33" s="606"/>
      <c r="BZ33" s="606"/>
      <c r="CA33" s="606"/>
      <c r="CB33" s="669"/>
      <c r="CD33" s="618" t="s">
        <v>327</v>
      </c>
      <c r="CE33" s="619"/>
      <c r="CF33" s="619"/>
      <c r="CG33" s="619"/>
      <c r="CH33" s="619"/>
      <c r="CI33" s="619"/>
      <c r="CJ33" s="619"/>
      <c r="CK33" s="619"/>
      <c r="CL33" s="619"/>
      <c r="CM33" s="619"/>
      <c r="CN33" s="619"/>
      <c r="CO33" s="619"/>
      <c r="CP33" s="619"/>
      <c r="CQ33" s="620"/>
      <c r="CR33" s="621">
        <v>3613584</v>
      </c>
      <c r="CS33" s="634"/>
      <c r="CT33" s="634"/>
      <c r="CU33" s="634"/>
      <c r="CV33" s="634"/>
      <c r="CW33" s="634"/>
      <c r="CX33" s="634"/>
      <c r="CY33" s="635"/>
      <c r="CZ33" s="624">
        <v>43.5</v>
      </c>
      <c r="DA33" s="636"/>
      <c r="DB33" s="636"/>
      <c r="DC33" s="637"/>
      <c r="DD33" s="627">
        <v>2665090</v>
      </c>
      <c r="DE33" s="634"/>
      <c r="DF33" s="634"/>
      <c r="DG33" s="634"/>
      <c r="DH33" s="634"/>
      <c r="DI33" s="634"/>
      <c r="DJ33" s="634"/>
      <c r="DK33" s="635"/>
      <c r="DL33" s="627">
        <v>2082088</v>
      </c>
      <c r="DM33" s="634"/>
      <c r="DN33" s="634"/>
      <c r="DO33" s="634"/>
      <c r="DP33" s="634"/>
      <c r="DQ33" s="634"/>
      <c r="DR33" s="634"/>
      <c r="DS33" s="634"/>
      <c r="DT33" s="634"/>
      <c r="DU33" s="634"/>
      <c r="DV33" s="635"/>
      <c r="DW33" s="624">
        <v>47.1</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148622</v>
      </c>
      <c r="S34" s="622"/>
      <c r="T34" s="622"/>
      <c r="U34" s="622"/>
      <c r="V34" s="622"/>
      <c r="W34" s="622"/>
      <c r="X34" s="622"/>
      <c r="Y34" s="623"/>
      <c r="Z34" s="659">
        <v>1.7</v>
      </c>
      <c r="AA34" s="659"/>
      <c r="AB34" s="659"/>
      <c r="AC34" s="659"/>
      <c r="AD34" s="660" t="s">
        <v>141</v>
      </c>
      <c r="AE34" s="660"/>
      <c r="AF34" s="660"/>
      <c r="AG34" s="660"/>
      <c r="AH34" s="660"/>
      <c r="AI34" s="660"/>
      <c r="AJ34" s="660"/>
      <c r="AK34" s="660"/>
      <c r="AL34" s="624" t="s">
        <v>178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1076822</v>
      </c>
      <c r="CS34" s="622"/>
      <c r="CT34" s="622"/>
      <c r="CU34" s="622"/>
      <c r="CV34" s="622"/>
      <c r="CW34" s="622"/>
      <c r="CX34" s="622"/>
      <c r="CY34" s="623"/>
      <c r="CZ34" s="624">
        <v>13</v>
      </c>
      <c r="DA34" s="636"/>
      <c r="DB34" s="636"/>
      <c r="DC34" s="637"/>
      <c r="DD34" s="627">
        <v>699793</v>
      </c>
      <c r="DE34" s="622"/>
      <c r="DF34" s="622"/>
      <c r="DG34" s="622"/>
      <c r="DH34" s="622"/>
      <c r="DI34" s="622"/>
      <c r="DJ34" s="622"/>
      <c r="DK34" s="623"/>
      <c r="DL34" s="627">
        <v>455398</v>
      </c>
      <c r="DM34" s="622"/>
      <c r="DN34" s="622"/>
      <c r="DO34" s="622"/>
      <c r="DP34" s="622"/>
      <c r="DQ34" s="622"/>
      <c r="DR34" s="622"/>
      <c r="DS34" s="622"/>
      <c r="DT34" s="622"/>
      <c r="DU34" s="622"/>
      <c r="DV34" s="623"/>
      <c r="DW34" s="624">
        <v>10.3</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260809</v>
      </c>
      <c r="S35" s="622"/>
      <c r="T35" s="622"/>
      <c r="U35" s="622"/>
      <c r="V35" s="622"/>
      <c r="W35" s="622"/>
      <c r="X35" s="622"/>
      <c r="Y35" s="623"/>
      <c r="Z35" s="659">
        <v>3</v>
      </c>
      <c r="AA35" s="659"/>
      <c r="AB35" s="659"/>
      <c r="AC35" s="659"/>
      <c r="AD35" s="660" t="s">
        <v>247</v>
      </c>
      <c r="AE35" s="660"/>
      <c r="AF35" s="660"/>
      <c r="AG35" s="660"/>
      <c r="AH35" s="660"/>
      <c r="AI35" s="660"/>
      <c r="AJ35" s="660"/>
      <c r="AK35" s="660"/>
      <c r="AL35" s="624" t="s">
        <v>178</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226507</v>
      </c>
      <c r="CS35" s="634"/>
      <c r="CT35" s="634"/>
      <c r="CU35" s="634"/>
      <c r="CV35" s="634"/>
      <c r="CW35" s="634"/>
      <c r="CX35" s="634"/>
      <c r="CY35" s="635"/>
      <c r="CZ35" s="624">
        <v>2.7</v>
      </c>
      <c r="DA35" s="636"/>
      <c r="DB35" s="636"/>
      <c r="DC35" s="637"/>
      <c r="DD35" s="627">
        <v>153319</v>
      </c>
      <c r="DE35" s="634"/>
      <c r="DF35" s="634"/>
      <c r="DG35" s="634"/>
      <c r="DH35" s="634"/>
      <c r="DI35" s="634"/>
      <c r="DJ35" s="634"/>
      <c r="DK35" s="635"/>
      <c r="DL35" s="627">
        <v>86148</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238261</v>
      </c>
      <c r="S36" s="622"/>
      <c r="T36" s="622"/>
      <c r="U36" s="622"/>
      <c r="V36" s="622"/>
      <c r="W36" s="622"/>
      <c r="X36" s="622"/>
      <c r="Y36" s="623"/>
      <c r="Z36" s="659">
        <v>2.8</v>
      </c>
      <c r="AA36" s="659"/>
      <c r="AB36" s="659"/>
      <c r="AC36" s="659"/>
      <c r="AD36" s="660" t="s">
        <v>247</v>
      </c>
      <c r="AE36" s="660"/>
      <c r="AF36" s="660"/>
      <c r="AG36" s="660"/>
      <c r="AH36" s="660"/>
      <c r="AI36" s="660"/>
      <c r="AJ36" s="660"/>
      <c r="AK36" s="660"/>
      <c r="AL36" s="624" t="s">
        <v>247</v>
      </c>
      <c r="AM36" s="625"/>
      <c r="AN36" s="625"/>
      <c r="AO36" s="661"/>
      <c r="AP36" s="222"/>
      <c r="AQ36" s="670" t="s">
        <v>335</v>
      </c>
      <c r="AR36" s="671"/>
      <c r="AS36" s="671"/>
      <c r="AT36" s="671"/>
      <c r="AU36" s="671"/>
      <c r="AV36" s="671"/>
      <c r="AW36" s="671"/>
      <c r="AX36" s="671"/>
      <c r="AY36" s="672"/>
      <c r="AZ36" s="676">
        <v>998457</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4827</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1848763</v>
      </c>
      <c r="CS36" s="622"/>
      <c r="CT36" s="622"/>
      <c r="CU36" s="622"/>
      <c r="CV36" s="622"/>
      <c r="CW36" s="622"/>
      <c r="CX36" s="622"/>
      <c r="CY36" s="623"/>
      <c r="CZ36" s="624">
        <v>22.3</v>
      </c>
      <c r="DA36" s="636"/>
      <c r="DB36" s="636"/>
      <c r="DC36" s="637"/>
      <c r="DD36" s="627">
        <v>1484709</v>
      </c>
      <c r="DE36" s="622"/>
      <c r="DF36" s="622"/>
      <c r="DG36" s="622"/>
      <c r="DH36" s="622"/>
      <c r="DI36" s="622"/>
      <c r="DJ36" s="622"/>
      <c r="DK36" s="623"/>
      <c r="DL36" s="627">
        <v>1234843</v>
      </c>
      <c r="DM36" s="622"/>
      <c r="DN36" s="622"/>
      <c r="DO36" s="622"/>
      <c r="DP36" s="622"/>
      <c r="DQ36" s="622"/>
      <c r="DR36" s="622"/>
      <c r="DS36" s="622"/>
      <c r="DT36" s="622"/>
      <c r="DU36" s="622"/>
      <c r="DV36" s="623"/>
      <c r="DW36" s="624">
        <v>28</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108985</v>
      </c>
      <c r="S37" s="622"/>
      <c r="T37" s="622"/>
      <c r="U37" s="622"/>
      <c r="V37" s="622"/>
      <c r="W37" s="622"/>
      <c r="X37" s="622"/>
      <c r="Y37" s="623"/>
      <c r="Z37" s="659">
        <v>1.3</v>
      </c>
      <c r="AA37" s="659"/>
      <c r="AB37" s="659"/>
      <c r="AC37" s="659"/>
      <c r="AD37" s="660">
        <v>4356</v>
      </c>
      <c r="AE37" s="660"/>
      <c r="AF37" s="660"/>
      <c r="AG37" s="660"/>
      <c r="AH37" s="660"/>
      <c r="AI37" s="660"/>
      <c r="AJ37" s="660"/>
      <c r="AK37" s="660"/>
      <c r="AL37" s="624">
        <v>0.1</v>
      </c>
      <c r="AM37" s="625"/>
      <c r="AN37" s="625"/>
      <c r="AO37" s="661"/>
      <c r="AQ37" s="654" t="s">
        <v>339</v>
      </c>
      <c r="AR37" s="655"/>
      <c r="AS37" s="655"/>
      <c r="AT37" s="655"/>
      <c r="AU37" s="655"/>
      <c r="AV37" s="655"/>
      <c r="AW37" s="655"/>
      <c r="AX37" s="655"/>
      <c r="AY37" s="656"/>
      <c r="AZ37" s="621">
        <v>373417</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-13346</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377738</v>
      </c>
      <c r="CS37" s="634"/>
      <c r="CT37" s="634"/>
      <c r="CU37" s="634"/>
      <c r="CV37" s="634"/>
      <c r="CW37" s="634"/>
      <c r="CX37" s="634"/>
      <c r="CY37" s="635"/>
      <c r="CZ37" s="624">
        <v>4.5</v>
      </c>
      <c r="DA37" s="636"/>
      <c r="DB37" s="636"/>
      <c r="DC37" s="637"/>
      <c r="DD37" s="627">
        <v>360038</v>
      </c>
      <c r="DE37" s="634"/>
      <c r="DF37" s="634"/>
      <c r="DG37" s="634"/>
      <c r="DH37" s="634"/>
      <c r="DI37" s="634"/>
      <c r="DJ37" s="634"/>
      <c r="DK37" s="635"/>
      <c r="DL37" s="627">
        <v>355924</v>
      </c>
      <c r="DM37" s="634"/>
      <c r="DN37" s="634"/>
      <c r="DO37" s="634"/>
      <c r="DP37" s="634"/>
      <c r="DQ37" s="634"/>
      <c r="DR37" s="634"/>
      <c r="DS37" s="634"/>
      <c r="DT37" s="634"/>
      <c r="DU37" s="634"/>
      <c r="DV37" s="635"/>
      <c r="DW37" s="624">
        <v>8.1</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676900</v>
      </c>
      <c r="S38" s="622"/>
      <c r="T38" s="622"/>
      <c r="U38" s="622"/>
      <c r="V38" s="622"/>
      <c r="W38" s="622"/>
      <c r="X38" s="622"/>
      <c r="Y38" s="623"/>
      <c r="Z38" s="659">
        <v>7.9</v>
      </c>
      <c r="AA38" s="659"/>
      <c r="AB38" s="659"/>
      <c r="AC38" s="659"/>
      <c r="AD38" s="660" t="s">
        <v>247</v>
      </c>
      <c r="AE38" s="660"/>
      <c r="AF38" s="660"/>
      <c r="AG38" s="660"/>
      <c r="AH38" s="660"/>
      <c r="AI38" s="660"/>
      <c r="AJ38" s="660"/>
      <c r="AK38" s="660"/>
      <c r="AL38" s="624" t="s">
        <v>247</v>
      </c>
      <c r="AM38" s="625"/>
      <c r="AN38" s="625"/>
      <c r="AO38" s="661"/>
      <c r="AQ38" s="654" t="s">
        <v>343</v>
      </c>
      <c r="AR38" s="655"/>
      <c r="AS38" s="655"/>
      <c r="AT38" s="655"/>
      <c r="AU38" s="655"/>
      <c r="AV38" s="655"/>
      <c r="AW38" s="655"/>
      <c r="AX38" s="655"/>
      <c r="AY38" s="656"/>
      <c r="AZ38" s="621">
        <v>225781</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618</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282509</v>
      </c>
      <c r="CS38" s="622"/>
      <c r="CT38" s="622"/>
      <c r="CU38" s="622"/>
      <c r="CV38" s="622"/>
      <c r="CW38" s="622"/>
      <c r="CX38" s="622"/>
      <c r="CY38" s="623"/>
      <c r="CZ38" s="624">
        <v>3.4</v>
      </c>
      <c r="DA38" s="636"/>
      <c r="DB38" s="636"/>
      <c r="DC38" s="637"/>
      <c r="DD38" s="627">
        <v>241544</v>
      </c>
      <c r="DE38" s="622"/>
      <c r="DF38" s="622"/>
      <c r="DG38" s="622"/>
      <c r="DH38" s="622"/>
      <c r="DI38" s="622"/>
      <c r="DJ38" s="622"/>
      <c r="DK38" s="623"/>
      <c r="DL38" s="627">
        <v>226508</v>
      </c>
      <c r="DM38" s="622"/>
      <c r="DN38" s="622"/>
      <c r="DO38" s="622"/>
      <c r="DP38" s="622"/>
      <c r="DQ38" s="622"/>
      <c r="DR38" s="622"/>
      <c r="DS38" s="622"/>
      <c r="DT38" s="622"/>
      <c r="DU38" s="622"/>
      <c r="DV38" s="623"/>
      <c r="DW38" s="624">
        <v>5.0999999999999996</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247</v>
      </c>
      <c r="S39" s="622"/>
      <c r="T39" s="622"/>
      <c r="U39" s="622"/>
      <c r="V39" s="622"/>
      <c r="W39" s="622"/>
      <c r="X39" s="622"/>
      <c r="Y39" s="623"/>
      <c r="Z39" s="659" t="s">
        <v>141</v>
      </c>
      <c r="AA39" s="659"/>
      <c r="AB39" s="659"/>
      <c r="AC39" s="659"/>
      <c r="AD39" s="660" t="s">
        <v>178</v>
      </c>
      <c r="AE39" s="660"/>
      <c r="AF39" s="660"/>
      <c r="AG39" s="660"/>
      <c r="AH39" s="660"/>
      <c r="AI39" s="660"/>
      <c r="AJ39" s="660"/>
      <c r="AK39" s="660"/>
      <c r="AL39" s="624" t="s">
        <v>247</v>
      </c>
      <c r="AM39" s="625"/>
      <c r="AN39" s="625"/>
      <c r="AO39" s="661"/>
      <c r="AQ39" s="654" t="s">
        <v>347</v>
      </c>
      <c r="AR39" s="655"/>
      <c r="AS39" s="655"/>
      <c r="AT39" s="655"/>
      <c r="AU39" s="655"/>
      <c r="AV39" s="655"/>
      <c r="AW39" s="655"/>
      <c r="AX39" s="655"/>
      <c r="AY39" s="656"/>
      <c r="AZ39" s="621">
        <v>116750</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893</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96792</v>
      </c>
      <c r="CS39" s="634"/>
      <c r="CT39" s="634"/>
      <c r="CU39" s="634"/>
      <c r="CV39" s="634"/>
      <c r="CW39" s="634"/>
      <c r="CX39" s="634"/>
      <c r="CY39" s="635"/>
      <c r="CZ39" s="624">
        <v>1.2</v>
      </c>
      <c r="DA39" s="636"/>
      <c r="DB39" s="636"/>
      <c r="DC39" s="637"/>
      <c r="DD39" s="627">
        <v>6534</v>
      </c>
      <c r="DE39" s="634"/>
      <c r="DF39" s="634"/>
      <c r="DG39" s="634"/>
      <c r="DH39" s="634"/>
      <c r="DI39" s="634"/>
      <c r="DJ39" s="634"/>
      <c r="DK39" s="635"/>
      <c r="DL39" s="627" t="s">
        <v>247</v>
      </c>
      <c r="DM39" s="634"/>
      <c r="DN39" s="634"/>
      <c r="DO39" s="634"/>
      <c r="DP39" s="634"/>
      <c r="DQ39" s="634"/>
      <c r="DR39" s="634"/>
      <c r="DS39" s="634"/>
      <c r="DT39" s="634"/>
      <c r="DU39" s="634"/>
      <c r="DV39" s="635"/>
      <c r="DW39" s="624" t="s">
        <v>247</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34200</v>
      </c>
      <c r="S40" s="622"/>
      <c r="T40" s="622"/>
      <c r="U40" s="622"/>
      <c r="V40" s="622"/>
      <c r="W40" s="622"/>
      <c r="X40" s="622"/>
      <c r="Y40" s="623"/>
      <c r="Z40" s="659">
        <v>0.4</v>
      </c>
      <c r="AA40" s="659"/>
      <c r="AB40" s="659"/>
      <c r="AC40" s="659"/>
      <c r="AD40" s="660" t="s">
        <v>247</v>
      </c>
      <c r="AE40" s="660"/>
      <c r="AF40" s="660"/>
      <c r="AG40" s="660"/>
      <c r="AH40" s="660"/>
      <c r="AI40" s="660"/>
      <c r="AJ40" s="660"/>
      <c r="AK40" s="660"/>
      <c r="AL40" s="624" t="s">
        <v>141</v>
      </c>
      <c r="AM40" s="625"/>
      <c r="AN40" s="625"/>
      <c r="AO40" s="661"/>
      <c r="AQ40" s="654" t="s">
        <v>351</v>
      </c>
      <c r="AR40" s="655"/>
      <c r="AS40" s="655"/>
      <c r="AT40" s="655"/>
      <c r="AU40" s="655"/>
      <c r="AV40" s="655"/>
      <c r="AW40" s="655"/>
      <c r="AX40" s="655"/>
      <c r="AY40" s="656"/>
      <c r="AZ40" s="621">
        <v>2575</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80</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82191</v>
      </c>
      <c r="CS40" s="622"/>
      <c r="CT40" s="622"/>
      <c r="CU40" s="622"/>
      <c r="CV40" s="622"/>
      <c r="CW40" s="622"/>
      <c r="CX40" s="622"/>
      <c r="CY40" s="623"/>
      <c r="CZ40" s="624">
        <v>1</v>
      </c>
      <c r="DA40" s="636"/>
      <c r="DB40" s="636"/>
      <c r="DC40" s="637"/>
      <c r="DD40" s="627">
        <v>79191</v>
      </c>
      <c r="DE40" s="622"/>
      <c r="DF40" s="622"/>
      <c r="DG40" s="622"/>
      <c r="DH40" s="622"/>
      <c r="DI40" s="622"/>
      <c r="DJ40" s="622"/>
      <c r="DK40" s="623"/>
      <c r="DL40" s="627">
        <v>79191</v>
      </c>
      <c r="DM40" s="622"/>
      <c r="DN40" s="622"/>
      <c r="DO40" s="622"/>
      <c r="DP40" s="622"/>
      <c r="DQ40" s="622"/>
      <c r="DR40" s="622"/>
      <c r="DS40" s="622"/>
      <c r="DT40" s="622"/>
      <c r="DU40" s="622"/>
      <c r="DV40" s="623"/>
      <c r="DW40" s="624">
        <v>1.8</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8560813</v>
      </c>
      <c r="S41" s="646"/>
      <c r="T41" s="646"/>
      <c r="U41" s="646"/>
      <c r="V41" s="646"/>
      <c r="W41" s="646"/>
      <c r="X41" s="646"/>
      <c r="Y41" s="649"/>
      <c r="Z41" s="650">
        <v>100</v>
      </c>
      <c r="AA41" s="650"/>
      <c r="AB41" s="650"/>
      <c r="AC41" s="650"/>
      <c r="AD41" s="651">
        <v>4383016</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45520</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247</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178</v>
      </c>
      <c r="DA41" s="636"/>
      <c r="DB41" s="636"/>
      <c r="DC41" s="637"/>
      <c r="DD41" s="627" t="s">
        <v>141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234414</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484</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1683382</v>
      </c>
      <c r="CS42" s="634"/>
      <c r="CT42" s="634"/>
      <c r="CU42" s="634"/>
      <c r="CV42" s="634"/>
      <c r="CW42" s="634"/>
      <c r="CX42" s="634"/>
      <c r="CY42" s="635"/>
      <c r="CZ42" s="624">
        <v>20.3</v>
      </c>
      <c r="DA42" s="636"/>
      <c r="DB42" s="636"/>
      <c r="DC42" s="637"/>
      <c r="DD42" s="627">
        <v>218213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9006</v>
      </c>
      <c r="CS43" s="634"/>
      <c r="CT43" s="634"/>
      <c r="CU43" s="634"/>
      <c r="CV43" s="634"/>
      <c r="CW43" s="634"/>
      <c r="CX43" s="634"/>
      <c r="CY43" s="635"/>
      <c r="CZ43" s="624">
        <v>0.1</v>
      </c>
      <c r="DA43" s="636"/>
      <c r="DB43" s="636"/>
      <c r="DC43" s="637"/>
      <c r="DD43" s="627">
        <v>3420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365</v>
      </c>
      <c r="CG44" s="619"/>
      <c r="CH44" s="619"/>
      <c r="CI44" s="619"/>
      <c r="CJ44" s="619"/>
      <c r="CK44" s="619"/>
      <c r="CL44" s="619"/>
      <c r="CM44" s="619"/>
      <c r="CN44" s="619"/>
      <c r="CO44" s="619"/>
      <c r="CP44" s="619"/>
      <c r="CQ44" s="620"/>
      <c r="CR44" s="621">
        <v>876665</v>
      </c>
      <c r="CS44" s="622"/>
      <c r="CT44" s="622"/>
      <c r="CU44" s="622"/>
      <c r="CV44" s="622"/>
      <c r="CW44" s="622"/>
      <c r="CX44" s="622"/>
      <c r="CY44" s="623"/>
      <c r="CZ44" s="624">
        <v>10.6</v>
      </c>
      <c r="DA44" s="625"/>
      <c r="DB44" s="625"/>
      <c r="DC44" s="626"/>
      <c r="DD44" s="627">
        <v>166188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359011</v>
      </c>
      <c r="CS45" s="634"/>
      <c r="CT45" s="634"/>
      <c r="CU45" s="634"/>
      <c r="CV45" s="634"/>
      <c r="CW45" s="634"/>
      <c r="CX45" s="634"/>
      <c r="CY45" s="635"/>
      <c r="CZ45" s="624">
        <v>4.3</v>
      </c>
      <c r="DA45" s="636"/>
      <c r="DB45" s="636"/>
      <c r="DC45" s="637"/>
      <c r="DD45" s="627">
        <v>23550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468249</v>
      </c>
      <c r="CS46" s="622"/>
      <c r="CT46" s="622"/>
      <c r="CU46" s="622"/>
      <c r="CV46" s="622"/>
      <c r="CW46" s="622"/>
      <c r="CX46" s="622"/>
      <c r="CY46" s="623"/>
      <c r="CZ46" s="624">
        <v>5.6</v>
      </c>
      <c r="DA46" s="625"/>
      <c r="DB46" s="625"/>
      <c r="DC46" s="626"/>
      <c r="DD46" s="627">
        <v>141768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v>806717</v>
      </c>
      <c r="CS47" s="634"/>
      <c r="CT47" s="634"/>
      <c r="CU47" s="634"/>
      <c r="CV47" s="634"/>
      <c r="CW47" s="634"/>
      <c r="CX47" s="634"/>
      <c r="CY47" s="635"/>
      <c r="CZ47" s="624">
        <v>9.6999999999999993</v>
      </c>
      <c r="DA47" s="636"/>
      <c r="DB47" s="636"/>
      <c r="DC47" s="637"/>
      <c r="DD47" s="627">
        <v>52025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370</v>
      </c>
      <c r="CG48" s="619"/>
      <c r="CH48" s="619"/>
      <c r="CI48" s="619"/>
      <c r="CJ48" s="619"/>
      <c r="CK48" s="619"/>
      <c r="CL48" s="619"/>
      <c r="CM48" s="619"/>
      <c r="CN48" s="619"/>
      <c r="CO48" s="619"/>
      <c r="CP48" s="619"/>
      <c r="CQ48" s="620"/>
      <c r="CR48" s="621" t="s">
        <v>178</v>
      </c>
      <c r="CS48" s="622"/>
      <c r="CT48" s="622"/>
      <c r="CU48" s="622"/>
      <c r="CV48" s="622"/>
      <c r="CW48" s="622"/>
      <c r="CX48" s="622"/>
      <c r="CY48" s="623"/>
      <c r="CZ48" s="624" t="s">
        <v>247</v>
      </c>
      <c r="DA48" s="625"/>
      <c r="DB48" s="625"/>
      <c r="DC48" s="626"/>
      <c r="DD48" s="627" t="s">
        <v>247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8303930</v>
      </c>
      <c r="CS49" s="606"/>
      <c r="CT49" s="606"/>
      <c r="CU49" s="606"/>
      <c r="CV49" s="606"/>
      <c r="CW49" s="606"/>
      <c r="CX49" s="606"/>
      <c r="CY49" s="607"/>
      <c r="CZ49" s="608">
        <v>100</v>
      </c>
      <c r="DA49" s="609"/>
      <c r="DB49" s="609"/>
      <c r="DC49" s="610"/>
      <c r="DD49" s="611">
        <v>5392979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kF3kjohZ0C73Hz8vz3ucjFEO+tlWMaI2AGlaZdHif24TETJZKb1NWyJNgRnXPkTUh9mr4eaMD1OX6Hs20pamQ==" saltValue="KKehCC9fHN/sCIrTtFBVk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2" zoomScale="70" zoomScaleNormal="25" zoomScaleSheetLayoutView="70" workbookViewId="0">
      <selection activeCell="AU30" sqref="AU30:AY30"/>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8561</v>
      </c>
      <c r="R7" s="1103"/>
      <c r="S7" s="1103"/>
      <c r="T7" s="1103"/>
      <c r="U7" s="1103"/>
      <c r="V7" s="1103">
        <v>8304</v>
      </c>
      <c r="W7" s="1103"/>
      <c r="X7" s="1103"/>
      <c r="Y7" s="1103"/>
      <c r="Z7" s="1103"/>
      <c r="AA7" s="1103">
        <v>257</v>
      </c>
      <c r="AB7" s="1103"/>
      <c r="AC7" s="1103"/>
      <c r="AD7" s="1103"/>
      <c r="AE7" s="1104"/>
      <c r="AF7" s="1105">
        <v>99</v>
      </c>
      <c r="AG7" s="1106"/>
      <c r="AH7" s="1106"/>
      <c r="AI7" s="1106"/>
      <c r="AJ7" s="1107"/>
      <c r="AK7" s="1108">
        <v>261</v>
      </c>
      <c r="AL7" s="1109"/>
      <c r="AM7" s="1109"/>
      <c r="AN7" s="1109"/>
      <c r="AO7" s="1109"/>
      <c r="AP7" s="1109">
        <v>10286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99</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179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617</v>
      </c>
      <c r="R28" s="1051"/>
      <c r="S28" s="1051"/>
      <c r="T28" s="1051"/>
      <c r="U28" s="1051"/>
      <c r="V28" s="1051">
        <v>612</v>
      </c>
      <c r="W28" s="1051"/>
      <c r="X28" s="1051"/>
      <c r="Y28" s="1051"/>
      <c r="Z28" s="1051"/>
      <c r="AA28" s="1051">
        <v>5</v>
      </c>
      <c r="AB28" s="1051"/>
      <c r="AC28" s="1051"/>
      <c r="AD28" s="1051"/>
      <c r="AE28" s="1052"/>
      <c r="AF28" s="1053">
        <v>5</v>
      </c>
      <c r="AG28" s="1051"/>
      <c r="AH28" s="1051"/>
      <c r="AI28" s="1051"/>
      <c r="AJ28" s="1054"/>
      <c r="AK28" s="1042">
        <v>46</v>
      </c>
      <c r="AL28" s="1043"/>
      <c r="AM28" s="1043"/>
      <c r="AN28" s="1043"/>
      <c r="AO28" s="1043"/>
      <c r="AP28" s="1043" t="s">
        <v>522</v>
      </c>
      <c r="AQ28" s="1043"/>
      <c r="AR28" s="1043"/>
      <c r="AS28" s="1043"/>
      <c r="AT28" s="1043"/>
      <c r="AU28" s="1043" t="s">
        <v>522</v>
      </c>
      <c r="AV28" s="1043"/>
      <c r="AW28" s="1043"/>
      <c r="AX28" s="1043"/>
      <c r="AY28" s="1043"/>
      <c r="AZ28" s="1044" t="s">
        <v>522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181</v>
      </c>
      <c r="R29" s="1039"/>
      <c r="S29" s="1039"/>
      <c r="T29" s="1039"/>
      <c r="U29" s="1039"/>
      <c r="V29" s="1039">
        <v>181</v>
      </c>
      <c r="W29" s="1039"/>
      <c r="X29" s="1039"/>
      <c r="Y29" s="1039"/>
      <c r="Z29" s="1039"/>
      <c r="AA29" s="1039">
        <v>0</v>
      </c>
      <c r="AB29" s="1039"/>
      <c r="AC29" s="1039"/>
      <c r="AD29" s="1039"/>
      <c r="AE29" s="1040"/>
      <c r="AF29" s="1035">
        <v>0</v>
      </c>
      <c r="AG29" s="1036"/>
      <c r="AH29" s="1036"/>
      <c r="AI29" s="1036"/>
      <c r="AJ29" s="1037"/>
      <c r="AK29" s="980">
        <v>114</v>
      </c>
      <c r="AL29" s="971"/>
      <c r="AM29" s="971"/>
      <c r="AN29" s="971"/>
      <c r="AO29" s="971"/>
      <c r="AP29" s="971" t="s">
        <v>522</v>
      </c>
      <c r="AQ29" s="971"/>
      <c r="AR29" s="971"/>
      <c r="AS29" s="971"/>
      <c r="AT29" s="971"/>
      <c r="AU29" s="971" t="s">
        <v>522</v>
      </c>
      <c r="AV29" s="971"/>
      <c r="AW29" s="971"/>
      <c r="AX29" s="971"/>
      <c r="AY29" s="971"/>
      <c r="AZ29" s="1041" t="s">
        <v>522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39</v>
      </c>
      <c r="R30" s="1039"/>
      <c r="S30" s="1039"/>
      <c r="T30" s="1039"/>
      <c r="U30" s="1039"/>
      <c r="V30" s="1039">
        <v>32</v>
      </c>
      <c r="W30" s="1039"/>
      <c r="X30" s="1039"/>
      <c r="Y30" s="1039"/>
      <c r="Z30" s="1039"/>
      <c r="AA30" s="1039">
        <v>7</v>
      </c>
      <c r="AB30" s="1039"/>
      <c r="AC30" s="1039"/>
      <c r="AD30" s="1039"/>
      <c r="AE30" s="1040"/>
      <c r="AF30" s="1035">
        <v>7</v>
      </c>
      <c r="AG30" s="1036"/>
      <c r="AH30" s="1036"/>
      <c r="AI30" s="1036"/>
      <c r="AJ30" s="1037"/>
      <c r="AK30" s="980">
        <v>3</v>
      </c>
      <c r="AL30" s="971"/>
      <c r="AM30" s="971"/>
      <c r="AN30" s="971"/>
      <c r="AO30" s="971"/>
      <c r="AP30" s="971" t="s">
        <v>522</v>
      </c>
      <c r="AQ30" s="971"/>
      <c r="AR30" s="971"/>
      <c r="AS30" s="971"/>
      <c r="AT30" s="971"/>
      <c r="AU30" s="971" t="s">
        <v>522</v>
      </c>
      <c r="AV30" s="971"/>
      <c r="AW30" s="971"/>
      <c r="AX30" s="971"/>
      <c r="AY30" s="971"/>
      <c r="AZ30" s="1041" t="s">
        <v>522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1083</v>
      </c>
      <c r="R31" s="1039"/>
      <c r="S31" s="1039"/>
      <c r="T31" s="1039"/>
      <c r="U31" s="1039"/>
      <c r="V31" s="1039">
        <v>1086</v>
      </c>
      <c r="W31" s="1039"/>
      <c r="X31" s="1039"/>
      <c r="Y31" s="1039"/>
      <c r="Z31" s="1039"/>
      <c r="AA31" s="1039">
        <v>-3</v>
      </c>
      <c r="AB31" s="1039"/>
      <c r="AC31" s="1039"/>
      <c r="AD31" s="1039"/>
      <c r="AE31" s="1040"/>
      <c r="AF31" s="1035">
        <v>653</v>
      </c>
      <c r="AG31" s="1036"/>
      <c r="AH31" s="1036"/>
      <c r="AI31" s="1036"/>
      <c r="AJ31" s="1037"/>
      <c r="AK31" s="980">
        <v>373</v>
      </c>
      <c r="AL31" s="971"/>
      <c r="AM31" s="971"/>
      <c r="AN31" s="971"/>
      <c r="AO31" s="971"/>
      <c r="AP31" s="971">
        <v>774</v>
      </c>
      <c r="AQ31" s="971"/>
      <c r="AR31" s="971"/>
      <c r="AS31" s="971"/>
      <c r="AT31" s="971"/>
      <c r="AU31" s="971">
        <v>514</v>
      </c>
      <c r="AV31" s="971"/>
      <c r="AW31" s="971"/>
      <c r="AX31" s="971"/>
      <c r="AY31" s="971"/>
      <c r="AZ31" s="1041" t="s">
        <v>522</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226</v>
      </c>
      <c r="R32" s="1039"/>
      <c r="S32" s="1039"/>
      <c r="T32" s="1039"/>
      <c r="U32" s="1039"/>
      <c r="V32" s="1039">
        <v>257</v>
      </c>
      <c r="W32" s="1039"/>
      <c r="X32" s="1039"/>
      <c r="Y32" s="1039"/>
      <c r="Z32" s="1039"/>
      <c r="AA32" s="1039">
        <v>-30</v>
      </c>
      <c r="AB32" s="1039"/>
      <c r="AC32" s="1039"/>
      <c r="AD32" s="1039"/>
      <c r="AE32" s="1040"/>
      <c r="AF32" s="1035">
        <v>26</v>
      </c>
      <c r="AG32" s="1036"/>
      <c r="AH32" s="1036"/>
      <c r="AI32" s="1036"/>
      <c r="AJ32" s="1037"/>
      <c r="AK32" s="980">
        <v>117</v>
      </c>
      <c r="AL32" s="971"/>
      <c r="AM32" s="971"/>
      <c r="AN32" s="971"/>
      <c r="AO32" s="971"/>
      <c r="AP32" s="971">
        <v>1283</v>
      </c>
      <c r="AQ32" s="971"/>
      <c r="AR32" s="971"/>
      <c r="AS32" s="971"/>
      <c r="AT32" s="971"/>
      <c r="AU32" s="971">
        <v>962</v>
      </c>
      <c r="AV32" s="971"/>
      <c r="AW32" s="971"/>
      <c r="AX32" s="971"/>
      <c r="AY32" s="971"/>
      <c r="AZ32" s="1041" t="s">
        <v>522</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265</v>
      </c>
      <c r="R33" s="1039"/>
      <c r="S33" s="1039"/>
      <c r="T33" s="1039"/>
      <c r="U33" s="1039"/>
      <c r="V33" s="1039">
        <v>289</v>
      </c>
      <c r="W33" s="1039"/>
      <c r="X33" s="1039"/>
      <c r="Y33" s="1039"/>
      <c r="Z33" s="1039"/>
      <c r="AA33" s="1039">
        <v>-24</v>
      </c>
      <c r="AB33" s="1039"/>
      <c r="AC33" s="1039"/>
      <c r="AD33" s="1039"/>
      <c r="AE33" s="1040"/>
      <c r="AF33" s="1035">
        <v>97</v>
      </c>
      <c r="AG33" s="1036"/>
      <c r="AH33" s="1036"/>
      <c r="AI33" s="1036"/>
      <c r="AJ33" s="1037"/>
      <c r="AK33" s="980">
        <v>218</v>
      </c>
      <c r="AL33" s="971"/>
      <c r="AM33" s="971"/>
      <c r="AN33" s="971"/>
      <c r="AO33" s="971"/>
      <c r="AP33" s="971">
        <v>1709</v>
      </c>
      <c r="AQ33" s="971"/>
      <c r="AR33" s="971"/>
      <c r="AS33" s="971"/>
      <c r="AT33" s="971"/>
      <c r="AU33" s="971">
        <v>1709</v>
      </c>
      <c r="AV33" s="971"/>
      <c r="AW33" s="971"/>
      <c r="AX33" s="971"/>
      <c r="AY33" s="971"/>
      <c r="AZ33" s="1041" t="s">
        <v>522</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788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583</v>
      </c>
      <c r="C68" s="986"/>
      <c r="D68" s="986"/>
      <c r="E68" s="986"/>
      <c r="F68" s="986"/>
      <c r="G68" s="986"/>
      <c r="H68" s="986"/>
      <c r="I68" s="986"/>
      <c r="J68" s="986"/>
      <c r="K68" s="986"/>
      <c r="L68" s="986"/>
      <c r="M68" s="986"/>
      <c r="N68" s="986"/>
      <c r="O68" s="986"/>
      <c r="P68" s="987"/>
      <c r="Q68" s="988">
        <v>2362</v>
      </c>
      <c r="R68" s="982"/>
      <c r="S68" s="982"/>
      <c r="T68" s="982"/>
      <c r="U68" s="982"/>
      <c r="V68" s="982">
        <v>2251</v>
      </c>
      <c r="W68" s="982"/>
      <c r="X68" s="982"/>
      <c r="Y68" s="982"/>
      <c r="Z68" s="982"/>
      <c r="AA68" s="982">
        <v>111</v>
      </c>
      <c r="AB68" s="982"/>
      <c r="AC68" s="982"/>
      <c r="AD68" s="982"/>
      <c r="AE68" s="982"/>
      <c r="AF68" s="982">
        <v>111</v>
      </c>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584</v>
      </c>
      <c r="C69" s="975"/>
      <c r="D69" s="975"/>
      <c r="E69" s="975"/>
      <c r="F69" s="975"/>
      <c r="G69" s="975"/>
      <c r="H69" s="975"/>
      <c r="I69" s="975"/>
      <c r="J69" s="975"/>
      <c r="K69" s="975"/>
      <c r="L69" s="975"/>
      <c r="M69" s="975"/>
      <c r="N69" s="975"/>
      <c r="O69" s="975"/>
      <c r="P69" s="976"/>
      <c r="Q69" s="977">
        <v>4846</v>
      </c>
      <c r="R69" s="971"/>
      <c r="S69" s="971"/>
      <c r="T69" s="971"/>
      <c r="U69" s="971"/>
      <c r="V69" s="971">
        <v>4807</v>
      </c>
      <c r="W69" s="971"/>
      <c r="X69" s="971"/>
      <c r="Y69" s="971"/>
      <c r="Z69" s="971"/>
      <c r="AA69" s="971">
        <v>39</v>
      </c>
      <c r="AB69" s="971"/>
      <c r="AC69" s="971"/>
      <c r="AD69" s="971"/>
      <c r="AE69" s="971"/>
      <c r="AF69" s="971">
        <v>16</v>
      </c>
      <c r="AG69" s="971"/>
      <c r="AH69" s="971"/>
      <c r="AI69" s="971"/>
      <c r="AJ69" s="971"/>
      <c r="AK69" s="971">
        <v>217</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585</v>
      </c>
      <c r="C70" s="975"/>
      <c r="D70" s="975"/>
      <c r="E70" s="975"/>
      <c r="F70" s="975"/>
      <c r="G70" s="975"/>
      <c r="H70" s="975"/>
      <c r="I70" s="975"/>
      <c r="J70" s="975"/>
      <c r="K70" s="975"/>
      <c r="L70" s="975"/>
      <c r="M70" s="975"/>
      <c r="N70" s="975"/>
      <c r="O70" s="975"/>
      <c r="P70" s="976"/>
      <c r="Q70" s="977">
        <v>1490</v>
      </c>
      <c r="R70" s="971"/>
      <c r="S70" s="971"/>
      <c r="T70" s="971"/>
      <c r="U70" s="971"/>
      <c r="V70" s="971">
        <v>1472</v>
      </c>
      <c r="W70" s="971"/>
      <c r="X70" s="971"/>
      <c r="Y70" s="971"/>
      <c r="Z70" s="971"/>
      <c r="AA70" s="971">
        <v>18</v>
      </c>
      <c r="AB70" s="971"/>
      <c r="AC70" s="971"/>
      <c r="AD70" s="971"/>
      <c r="AE70" s="971"/>
      <c r="AF70" s="971">
        <v>18</v>
      </c>
      <c r="AG70" s="971"/>
      <c r="AH70" s="971"/>
      <c r="AI70" s="971"/>
      <c r="AJ70" s="971"/>
      <c r="AK70" s="971">
        <v>17</v>
      </c>
      <c r="AL70" s="971"/>
      <c r="AM70" s="971"/>
      <c r="AN70" s="971"/>
      <c r="AO70" s="971"/>
      <c r="AP70" s="971">
        <v>388</v>
      </c>
      <c r="AQ70" s="971"/>
      <c r="AR70" s="971"/>
      <c r="AS70" s="971"/>
      <c r="AT70" s="971"/>
      <c r="AU70" s="971">
        <v>44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586</v>
      </c>
      <c r="C71" s="975"/>
      <c r="D71" s="975"/>
      <c r="E71" s="975"/>
      <c r="F71" s="975"/>
      <c r="G71" s="975"/>
      <c r="H71" s="975"/>
      <c r="I71" s="975"/>
      <c r="J71" s="975"/>
      <c r="K71" s="975"/>
      <c r="L71" s="975"/>
      <c r="M71" s="975"/>
      <c r="N71" s="975"/>
      <c r="O71" s="975"/>
      <c r="P71" s="976"/>
      <c r="Q71" s="977">
        <v>8462</v>
      </c>
      <c r="R71" s="971"/>
      <c r="S71" s="971"/>
      <c r="T71" s="971"/>
      <c r="U71" s="971"/>
      <c r="V71" s="971">
        <v>8097</v>
      </c>
      <c r="W71" s="971"/>
      <c r="X71" s="971"/>
      <c r="Y71" s="971"/>
      <c r="Z71" s="971"/>
      <c r="AA71" s="971">
        <v>365</v>
      </c>
      <c r="AB71" s="971"/>
      <c r="AC71" s="971"/>
      <c r="AD71" s="971"/>
      <c r="AE71" s="971"/>
      <c r="AF71" s="971">
        <v>365</v>
      </c>
      <c r="AG71" s="971"/>
      <c r="AH71" s="971"/>
      <c r="AI71" s="971"/>
      <c r="AJ71" s="971"/>
      <c r="AK71" s="971">
        <v>1258</v>
      </c>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587</v>
      </c>
      <c r="C72" s="975"/>
      <c r="D72" s="975"/>
      <c r="E72" s="975"/>
      <c r="F72" s="975"/>
      <c r="G72" s="975"/>
      <c r="H72" s="975"/>
      <c r="I72" s="975"/>
      <c r="J72" s="975"/>
      <c r="K72" s="975"/>
      <c r="L72" s="975"/>
      <c r="M72" s="975"/>
      <c r="N72" s="975"/>
      <c r="O72" s="975"/>
      <c r="P72" s="976"/>
      <c r="Q72" s="977">
        <v>328</v>
      </c>
      <c r="R72" s="971"/>
      <c r="S72" s="971"/>
      <c r="T72" s="971"/>
      <c r="U72" s="971"/>
      <c r="V72" s="971">
        <v>326</v>
      </c>
      <c r="W72" s="971"/>
      <c r="X72" s="971"/>
      <c r="Y72" s="971"/>
      <c r="Z72" s="971"/>
      <c r="AA72" s="971">
        <v>2</v>
      </c>
      <c r="AB72" s="971"/>
      <c r="AC72" s="971"/>
      <c r="AD72" s="971"/>
      <c r="AE72" s="971"/>
      <c r="AF72" s="971">
        <v>55</v>
      </c>
      <c r="AG72" s="971"/>
      <c r="AH72" s="971"/>
      <c r="AI72" s="971"/>
      <c r="AJ72" s="971"/>
      <c r="AK72" s="971">
        <v>13</v>
      </c>
      <c r="AL72" s="971"/>
      <c r="AM72" s="971"/>
      <c r="AN72" s="971"/>
      <c r="AO72" s="971"/>
      <c r="AP72" s="971">
        <v>429</v>
      </c>
      <c r="AQ72" s="971"/>
      <c r="AR72" s="971"/>
      <c r="AS72" s="971"/>
      <c r="AT72" s="971"/>
      <c r="AU72" s="971">
        <v>27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588</v>
      </c>
      <c r="C73" s="975"/>
      <c r="D73" s="975"/>
      <c r="E73" s="975"/>
      <c r="F73" s="975"/>
      <c r="G73" s="975"/>
      <c r="H73" s="975"/>
      <c r="I73" s="975"/>
      <c r="J73" s="975"/>
      <c r="K73" s="975"/>
      <c r="L73" s="975"/>
      <c r="M73" s="975"/>
      <c r="N73" s="975"/>
      <c r="O73" s="975"/>
      <c r="P73" s="976"/>
      <c r="Q73" s="977">
        <v>310</v>
      </c>
      <c r="R73" s="971"/>
      <c r="S73" s="971"/>
      <c r="T73" s="971"/>
      <c r="U73" s="971"/>
      <c r="V73" s="971">
        <v>280</v>
      </c>
      <c r="W73" s="971"/>
      <c r="X73" s="971"/>
      <c r="Y73" s="971"/>
      <c r="Z73" s="971"/>
      <c r="AA73" s="971">
        <v>30</v>
      </c>
      <c r="AB73" s="971"/>
      <c r="AC73" s="971"/>
      <c r="AD73" s="971"/>
      <c r="AE73" s="971"/>
      <c r="AF73" s="971">
        <v>30</v>
      </c>
      <c r="AG73" s="971"/>
      <c r="AH73" s="971"/>
      <c r="AI73" s="971"/>
      <c r="AJ73" s="971"/>
      <c r="AK73" s="971">
        <v>23</v>
      </c>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589</v>
      </c>
      <c r="C74" s="975"/>
      <c r="D74" s="975"/>
      <c r="E74" s="975"/>
      <c r="F74" s="975"/>
      <c r="G74" s="975"/>
      <c r="H74" s="975"/>
      <c r="I74" s="975"/>
      <c r="J74" s="975"/>
      <c r="K74" s="975"/>
      <c r="L74" s="975"/>
      <c r="M74" s="975"/>
      <c r="N74" s="975"/>
      <c r="O74" s="975"/>
      <c r="P74" s="976"/>
      <c r="Q74" s="977">
        <v>118915</v>
      </c>
      <c r="R74" s="971"/>
      <c r="S74" s="971"/>
      <c r="T74" s="971"/>
      <c r="U74" s="971"/>
      <c r="V74" s="971">
        <v>115915</v>
      </c>
      <c r="W74" s="971"/>
      <c r="X74" s="971"/>
      <c r="Y74" s="971"/>
      <c r="Z74" s="971"/>
      <c r="AA74" s="971">
        <v>3000</v>
      </c>
      <c r="AB74" s="971"/>
      <c r="AC74" s="971"/>
      <c r="AD74" s="971"/>
      <c r="AE74" s="971"/>
      <c r="AF74" s="971">
        <v>3000</v>
      </c>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314</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314</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314</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1038084</v>
      </c>
      <c r="AB110" s="889"/>
      <c r="AC110" s="889"/>
      <c r="AD110" s="889"/>
      <c r="AE110" s="890"/>
      <c r="AF110" s="891">
        <v>1042037</v>
      </c>
      <c r="AG110" s="889"/>
      <c r="AH110" s="889"/>
      <c r="AI110" s="889"/>
      <c r="AJ110" s="890"/>
      <c r="AK110" s="891">
        <v>1090515</v>
      </c>
      <c r="AL110" s="889"/>
      <c r="AM110" s="889"/>
      <c r="AN110" s="889"/>
      <c r="AO110" s="890"/>
      <c r="AP110" s="892">
        <v>32.9</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10893895</v>
      </c>
      <c r="BR110" s="842"/>
      <c r="BS110" s="842"/>
      <c r="BT110" s="842"/>
      <c r="BU110" s="842"/>
      <c r="BV110" s="842">
        <v>10927013</v>
      </c>
      <c r="BW110" s="842"/>
      <c r="BX110" s="842"/>
      <c r="BY110" s="842"/>
      <c r="BZ110" s="842"/>
      <c r="CA110" s="842">
        <v>10285829</v>
      </c>
      <c r="CB110" s="842"/>
      <c r="CC110" s="842"/>
      <c r="CD110" s="842"/>
      <c r="CE110" s="842"/>
      <c r="CF110" s="866">
        <v>310.60000000000002</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178</v>
      </c>
      <c r="DH110" s="842"/>
      <c r="DI110" s="842"/>
      <c r="DJ110" s="842"/>
      <c r="DK110" s="842"/>
      <c r="DL110" s="842" t="s">
        <v>417</v>
      </c>
      <c r="DM110" s="842"/>
      <c r="DN110" s="842"/>
      <c r="DO110" s="842"/>
      <c r="DP110" s="842"/>
      <c r="DQ110" s="842" t="s">
        <v>417</v>
      </c>
      <c r="DR110" s="842"/>
      <c r="DS110" s="842"/>
      <c r="DT110" s="842"/>
      <c r="DU110" s="842"/>
      <c r="DV110" s="843" t="s">
        <v>179</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179</v>
      </c>
      <c r="AB111" s="919"/>
      <c r="AC111" s="919"/>
      <c r="AD111" s="919"/>
      <c r="AE111" s="920"/>
      <c r="AF111" s="921" t="s">
        <v>179</v>
      </c>
      <c r="AG111" s="919"/>
      <c r="AH111" s="919"/>
      <c r="AI111" s="919"/>
      <c r="AJ111" s="920"/>
      <c r="AK111" s="921" t="s">
        <v>179</v>
      </c>
      <c r="AL111" s="919"/>
      <c r="AM111" s="919"/>
      <c r="AN111" s="919"/>
      <c r="AO111" s="920"/>
      <c r="AP111" s="922" t="s">
        <v>179</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534</v>
      </c>
      <c r="BR111" s="817"/>
      <c r="BS111" s="817"/>
      <c r="BT111" s="817"/>
      <c r="BU111" s="817"/>
      <c r="BV111" s="817">
        <v>168</v>
      </c>
      <c r="BW111" s="817"/>
      <c r="BX111" s="817"/>
      <c r="BY111" s="817"/>
      <c r="BZ111" s="817"/>
      <c r="CA111" s="817">
        <v>109</v>
      </c>
      <c r="CB111" s="817"/>
      <c r="CC111" s="817"/>
      <c r="CD111" s="817"/>
      <c r="CE111" s="817"/>
      <c r="CF111" s="875">
        <v>0</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179</v>
      </c>
      <c r="DH111" s="817"/>
      <c r="DI111" s="817"/>
      <c r="DJ111" s="817"/>
      <c r="DK111" s="817"/>
      <c r="DL111" s="817" t="s">
        <v>417</v>
      </c>
      <c r="DM111" s="817"/>
      <c r="DN111" s="817"/>
      <c r="DO111" s="817"/>
      <c r="DP111" s="817"/>
      <c r="DQ111" s="817" t="s">
        <v>179</v>
      </c>
      <c r="DR111" s="817"/>
      <c r="DS111" s="817"/>
      <c r="DT111" s="817"/>
      <c r="DU111" s="817"/>
      <c r="DV111" s="794" t="s">
        <v>179</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449</v>
      </c>
      <c r="AG112" s="780"/>
      <c r="AH112" s="780"/>
      <c r="AI112" s="780"/>
      <c r="AJ112" s="781"/>
      <c r="AK112" s="782" t="s">
        <v>449</v>
      </c>
      <c r="AL112" s="780"/>
      <c r="AM112" s="780"/>
      <c r="AN112" s="780"/>
      <c r="AO112" s="781"/>
      <c r="AP112" s="824" t="s">
        <v>449</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3543434</v>
      </c>
      <c r="BR112" s="817"/>
      <c r="BS112" s="817"/>
      <c r="BT112" s="817"/>
      <c r="BU112" s="817"/>
      <c r="BV112" s="817">
        <v>3258624</v>
      </c>
      <c r="BW112" s="817"/>
      <c r="BX112" s="817"/>
      <c r="BY112" s="817"/>
      <c r="BZ112" s="817"/>
      <c r="CA112" s="817">
        <v>3184648</v>
      </c>
      <c r="CB112" s="817"/>
      <c r="CC112" s="817"/>
      <c r="CD112" s="817"/>
      <c r="CE112" s="817"/>
      <c r="CF112" s="875">
        <v>96.2</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179</v>
      </c>
      <c r="DM112" s="817"/>
      <c r="DN112" s="817"/>
      <c r="DO112" s="817"/>
      <c r="DP112" s="817"/>
      <c r="DQ112" s="817" t="s">
        <v>449</v>
      </c>
      <c r="DR112" s="817"/>
      <c r="DS112" s="817"/>
      <c r="DT112" s="817"/>
      <c r="DU112" s="817"/>
      <c r="DV112" s="794" t="s">
        <v>449</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338068</v>
      </c>
      <c r="AB113" s="919"/>
      <c r="AC113" s="919"/>
      <c r="AD113" s="919"/>
      <c r="AE113" s="920"/>
      <c r="AF113" s="921">
        <v>343868</v>
      </c>
      <c r="AG113" s="919"/>
      <c r="AH113" s="919"/>
      <c r="AI113" s="919"/>
      <c r="AJ113" s="920"/>
      <c r="AK113" s="921">
        <v>335185</v>
      </c>
      <c r="AL113" s="919"/>
      <c r="AM113" s="919"/>
      <c r="AN113" s="919"/>
      <c r="AO113" s="920"/>
      <c r="AP113" s="922">
        <v>10.1</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80594</v>
      </c>
      <c r="BR113" s="817"/>
      <c r="BS113" s="817"/>
      <c r="BT113" s="817"/>
      <c r="BU113" s="817"/>
      <c r="BV113" s="817">
        <v>77879</v>
      </c>
      <c r="BW113" s="817"/>
      <c r="BX113" s="817"/>
      <c r="BY113" s="817"/>
      <c r="BZ113" s="817"/>
      <c r="CA113" s="817">
        <v>71369</v>
      </c>
      <c r="CB113" s="817"/>
      <c r="CC113" s="817"/>
      <c r="CD113" s="817"/>
      <c r="CE113" s="817"/>
      <c r="CF113" s="875">
        <v>2.2000000000000002</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92</v>
      </c>
      <c r="DH113" s="780"/>
      <c r="DI113" s="780"/>
      <c r="DJ113" s="780"/>
      <c r="DK113" s="781"/>
      <c r="DL113" s="782" t="s">
        <v>179</v>
      </c>
      <c r="DM113" s="780"/>
      <c r="DN113" s="780"/>
      <c r="DO113" s="780"/>
      <c r="DP113" s="781"/>
      <c r="DQ113" s="782" t="s">
        <v>449</v>
      </c>
      <c r="DR113" s="780"/>
      <c r="DS113" s="780"/>
      <c r="DT113" s="780"/>
      <c r="DU113" s="781"/>
      <c r="DV113" s="824" t="s">
        <v>179</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10432</v>
      </c>
      <c r="AB114" s="780"/>
      <c r="AC114" s="780"/>
      <c r="AD114" s="780"/>
      <c r="AE114" s="781"/>
      <c r="AF114" s="782">
        <v>11594</v>
      </c>
      <c r="AG114" s="780"/>
      <c r="AH114" s="780"/>
      <c r="AI114" s="780"/>
      <c r="AJ114" s="781"/>
      <c r="AK114" s="782">
        <v>14055</v>
      </c>
      <c r="AL114" s="780"/>
      <c r="AM114" s="780"/>
      <c r="AN114" s="780"/>
      <c r="AO114" s="781"/>
      <c r="AP114" s="824">
        <v>0.4</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646143</v>
      </c>
      <c r="BR114" s="817"/>
      <c r="BS114" s="817"/>
      <c r="BT114" s="817"/>
      <c r="BU114" s="817"/>
      <c r="BV114" s="817">
        <v>631419</v>
      </c>
      <c r="BW114" s="817"/>
      <c r="BX114" s="817"/>
      <c r="BY114" s="817"/>
      <c r="BZ114" s="817"/>
      <c r="CA114" s="817">
        <v>613690</v>
      </c>
      <c r="CB114" s="817"/>
      <c r="CC114" s="817"/>
      <c r="CD114" s="817"/>
      <c r="CE114" s="817"/>
      <c r="CF114" s="875">
        <v>18.5</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449</v>
      </c>
      <c r="DM114" s="780"/>
      <c r="DN114" s="780"/>
      <c r="DO114" s="780"/>
      <c r="DP114" s="781"/>
      <c r="DQ114" s="782" t="s">
        <v>449</v>
      </c>
      <c r="DR114" s="780"/>
      <c r="DS114" s="780"/>
      <c r="DT114" s="780"/>
      <c r="DU114" s="781"/>
      <c r="DV114" s="824" t="s">
        <v>179</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1090</v>
      </c>
      <c r="AB115" s="919"/>
      <c r="AC115" s="919"/>
      <c r="AD115" s="919"/>
      <c r="AE115" s="920"/>
      <c r="AF115" s="921">
        <v>383</v>
      </c>
      <c r="AG115" s="919"/>
      <c r="AH115" s="919"/>
      <c r="AI115" s="919"/>
      <c r="AJ115" s="920"/>
      <c r="AK115" s="921">
        <v>64</v>
      </c>
      <c r="AL115" s="919"/>
      <c r="AM115" s="919"/>
      <c r="AN115" s="919"/>
      <c r="AO115" s="920"/>
      <c r="AP115" s="922">
        <v>0</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179</v>
      </c>
      <c r="BR115" s="817"/>
      <c r="BS115" s="817"/>
      <c r="BT115" s="817"/>
      <c r="BU115" s="817"/>
      <c r="BV115" s="817" t="s">
        <v>449</v>
      </c>
      <c r="BW115" s="817"/>
      <c r="BX115" s="817"/>
      <c r="BY115" s="817"/>
      <c r="BZ115" s="817"/>
      <c r="CA115" s="817" t="s">
        <v>460</v>
      </c>
      <c r="CB115" s="817"/>
      <c r="CC115" s="817"/>
      <c r="CD115" s="817"/>
      <c r="CE115" s="817"/>
      <c r="CF115" s="875" t="s">
        <v>179</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449</v>
      </c>
      <c r="DM115" s="780"/>
      <c r="DN115" s="780"/>
      <c r="DO115" s="780"/>
      <c r="DP115" s="781"/>
      <c r="DQ115" s="782" t="s">
        <v>449</v>
      </c>
      <c r="DR115" s="780"/>
      <c r="DS115" s="780"/>
      <c r="DT115" s="780"/>
      <c r="DU115" s="781"/>
      <c r="DV115" s="824" t="s">
        <v>449</v>
      </c>
      <c r="DW115" s="825"/>
      <c r="DX115" s="825"/>
      <c r="DY115" s="825"/>
      <c r="DZ115" s="826"/>
    </row>
    <row r="116" spans="1:130" s="230" customFormat="1" ht="26.25" customHeight="1" x14ac:dyDescent="0.2">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179</v>
      </c>
      <c r="AB116" s="780"/>
      <c r="AC116" s="780"/>
      <c r="AD116" s="780"/>
      <c r="AE116" s="781"/>
      <c r="AF116" s="782" t="s">
        <v>460</v>
      </c>
      <c r="AG116" s="780"/>
      <c r="AH116" s="780"/>
      <c r="AI116" s="780"/>
      <c r="AJ116" s="781"/>
      <c r="AK116" s="782" t="s">
        <v>179</v>
      </c>
      <c r="AL116" s="780"/>
      <c r="AM116" s="780"/>
      <c r="AN116" s="780"/>
      <c r="AO116" s="781"/>
      <c r="AP116" s="824" t="s">
        <v>449</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460</v>
      </c>
      <c r="BR116" s="817"/>
      <c r="BS116" s="817"/>
      <c r="BT116" s="817"/>
      <c r="BU116" s="817"/>
      <c r="BV116" s="817" t="s">
        <v>449</v>
      </c>
      <c r="BW116" s="817"/>
      <c r="BX116" s="817"/>
      <c r="BY116" s="817"/>
      <c r="BZ116" s="817"/>
      <c r="CA116" s="817" t="s">
        <v>449</v>
      </c>
      <c r="CB116" s="817"/>
      <c r="CC116" s="817"/>
      <c r="CD116" s="817"/>
      <c r="CE116" s="817"/>
      <c r="CF116" s="875" t="s">
        <v>449</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449</v>
      </c>
      <c r="DH116" s="780"/>
      <c r="DI116" s="780"/>
      <c r="DJ116" s="780"/>
      <c r="DK116" s="781"/>
      <c r="DL116" s="782" t="s">
        <v>449</v>
      </c>
      <c r="DM116" s="780"/>
      <c r="DN116" s="780"/>
      <c r="DO116" s="780"/>
      <c r="DP116" s="781"/>
      <c r="DQ116" s="782" t="s">
        <v>449</v>
      </c>
      <c r="DR116" s="780"/>
      <c r="DS116" s="780"/>
      <c r="DT116" s="780"/>
      <c r="DU116" s="781"/>
      <c r="DV116" s="824" t="s">
        <v>449</v>
      </c>
      <c r="DW116" s="825"/>
      <c r="DX116" s="825"/>
      <c r="DY116" s="825"/>
      <c r="DZ116" s="826"/>
    </row>
    <row r="117" spans="1:130" s="230" customFormat="1" ht="26.25" customHeight="1" x14ac:dyDescent="0.2">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1387674</v>
      </c>
      <c r="AB117" s="903"/>
      <c r="AC117" s="903"/>
      <c r="AD117" s="903"/>
      <c r="AE117" s="904"/>
      <c r="AF117" s="905">
        <v>1397882</v>
      </c>
      <c r="AG117" s="903"/>
      <c r="AH117" s="903"/>
      <c r="AI117" s="903"/>
      <c r="AJ117" s="904"/>
      <c r="AK117" s="905">
        <v>1439819</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178</v>
      </c>
      <c r="BR117" s="817"/>
      <c r="BS117" s="817"/>
      <c r="BT117" s="817"/>
      <c r="BU117" s="817"/>
      <c r="BV117" s="817" t="s">
        <v>178</v>
      </c>
      <c r="BW117" s="817"/>
      <c r="BX117" s="817"/>
      <c r="BY117" s="817"/>
      <c r="BZ117" s="817"/>
      <c r="CA117" s="817" t="s">
        <v>178</v>
      </c>
      <c r="CB117" s="817"/>
      <c r="CC117" s="817"/>
      <c r="CD117" s="817"/>
      <c r="CE117" s="817"/>
      <c r="CF117" s="875" t="s">
        <v>467</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178</v>
      </c>
      <c r="DH117" s="780"/>
      <c r="DI117" s="780"/>
      <c r="DJ117" s="780"/>
      <c r="DK117" s="781"/>
      <c r="DL117" s="782" t="s">
        <v>178</v>
      </c>
      <c r="DM117" s="780"/>
      <c r="DN117" s="780"/>
      <c r="DO117" s="780"/>
      <c r="DP117" s="781"/>
      <c r="DQ117" s="782" t="s">
        <v>178</v>
      </c>
      <c r="DR117" s="780"/>
      <c r="DS117" s="780"/>
      <c r="DT117" s="780"/>
      <c r="DU117" s="781"/>
      <c r="DV117" s="824" t="s">
        <v>178</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314</v>
      </c>
      <c r="AL118" s="896"/>
      <c r="AM118" s="896"/>
      <c r="AN118" s="896"/>
      <c r="AO118" s="897"/>
      <c r="AP118" s="899" t="s">
        <v>438</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178</v>
      </c>
      <c r="BR118" s="845"/>
      <c r="BS118" s="845"/>
      <c r="BT118" s="845"/>
      <c r="BU118" s="845"/>
      <c r="BV118" s="845" t="s">
        <v>178</v>
      </c>
      <c r="BW118" s="845"/>
      <c r="BX118" s="845"/>
      <c r="BY118" s="845"/>
      <c r="BZ118" s="845"/>
      <c r="CA118" s="845" t="s">
        <v>470</v>
      </c>
      <c r="CB118" s="845"/>
      <c r="CC118" s="845"/>
      <c r="CD118" s="845"/>
      <c r="CE118" s="845"/>
      <c r="CF118" s="875" t="s">
        <v>178</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178</v>
      </c>
      <c r="DH118" s="780"/>
      <c r="DI118" s="780"/>
      <c r="DJ118" s="780"/>
      <c r="DK118" s="781"/>
      <c r="DL118" s="782" t="s">
        <v>178</v>
      </c>
      <c r="DM118" s="780"/>
      <c r="DN118" s="780"/>
      <c r="DO118" s="780"/>
      <c r="DP118" s="781"/>
      <c r="DQ118" s="782" t="s">
        <v>467</v>
      </c>
      <c r="DR118" s="780"/>
      <c r="DS118" s="780"/>
      <c r="DT118" s="780"/>
      <c r="DU118" s="781"/>
      <c r="DV118" s="824" t="s">
        <v>178</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178</v>
      </c>
      <c r="AB119" s="889"/>
      <c r="AC119" s="889"/>
      <c r="AD119" s="889"/>
      <c r="AE119" s="890"/>
      <c r="AF119" s="891" t="s">
        <v>178</v>
      </c>
      <c r="AG119" s="889"/>
      <c r="AH119" s="889"/>
      <c r="AI119" s="889"/>
      <c r="AJ119" s="890"/>
      <c r="AK119" s="891" t="s">
        <v>178</v>
      </c>
      <c r="AL119" s="889"/>
      <c r="AM119" s="889"/>
      <c r="AN119" s="889"/>
      <c r="AO119" s="890"/>
      <c r="AP119" s="892" t="s">
        <v>467</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472</v>
      </c>
      <c r="BP119" s="878"/>
      <c r="BQ119" s="879">
        <v>15164600</v>
      </c>
      <c r="BR119" s="845"/>
      <c r="BS119" s="845"/>
      <c r="BT119" s="845"/>
      <c r="BU119" s="845"/>
      <c r="BV119" s="845">
        <v>14895103</v>
      </c>
      <c r="BW119" s="845"/>
      <c r="BX119" s="845"/>
      <c r="BY119" s="845"/>
      <c r="BZ119" s="845"/>
      <c r="CA119" s="845">
        <v>14155645</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442</v>
      </c>
      <c r="DH119" s="764"/>
      <c r="DI119" s="764"/>
      <c r="DJ119" s="764"/>
      <c r="DK119" s="765"/>
      <c r="DL119" s="766">
        <v>168</v>
      </c>
      <c r="DM119" s="764"/>
      <c r="DN119" s="764"/>
      <c r="DO119" s="764"/>
      <c r="DP119" s="765"/>
      <c r="DQ119" s="766">
        <v>109</v>
      </c>
      <c r="DR119" s="764"/>
      <c r="DS119" s="764"/>
      <c r="DT119" s="764"/>
      <c r="DU119" s="765"/>
      <c r="DV119" s="848">
        <v>0</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178</v>
      </c>
      <c r="AB120" s="780"/>
      <c r="AC120" s="780"/>
      <c r="AD120" s="780"/>
      <c r="AE120" s="781"/>
      <c r="AF120" s="782" t="s">
        <v>178</v>
      </c>
      <c r="AG120" s="780"/>
      <c r="AH120" s="780"/>
      <c r="AI120" s="780"/>
      <c r="AJ120" s="781"/>
      <c r="AK120" s="782" t="s">
        <v>178</v>
      </c>
      <c r="AL120" s="780"/>
      <c r="AM120" s="780"/>
      <c r="AN120" s="780"/>
      <c r="AO120" s="781"/>
      <c r="AP120" s="824" t="s">
        <v>178</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2295256</v>
      </c>
      <c r="BR120" s="842"/>
      <c r="BS120" s="842"/>
      <c r="BT120" s="842"/>
      <c r="BU120" s="842"/>
      <c r="BV120" s="842">
        <v>2483812</v>
      </c>
      <c r="BW120" s="842"/>
      <c r="BX120" s="842"/>
      <c r="BY120" s="842"/>
      <c r="BZ120" s="842"/>
      <c r="CA120" s="842">
        <v>2347928</v>
      </c>
      <c r="CB120" s="842"/>
      <c r="CC120" s="842"/>
      <c r="CD120" s="842"/>
      <c r="CE120" s="842"/>
      <c r="CF120" s="866">
        <v>70.900000000000006</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1839715</v>
      </c>
      <c r="DH120" s="842"/>
      <c r="DI120" s="842"/>
      <c r="DJ120" s="842"/>
      <c r="DK120" s="842"/>
      <c r="DL120" s="842">
        <v>1648231</v>
      </c>
      <c r="DM120" s="842"/>
      <c r="DN120" s="842"/>
      <c r="DO120" s="842"/>
      <c r="DP120" s="842"/>
      <c r="DQ120" s="842">
        <v>1708832</v>
      </c>
      <c r="DR120" s="842"/>
      <c r="DS120" s="842"/>
      <c r="DT120" s="842"/>
      <c r="DU120" s="842"/>
      <c r="DV120" s="843">
        <v>51.6</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483</v>
      </c>
      <c r="AB121" s="780"/>
      <c r="AC121" s="780"/>
      <c r="AD121" s="780"/>
      <c r="AE121" s="781"/>
      <c r="AF121" s="782">
        <v>92</v>
      </c>
      <c r="AG121" s="780"/>
      <c r="AH121" s="780"/>
      <c r="AI121" s="780"/>
      <c r="AJ121" s="781"/>
      <c r="AK121" s="782" t="s">
        <v>178</v>
      </c>
      <c r="AL121" s="780"/>
      <c r="AM121" s="780"/>
      <c r="AN121" s="780"/>
      <c r="AO121" s="781"/>
      <c r="AP121" s="824" t="s">
        <v>178</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288878</v>
      </c>
      <c r="BR121" s="817"/>
      <c r="BS121" s="817"/>
      <c r="BT121" s="817"/>
      <c r="BU121" s="817"/>
      <c r="BV121" s="817">
        <v>479774</v>
      </c>
      <c r="BW121" s="817"/>
      <c r="BX121" s="817"/>
      <c r="BY121" s="817"/>
      <c r="BZ121" s="817"/>
      <c r="CA121" s="817">
        <v>474398</v>
      </c>
      <c r="CB121" s="817"/>
      <c r="CC121" s="817"/>
      <c r="CD121" s="817"/>
      <c r="CE121" s="817"/>
      <c r="CF121" s="875">
        <v>14.3</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1059657</v>
      </c>
      <c r="DH121" s="817"/>
      <c r="DI121" s="817"/>
      <c r="DJ121" s="817"/>
      <c r="DK121" s="817"/>
      <c r="DL121" s="817">
        <v>1020803</v>
      </c>
      <c r="DM121" s="817"/>
      <c r="DN121" s="817"/>
      <c r="DO121" s="817"/>
      <c r="DP121" s="817"/>
      <c r="DQ121" s="817">
        <v>962000</v>
      </c>
      <c r="DR121" s="817"/>
      <c r="DS121" s="817"/>
      <c r="DT121" s="817"/>
      <c r="DU121" s="817"/>
      <c r="DV121" s="794">
        <v>29</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178</v>
      </c>
      <c r="AB122" s="780"/>
      <c r="AC122" s="780"/>
      <c r="AD122" s="780"/>
      <c r="AE122" s="781"/>
      <c r="AF122" s="782" t="s">
        <v>178</v>
      </c>
      <c r="AG122" s="780"/>
      <c r="AH122" s="780"/>
      <c r="AI122" s="780"/>
      <c r="AJ122" s="781"/>
      <c r="AK122" s="782" t="s">
        <v>178</v>
      </c>
      <c r="AL122" s="780"/>
      <c r="AM122" s="780"/>
      <c r="AN122" s="780"/>
      <c r="AO122" s="781"/>
      <c r="AP122" s="824" t="s">
        <v>178</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10673834</v>
      </c>
      <c r="BR122" s="845"/>
      <c r="BS122" s="845"/>
      <c r="BT122" s="845"/>
      <c r="BU122" s="845"/>
      <c r="BV122" s="845">
        <v>10395120</v>
      </c>
      <c r="BW122" s="845"/>
      <c r="BX122" s="845"/>
      <c r="BY122" s="845"/>
      <c r="BZ122" s="845"/>
      <c r="CA122" s="845">
        <v>9844334</v>
      </c>
      <c r="CB122" s="845"/>
      <c r="CC122" s="845"/>
      <c r="CD122" s="845"/>
      <c r="CE122" s="845"/>
      <c r="CF122" s="846">
        <v>297.3</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644062</v>
      </c>
      <c r="DH122" s="817"/>
      <c r="DI122" s="817"/>
      <c r="DJ122" s="817"/>
      <c r="DK122" s="817"/>
      <c r="DL122" s="817">
        <v>589590</v>
      </c>
      <c r="DM122" s="817"/>
      <c r="DN122" s="817"/>
      <c r="DO122" s="817"/>
      <c r="DP122" s="817"/>
      <c r="DQ122" s="817">
        <v>513816</v>
      </c>
      <c r="DR122" s="817"/>
      <c r="DS122" s="817"/>
      <c r="DT122" s="817"/>
      <c r="DU122" s="817"/>
      <c r="DV122" s="794">
        <v>15.5</v>
      </c>
      <c r="DW122" s="794"/>
      <c r="DX122" s="794"/>
      <c r="DY122" s="794"/>
      <c r="DZ122" s="795"/>
    </row>
    <row r="123" spans="1:130" s="230" customFormat="1" ht="26.25" customHeight="1" x14ac:dyDescent="0.2">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178</v>
      </c>
      <c r="AB123" s="780"/>
      <c r="AC123" s="780"/>
      <c r="AD123" s="780"/>
      <c r="AE123" s="781"/>
      <c r="AF123" s="782" t="s">
        <v>178</v>
      </c>
      <c r="AG123" s="780"/>
      <c r="AH123" s="780"/>
      <c r="AI123" s="780"/>
      <c r="AJ123" s="781"/>
      <c r="AK123" s="782" t="s">
        <v>178</v>
      </c>
      <c r="AL123" s="780"/>
      <c r="AM123" s="780"/>
      <c r="AN123" s="780"/>
      <c r="AO123" s="781"/>
      <c r="AP123" s="824" t="s">
        <v>178</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483</v>
      </c>
      <c r="BP123" s="878"/>
      <c r="BQ123" s="832">
        <v>13257968</v>
      </c>
      <c r="BR123" s="833"/>
      <c r="BS123" s="833"/>
      <c r="BT123" s="833"/>
      <c r="BU123" s="833"/>
      <c r="BV123" s="833">
        <v>13358706</v>
      </c>
      <c r="BW123" s="833"/>
      <c r="BX123" s="833"/>
      <c r="BY123" s="833"/>
      <c r="BZ123" s="833"/>
      <c r="CA123" s="833">
        <v>12666660</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178</v>
      </c>
      <c r="AB124" s="780"/>
      <c r="AC124" s="780"/>
      <c r="AD124" s="780"/>
      <c r="AE124" s="781"/>
      <c r="AF124" s="782" t="s">
        <v>178</v>
      </c>
      <c r="AG124" s="780"/>
      <c r="AH124" s="780"/>
      <c r="AI124" s="780"/>
      <c r="AJ124" s="781"/>
      <c r="AK124" s="782" t="s">
        <v>178</v>
      </c>
      <c r="AL124" s="780"/>
      <c r="AM124" s="780"/>
      <c r="AN124" s="780"/>
      <c r="AO124" s="781"/>
      <c r="AP124" s="824" t="s">
        <v>178</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60.3</v>
      </c>
      <c r="BR124" s="831"/>
      <c r="BS124" s="831"/>
      <c r="BT124" s="831"/>
      <c r="BU124" s="831"/>
      <c r="BV124" s="831">
        <v>45.5</v>
      </c>
      <c r="BW124" s="831"/>
      <c r="BX124" s="831"/>
      <c r="BY124" s="831"/>
      <c r="BZ124" s="831"/>
      <c r="CA124" s="831">
        <v>44.9</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178</v>
      </c>
      <c r="DH124" s="764"/>
      <c r="DI124" s="764"/>
      <c r="DJ124" s="764"/>
      <c r="DK124" s="765"/>
      <c r="DL124" s="766" t="s">
        <v>470</v>
      </c>
      <c r="DM124" s="764"/>
      <c r="DN124" s="764"/>
      <c r="DO124" s="764"/>
      <c r="DP124" s="765"/>
      <c r="DQ124" s="766" t="s">
        <v>178</v>
      </c>
      <c r="DR124" s="764"/>
      <c r="DS124" s="764"/>
      <c r="DT124" s="764"/>
      <c r="DU124" s="765"/>
      <c r="DV124" s="848" t="s">
        <v>178</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178</v>
      </c>
      <c r="AB125" s="780"/>
      <c r="AC125" s="780"/>
      <c r="AD125" s="780"/>
      <c r="AE125" s="781"/>
      <c r="AF125" s="782" t="s">
        <v>178</v>
      </c>
      <c r="AG125" s="780"/>
      <c r="AH125" s="780"/>
      <c r="AI125" s="780"/>
      <c r="AJ125" s="781"/>
      <c r="AK125" s="782" t="s">
        <v>178</v>
      </c>
      <c r="AL125" s="780"/>
      <c r="AM125" s="780"/>
      <c r="AN125" s="780"/>
      <c r="AO125" s="781"/>
      <c r="AP125" s="824" t="s">
        <v>178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178</v>
      </c>
      <c r="DH125" s="842"/>
      <c r="DI125" s="842"/>
      <c r="DJ125" s="842"/>
      <c r="DK125" s="842"/>
      <c r="DL125" s="842" t="s">
        <v>178</v>
      </c>
      <c r="DM125" s="842"/>
      <c r="DN125" s="842"/>
      <c r="DO125" s="842"/>
      <c r="DP125" s="842"/>
      <c r="DQ125" s="842" t="s">
        <v>470</v>
      </c>
      <c r="DR125" s="842"/>
      <c r="DS125" s="842"/>
      <c r="DT125" s="842"/>
      <c r="DU125" s="842"/>
      <c r="DV125" s="843" t="s">
        <v>178</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234</v>
      </c>
      <c r="AB126" s="780"/>
      <c r="AC126" s="780"/>
      <c r="AD126" s="780"/>
      <c r="AE126" s="781"/>
      <c r="AF126" s="782">
        <v>226</v>
      </c>
      <c r="AG126" s="780"/>
      <c r="AH126" s="780"/>
      <c r="AI126" s="780"/>
      <c r="AJ126" s="781"/>
      <c r="AK126" s="782" t="s">
        <v>178</v>
      </c>
      <c r="AL126" s="780"/>
      <c r="AM126" s="780"/>
      <c r="AN126" s="780"/>
      <c r="AO126" s="781"/>
      <c r="AP126" s="824" t="s">
        <v>178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178</v>
      </c>
      <c r="DH126" s="817"/>
      <c r="DI126" s="817"/>
      <c r="DJ126" s="817"/>
      <c r="DK126" s="817"/>
      <c r="DL126" s="817" t="s">
        <v>470</v>
      </c>
      <c r="DM126" s="817"/>
      <c r="DN126" s="817"/>
      <c r="DO126" s="817"/>
      <c r="DP126" s="817"/>
      <c r="DQ126" s="817" t="s">
        <v>178</v>
      </c>
      <c r="DR126" s="817"/>
      <c r="DS126" s="817"/>
      <c r="DT126" s="817"/>
      <c r="DU126" s="817"/>
      <c r="DV126" s="794" t="s">
        <v>470</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373</v>
      </c>
      <c r="AB127" s="780"/>
      <c r="AC127" s="780"/>
      <c r="AD127" s="780"/>
      <c r="AE127" s="781"/>
      <c r="AF127" s="782">
        <v>65</v>
      </c>
      <c r="AG127" s="780"/>
      <c r="AH127" s="780"/>
      <c r="AI127" s="780"/>
      <c r="AJ127" s="781"/>
      <c r="AK127" s="782">
        <v>64</v>
      </c>
      <c r="AL127" s="780"/>
      <c r="AM127" s="780"/>
      <c r="AN127" s="780"/>
      <c r="AO127" s="781"/>
      <c r="AP127" s="824">
        <v>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178</v>
      </c>
      <c r="DH127" s="817"/>
      <c r="DI127" s="817"/>
      <c r="DJ127" s="817"/>
      <c r="DK127" s="817"/>
      <c r="DL127" s="817" t="s">
        <v>178</v>
      </c>
      <c r="DM127" s="817"/>
      <c r="DN127" s="817"/>
      <c r="DO127" s="817"/>
      <c r="DP127" s="817"/>
      <c r="DQ127" s="817" t="s">
        <v>470</v>
      </c>
      <c r="DR127" s="817"/>
      <c r="DS127" s="817"/>
      <c r="DT127" s="817"/>
      <c r="DU127" s="817"/>
      <c r="DV127" s="794" t="s">
        <v>178</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15559</v>
      </c>
      <c r="AB128" s="801"/>
      <c r="AC128" s="801"/>
      <c r="AD128" s="801"/>
      <c r="AE128" s="802"/>
      <c r="AF128" s="803">
        <v>17254</v>
      </c>
      <c r="AG128" s="801"/>
      <c r="AH128" s="801"/>
      <c r="AI128" s="801"/>
      <c r="AJ128" s="802"/>
      <c r="AK128" s="803">
        <v>25196</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178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178</v>
      </c>
      <c r="DH128" s="791"/>
      <c r="DI128" s="791"/>
      <c r="DJ128" s="791"/>
      <c r="DK128" s="791"/>
      <c r="DL128" s="791" t="s">
        <v>178</v>
      </c>
      <c r="DM128" s="791"/>
      <c r="DN128" s="791"/>
      <c r="DO128" s="791"/>
      <c r="DP128" s="791"/>
      <c r="DQ128" s="791" t="s">
        <v>178</v>
      </c>
      <c r="DR128" s="791"/>
      <c r="DS128" s="791"/>
      <c r="DT128" s="791"/>
      <c r="DU128" s="791"/>
      <c r="DV128" s="792" t="s">
        <v>178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4259272</v>
      </c>
      <c r="AB129" s="780"/>
      <c r="AC129" s="780"/>
      <c r="AD129" s="780"/>
      <c r="AE129" s="781"/>
      <c r="AF129" s="782">
        <v>4433049</v>
      </c>
      <c r="AG129" s="780"/>
      <c r="AH129" s="780"/>
      <c r="AI129" s="780"/>
      <c r="AJ129" s="781"/>
      <c r="AK129" s="782">
        <v>4391970</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501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1100584</v>
      </c>
      <c r="AB130" s="780"/>
      <c r="AC130" s="780"/>
      <c r="AD130" s="780"/>
      <c r="AE130" s="781"/>
      <c r="AF130" s="782">
        <v>1063697</v>
      </c>
      <c r="AG130" s="780"/>
      <c r="AH130" s="780"/>
      <c r="AI130" s="780"/>
      <c r="AJ130" s="781"/>
      <c r="AK130" s="782">
        <v>1080404</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9.3000000000000007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3158688</v>
      </c>
      <c r="AB131" s="764"/>
      <c r="AC131" s="764"/>
      <c r="AD131" s="764"/>
      <c r="AE131" s="765"/>
      <c r="AF131" s="766">
        <v>3369352</v>
      </c>
      <c r="AG131" s="764"/>
      <c r="AH131" s="764"/>
      <c r="AI131" s="764"/>
      <c r="AJ131" s="765"/>
      <c r="AK131" s="766">
        <v>3311566</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44.9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8.596322271</v>
      </c>
      <c r="AB132" s="745"/>
      <c r="AC132" s="745"/>
      <c r="AD132" s="745"/>
      <c r="AE132" s="746"/>
      <c r="AF132" s="747">
        <v>9.4062893990000003</v>
      </c>
      <c r="AG132" s="745"/>
      <c r="AH132" s="745"/>
      <c r="AI132" s="745"/>
      <c r="AJ132" s="746"/>
      <c r="AK132" s="747">
        <v>10.092475889999999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10.4</v>
      </c>
      <c r="AB133" s="724"/>
      <c r="AC133" s="724"/>
      <c r="AD133" s="724"/>
      <c r="AE133" s="725"/>
      <c r="AF133" s="723">
        <v>9.4</v>
      </c>
      <c r="AG133" s="724"/>
      <c r="AH133" s="724"/>
      <c r="AI133" s="724"/>
      <c r="AJ133" s="725"/>
      <c r="AK133" s="723">
        <v>9.3000000000000007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KOpGFLS3cHpcuuArJlX5AsyMpCqVfqMdcXyvmx9hXjgDgNnFqXa/e15c6uCU3zpP2+KKRmuDAEjdodwvoZOwg==" saltValue="R45IpOCbN8slJaS3stmd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C45" zoomScaleNormal="85" zoomScaleSheetLayoutView="100" workbookViewId="0">
      <selection activeCell="BC75" sqref="BC75"/>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VoI1kjKTkKg3e7tPFluZKkzHdVe+qeu7dmX305qDIQXslU582LYkJiIiu7xtYkj837A6GaEzmfMPt1VD+9eYQ==" saltValue="uK6XZHa/LjXVfSw0/6Ll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 zoomScale="40" zoomScaleNormal="4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qhC2r/Ug9SzfryPIPkY/Dgs68A9FXfW//XqAdDGq56Csm+jUnTzmX4t3GoAvbT7M7J4wk8krcKyUlzvdyb4JA==" saltValue="2Cc23UJy/vBeh0nmM4GfUg==" spinCount="100000" sheet="1" objects="1" scenarios="1"/>
  <dataConsolidate/>
  <phoneticPr fontId="2"/>
  <printOptions horizontalCentered="1" verticalCentered="1"/>
  <pageMargins left="0" right="0" top="0" bottom="0" header="0" footer="0"/>
  <pageSetup paperSize="8" scale="7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E1"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965057</v>
      </c>
      <c r="AP9" s="281">
        <v>211635</v>
      </c>
      <c r="AQ9" s="282">
        <v>239803</v>
      </c>
      <c r="AR9" s="283">
        <v>-11.7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168773</v>
      </c>
      <c r="AP10" s="284">
        <v>37012</v>
      </c>
      <c r="AQ10" s="285">
        <v>35073</v>
      </c>
      <c r="AR10" s="286">
        <v>5.5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v>55648</v>
      </c>
      <c r="AP11" s="284">
        <v>12204</v>
      </c>
      <c r="AQ11" s="285">
        <v>3640</v>
      </c>
      <c r="AR11" s="286">
        <v>235.3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522</v>
      </c>
      <c r="AP12" s="284" t="s">
        <v>522</v>
      </c>
      <c r="AQ12" s="285" t="s">
        <v>522</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5629</v>
      </c>
      <c r="AP13" s="284">
        <v>1234</v>
      </c>
      <c r="AQ13" s="285">
        <v>11407</v>
      </c>
      <c r="AR13" s="286">
        <v>-89.2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9006</v>
      </c>
      <c r="AP14" s="284">
        <v>1975</v>
      </c>
      <c r="AQ14" s="285">
        <v>4585</v>
      </c>
      <c r="AR14" s="286">
        <v>-56.9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-76864</v>
      </c>
      <c r="AP15" s="284">
        <v>-16856</v>
      </c>
      <c r="AQ15" s="285">
        <v>-18839</v>
      </c>
      <c r="AR15" s="286">
        <v>-10.5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1127249</v>
      </c>
      <c r="AP16" s="284">
        <v>247204</v>
      </c>
      <c r="AQ16" s="285">
        <v>275669</v>
      </c>
      <c r="AR16" s="286">
        <v>-10.3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18.86</v>
      </c>
      <c r="AP21" s="298">
        <v>23.86</v>
      </c>
      <c r="AQ21" s="299">
        <v>-5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98.7</v>
      </c>
      <c r="AP22" s="303">
        <v>95.5</v>
      </c>
      <c r="AQ22" s="304">
        <v>3.2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1090515</v>
      </c>
      <c r="AP32" s="312">
        <v>239148</v>
      </c>
      <c r="AQ32" s="313">
        <v>162926</v>
      </c>
      <c r="AR32" s="314">
        <v>46.8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522</v>
      </c>
      <c r="AP34" s="312" t="s">
        <v>522</v>
      </c>
      <c r="AQ34" s="313">
        <v>4</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335185</v>
      </c>
      <c r="AP35" s="312">
        <v>73505</v>
      </c>
      <c r="AQ35" s="313">
        <v>33512</v>
      </c>
      <c r="AR35" s="314">
        <v>119.3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14055</v>
      </c>
      <c r="AP36" s="312">
        <v>3082</v>
      </c>
      <c r="AQ36" s="313">
        <v>2866</v>
      </c>
      <c r="AR36" s="314">
        <v>7.5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64</v>
      </c>
      <c r="AP37" s="312">
        <v>14</v>
      </c>
      <c r="AQ37" s="313">
        <v>1429</v>
      </c>
      <c r="AR37" s="314">
        <v>-99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522</v>
      </c>
      <c r="AP38" s="315" t="s">
        <v>522</v>
      </c>
      <c r="AQ38" s="316">
        <v>30</v>
      </c>
      <c r="AR38" s="304" t="s">
        <v>522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-25196</v>
      </c>
      <c r="AP39" s="312">
        <v>-5525</v>
      </c>
      <c r="AQ39" s="313">
        <v>-7390</v>
      </c>
      <c r="AR39" s="314">
        <v>-25.2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-1080404</v>
      </c>
      <c r="AP40" s="312">
        <v>-236931</v>
      </c>
      <c r="AQ40" s="313">
        <v>-136323</v>
      </c>
      <c r="AR40" s="314">
        <v>73.8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334219</v>
      </c>
      <c r="AP41" s="312">
        <v>73294</v>
      </c>
      <c r="AQ41" s="313">
        <v>57054</v>
      </c>
      <c r="AR41" s="314">
        <v>28.5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1847701</v>
      </c>
      <c r="AN51" s="334">
        <v>377236</v>
      </c>
      <c r="AO51" s="335">
        <v>20.2</v>
      </c>
      <c r="AP51" s="336">
        <v>167497</v>
      </c>
      <c r="AQ51" s="337">
        <v>-17.399999999999999</v>
      </c>
      <c r="AR51" s="338">
        <v>37.6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550447</v>
      </c>
      <c r="AN52" s="342">
        <v>112382</v>
      </c>
      <c r="AO52" s="343">
        <v>-10.4</v>
      </c>
      <c r="AP52" s="344">
        <v>82571</v>
      </c>
      <c r="AQ52" s="345">
        <v>3.6</v>
      </c>
      <c r="AR52" s="346">
        <v>-14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2293090</v>
      </c>
      <c r="AN53" s="334">
        <v>477727</v>
      </c>
      <c r="AO53" s="335">
        <v>26.6</v>
      </c>
      <c r="AP53" s="336">
        <v>190274</v>
      </c>
      <c r="AQ53" s="337">
        <v>13.6</v>
      </c>
      <c r="AR53" s="338">
        <v>13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580440</v>
      </c>
      <c r="AN54" s="342">
        <v>120925</v>
      </c>
      <c r="AO54" s="343">
        <v>7.6</v>
      </c>
      <c r="AP54" s="344">
        <v>88584</v>
      </c>
      <c r="AQ54" s="345">
        <v>7.3</v>
      </c>
      <c r="AR54" s="346">
        <v>0.3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2060125</v>
      </c>
      <c r="AN55" s="334">
        <v>436005</v>
      </c>
      <c r="AO55" s="335">
        <v>-8.6999999999999993</v>
      </c>
      <c r="AP55" s="336">
        <v>301035</v>
      </c>
      <c r="AQ55" s="337">
        <v>58.2</v>
      </c>
      <c r="AR55" s="338">
        <v>-66.900000000000006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668011</v>
      </c>
      <c r="AN56" s="342">
        <v>141378</v>
      </c>
      <c r="AO56" s="343">
        <v>16.899999999999999</v>
      </c>
      <c r="AP56" s="344">
        <v>154376</v>
      </c>
      <c r="AQ56" s="345">
        <v>74.3</v>
      </c>
      <c r="AR56" s="346">
        <v>-57.4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1002093</v>
      </c>
      <c r="AN57" s="334">
        <v>215226</v>
      </c>
      <c r="AO57" s="335">
        <v>-50.6</v>
      </c>
      <c r="AP57" s="336">
        <v>277467</v>
      </c>
      <c r="AQ57" s="337">
        <v>-7.8</v>
      </c>
      <c r="AR57" s="338">
        <v>-42.8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603228</v>
      </c>
      <c r="AN58" s="342">
        <v>129559</v>
      </c>
      <c r="AO58" s="343">
        <v>-8.4</v>
      </c>
      <c r="AP58" s="344">
        <v>128378</v>
      </c>
      <c r="AQ58" s="345">
        <v>-16.8</v>
      </c>
      <c r="AR58" s="346">
        <v>8.4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876665</v>
      </c>
      <c r="AN59" s="334">
        <v>192251</v>
      </c>
      <c r="AO59" s="335">
        <v>-10.7</v>
      </c>
      <c r="AP59" s="336">
        <v>282256</v>
      </c>
      <c r="AQ59" s="337">
        <v>1.7</v>
      </c>
      <c r="AR59" s="338">
        <v>-12.4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468249</v>
      </c>
      <c r="AN60" s="342">
        <v>102686</v>
      </c>
      <c r="AO60" s="343">
        <v>-20.7</v>
      </c>
      <c r="AP60" s="344">
        <v>145453</v>
      </c>
      <c r="AQ60" s="345">
        <v>13.3</v>
      </c>
      <c r="AR60" s="346">
        <v>-34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1615935</v>
      </c>
      <c r="AN61" s="349">
        <v>339689</v>
      </c>
      <c r="AO61" s="350">
        <v>-4.5999999999999996</v>
      </c>
      <c r="AP61" s="351">
        <v>243706</v>
      </c>
      <c r="AQ61" s="352">
        <v>9.6999999999999993</v>
      </c>
      <c r="AR61" s="338">
        <v>-14.3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574075</v>
      </c>
      <c r="AN62" s="342">
        <v>121386</v>
      </c>
      <c r="AO62" s="343">
        <v>-3</v>
      </c>
      <c r="AP62" s="344">
        <v>119872</v>
      </c>
      <c r="AQ62" s="345">
        <v>16.3</v>
      </c>
      <c r="AR62" s="346">
        <v>-19.3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qnrBYz/WwSjZRHYx5kR00I4i6owdqy7Atzx1/53apJJJI86lI+pSPrYC/hl9+rw/JemrRanKRU1eVZDIVOTVA==" saltValue="vy657JvUt/VZJzMUtueZ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0" spans="125:125" ht="13.5" hidden="1" customHeight="1" x14ac:dyDescent="0.2"/>
    <row r="121" spans="125:125" ht="13.5" hidden="1" customHeight="1" x14ac:dyDescent="0.2">
      <c r="DU121" s="259"/>
    </row>
  </sheetData>
  <sheetProtection algorithmName="SHA-512" hashValue="CA4Ur6FVqTV83YaLcsbcyjnOCDOMCyJR/ErzZgzL/L/xf/zeA/TKJN+hhECcZL3WWNqMZnUkjPIYvrMi/dQ0kQ==" saltValue="zYk62H3U3nTKyUKCvteQ8w==" spinCount="100000" sheet="1" objects="1" scenarios="1"/>
  <dataConsolidate/>
  <phoneticPr fontId="2"/>
  <printOptions horizontalCentered="1" verticalCentered="1"/>
  <pageMargins left="0" right="0" top="0.19685039370078741" bottom="0" header="0.39370078740157483" footer="0"/>
  <pageSetup paperSize="8" scale="56"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vOBLWtdh+lElrZIaljbU6Lt8WKa9QM8CgVlq8spn6RHqyLmHS3fFdK1gfn5a3UL4lYIZdLnujeVhjl7qqWey1Q==" saltValue="wuvyDFeX7C62RNVLKZOn/Q==" spinCount="100000" sheet="1" objects="1" scenarios="1"/>
  <dataConsolidate/>
  <phoneticPr fontId="2"/>
  <printOptions horizontalCentered="1" verticalCentered="1"/>
  <pageMargins left="0" right="0" top="0.19685039370078741" bottom="0" header="0.39370078740157483" footer="0"/>
  <pageSetup paperSize="8" scale="56"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15.14</v>
      </c>
      <c r="G47" s="12">
        <v>15.07</v>
      </c>
      <c r="H47" s="12">
        <v>14.56</v>
      </c>
      <c r="I47" s="12">
        <v>13.99</v>
      </c>
      <c r="J47" s="13">
        <v>14.12</v>
      </c>
    </row>
    <row r="48" spans="2:10" ht="57.75" customHeight="1" x14ac:dyDescent="0.2">
      <c r="B48" s="14"/>
      <c r="C48" s="1141" t="s">
        <v>4</v>
      </c>
      <c r="D48" s="1141"/>
      <c r="E48" s="1142"/>
      <c r="F48" s="15">
        <v>2.12</v>
      </c>
      <c r="G48" s="16">
        <v>1.81</v>
      </c>
      <c r="H48" s="16">
        <v>2.59</v>
      </c>
      <c r="I48" s="16">
        <v>4.1399999999999997</v>
      </c>
      <c r="J48" s="17">
        <v>2.25</v>
      </c>
    </row>
    <row r="49" spans="2:10" ht="57.75" customHeight="1" thickBot="1" x14ac:dyDescent="0.25">
      <c r="B49" s="18"/>
      <c r="C49" s="1143" t="s">
        <v>5</v>
      </c>
      <c r="D49" s="1143"/>
      <c r="E49" s="1144"/>
      <c r="F49" s="19">
        <v>3.31</v>
      </c>
      <c r="G49" s="20">
        <v>3.78</v>
      </c>
      <c r="H49" s="20">
        <v>4.95</v>
      </c>
      <c r="I49" s="20">
        <v>5.21</v>
      </c>
      <c r="J49" s="21">
        <v>3.83</v>
      </c>
    </row>
    <row r="50" spans="2:10" ht="13" x14ac:dyDescent="0.2"/>
  </sheetData>
  <sheetProtection algorithmName="SHA-512" hashValue="Qxq7EFhQHwT2xv5QJIpxreUXXh5pDjsIgMACec0n1REd0Na6vn07h/l49p0TBUwVTMk4wqMz+rNu5aF4+BIeAA==" saltValue="7YxMGFOuPKDPIlXTyDoSy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2024-03-11T08:37:12Z</cp:lastPrinted>
  <dcterms:created xsi:type="dcterms:W3CDTF">2024-02-05T02:43:39Z</dcterms:created>
  <dcterms:modified xsi:type="dcterms:W3CDTF">2024-03-27T09:43:37Z</dcterms:modified>
  <cp:category/>
</cp:coreProperties>
</file>