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0" yWindow="0" windowWidth="15360" windowHeight="764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BE34" i="10" l="1"/>
  <c r="BE35" i="10" s="1"/>
</calcChain>
</file>

<file path=xl/sharedStrings.xml><?xml version="1.0" encoding="utf-8"?>
<sst xmlns="http://schemas.openxmlformats.org/spreadsheetml/2006/main" count="1050" uniqueCount="605">
  <si>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</si>
  <si>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</si>
  <si>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</si>
  <si>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</si>
  <si>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</si>
  <si>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</si>
  <si>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</si>
  <si>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</si>
  <si>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</si>
  <si>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</si>
  <si>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</si>
  <si>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</si>
  <si>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</si>
  <si>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</si>
  <si>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</si>
  <si>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</si>
  <si>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</si>
  <si>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</si>
  <si>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</si>
  <si>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</si>
  <si>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</si>
  <si>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</si>
  <si>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</si>
  <si>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</si>
  <si>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</si>
  <si>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</si>
  <si>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</si>
  <si>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</si>
  <si>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</si>
  <si>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</si>
  <si>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</si>
  <si>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</si>
  <si>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</si>
  <si>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</si>
  <si>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</si>
  <si>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</si>
  <si>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</si>
  <si>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</si>
  <si>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</si>
  <si>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</si>
  <si>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</si>
  <si>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</si>
  <si>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</si>
  <si>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</si>
  <si>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</si>
  <si>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</si>
  <si>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</si>
  <si>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</si>
  <si>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</si>
  <si>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</si>
  <si>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</si>
  <si>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</si>
  <si>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</si>
  <si>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</si>
  <si>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</si>
  <si>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</si>
  <si>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</si>
  <si>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</si>
  <si>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</si>
  <si>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</si>
  <si>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</si>
  <si>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</si>
  <si>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</si>
  <si>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</si>
  <si>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</si>
  <si>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</si>
  <si>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</si>
  <si>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</si>
  <si>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</si>
  <si>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</si>
  <si>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</si>
  <si>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</si>
  <si>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</si>
  <si>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</si>
  <si>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</si>
  <si>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</si>
  <si>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</si>
  <si>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</si>
  <si>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</si>
  <si>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</si>
  <si>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</si>
  <si>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</si>
  <si>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</si>
  <si>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</si>
  <si>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</si>
  <si>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</si>
  <si>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</si>
  <si>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</si>
  <si>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</si>
  <si>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</si>
  <si>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</si>
  <si>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</si>
  <si>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</si>
  <si>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</si>
  <si>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</si>
  <si>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</si>
  <si>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</si>
  <si>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</si>
  <si>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</si>
  <si>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</si>
  <si>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</si>
  <si>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</si>
  <si>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</si>
  <si>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</si>
  <si>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</si>
  <si>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</si>
  <si>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</si>
  <si>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</si>
  <si>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</si>
  <si>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</si>
  <si>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</si>
  <si>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</si>
  <si>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</si>
  <si>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</si>
  <si>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</si>
  <si>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</si>
  <si>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</si>
  <si>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</si>
  <si>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</si>
  <si>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</si>
  <si>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</si>
  <si>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</si>
  <si>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</si>
  <si>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</si>
  <si>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</si>
  <si>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</si>
  <si>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</si>
  <si>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</si>
  <si>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</si>
  <si>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</si>
  <si>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</si>
  <si>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</si>
  <si>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</si>
  <si>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</si>
  <si>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</si>
  <si>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</si>
  <si>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</si>
  <si>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</si>
  <si>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</si>
  <si>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</si>
  <si>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</si>
  <si>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</si>
  <si>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</si>
  <si>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</si>
  <si>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</si>
  <si>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</si>
  <si>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</si>
  <si>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</si>
  <si>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</si>
  <si>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</si>
  <si>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</si>
  <si>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</si>
  <si>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</si>
  <si>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</si>
  <si>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</si>
  <si>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</si>
  <si>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</si>
  <si>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</si>
  <si>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</si>
  <si>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</si>
  <si>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</si>
  <si>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</si>
  <si>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</si>
  <si>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</si>
  <si>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</si>
  <si>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</si>
  <si>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</si>
  <si>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</si>
  <si>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</si>
  <si>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</si>
  <si>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</si>
  <si>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</si>
  <si>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</si>
  <si>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</si>
  <si>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</si>
  <si>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</si>
  <si>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</si>
  <si>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</si>
  <si>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</si>
  <si>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</si>
  <si>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</si>
  <si>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</si>
  <si>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</si>
  <si>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</si>
  <si>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</si>
  <si>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</si>
  <si>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</si>
  <si>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</si>
  <si>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</si>
  <si>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</si>
  <si>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</si>
  <si>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</si>
  <si>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</si>
  <si>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</si>
  <si>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</si>
  <si>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</si>
  <si>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</si>
  <si>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</si>
  <si>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</si>
  <si>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</si>
  <si>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</si>
  <si>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</si>
  <si>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</si>
  <si>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</si>
  <si>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</si>
  <si>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</si>
  <si>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</si>
  <si>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</si>
  <si>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</si>
  <si>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</si>
  <si>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</si>
  <si>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</si>
  <si>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</si>
  <si>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</si>
  <si>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島根県津和野町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</si>
  <si>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</si>
  <si>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</si>
  <si>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</si>
  <si>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</si>
  <si>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</si>
  <si>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</si>
  <si>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</si>
  <si>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</si>
  <si>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</si>
  <si>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</si>
  <si>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</si>
  <si>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</si>
  <si>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</si>
  <si>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</si>
  <si>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</si>
  <si>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</si>
  <si>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</si>
  <si>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</si>
  <si>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</si>
  <si>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</si>
  <si>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</si>
  <si>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</si>
  <si>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</si>
  <si>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</si>
  <si>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</si>
  <si>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</si>
  <si>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</si>
  <si>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</si>
  <si>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</si>
  <si>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</si>
  <si>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</si>
  <si>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</si>
  <si>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</si>
  <si>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</si>
  <si>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</si>
  <si>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</si>
  <si>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</si>
  <si>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</si>
  <si>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</si>
  <si>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</si>
  <si>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</si>
  <si>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</si>
  <si>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</si>
  <si>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</si>
  <si>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</si>
  <si>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</si>
  <si>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</si>
  <si>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</si>
  <si>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</si>
  <si>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</si>
  <si>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</si>
  <si>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</si>
  <si>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</si>
  <si>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</si>
  <si>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</si>
  <si>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</si>
  <si>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</si>
  <si>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</si>
  <si>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</si>
  <si>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</si>
  <si>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</si>
  <si>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</si>
  <si>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</si>
  <si>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</si>
  <si>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</si>
  <si>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</si>
  <si>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</si>
  <si>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</si>
  <si>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</si>
  <si>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</si>
  <si>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</si>
  <si>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</si>
  <si>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</si>
  <si>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</si>
  <si>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</si>
  <si>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</si>
  <si>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</si>
  <si>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</si>
  <si>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</si>
  <si>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</si>
  <si>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</si>
  <si>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</si>
  <si>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</si>
  <si>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</si>
  <si>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</si>
  <si>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</si>
  <si>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</si>
  <si>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</si>
  <si>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</si>
  <si>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</si>
  <si>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</si>
  <si>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</si>
  <si>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</si>
  <si>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</si>
  <si>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</si>
  <si>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</si>
  <si>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</si>
  <si>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</si>
  <si>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</si>
  <si>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</si>
  <si>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</si>
  <si>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</si>
  <si>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</si>
  <si>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</si>
  <si>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</si>
  <si>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</si>
  <si>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</si>
  <si>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</si>
  <si>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</si>
  <si>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</si>
  <si>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</si>
  <si>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</si>
  <si>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</si>
  <si>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</si>
  <si>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</si>
  <si>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</si>
  <si>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</si>
  <si>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</si>
  <si>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</si>
  <si>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</si>
  <si>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</si>
  <si>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</si>
  <si>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</si>
  <si>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</si>
  <si>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</si>
  <si>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</si>
  <si>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</si>
  <si>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</si>
  <si>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</si>
  <si>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</si>
  <si>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</si>
  <si>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</si>
  <si>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</si>
  <si>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</si>
  <si>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</si>
  <si>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</si>
  <si>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</si>
  <si>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</si>
  <si>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</si>
  <si>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</si>
  <si>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</si>
  <si>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</si>
  <si>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</si>
  <si>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</si>
  <si>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</si>
  <si>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</si>
  <si>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</si>
  <si>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</si>
  <si>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</si>
  <si>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</si>
  <si>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</si>
  <si>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</si>
  <si>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</si>
  <si>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</si>
  <si>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島根県津和野町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</si>
  <si>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</si>
  <si>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</si>
  <si>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</si>
  <si>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</si>
  <si>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</si>
  <si>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</si>
  <si>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</si>
  <si>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</si>
  <si>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</si>
  <si>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</si>
  <si>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</si>
  <si>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</si>
  <si>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</si>
  <si>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</si>
  <si>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</si>
  <si>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</si>
  <si>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</si>
  <si>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</si>
  <si>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</si>
  <si>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</si>
  <si>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</si>
  <si>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</si>
  <si>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</si>
  <si>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</si>
  <si>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</si>
  <si>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</si>
  <si>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</si>
  <si>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</si>
  <si>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</si>
  <si>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</si>
  <si>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</si>
  <si>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</si>
  <si>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</si>
  <si>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</si>
  <si>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</si>
  <si>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</si>
  <si>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</si>
  <si>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</si>
  <si>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</si>
  <si>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</si>
  <si>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</si>
  <si>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</si>
  <si>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</si>
  <si>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</si>
  <si>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</si>
  <si>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</si>
  <si>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</si>
  <si>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</si>
  <si>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</si>
  <si>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</si>
  <si>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</si>
  <si>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</si>
  <si>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</si>
  <si>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</si>
  <si>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</si>
  <si>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</si>
  <si>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</si>
  <si>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</si>
  <si>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</si>
  <si>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</si>
  <si>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</si>
  <si>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</si>
  <si>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</si>
  <si>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</si>
  <si>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</si>
  <si>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</si>
  <si>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</si>
  <si>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</si>
  <si>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</si>
  <si>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</si>
  <si>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</si>
  <si>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</si>
  <si>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</si>
  <si>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</si>
  <si>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</si>
  <si>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</si>
  <si>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</si>
  <si>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</si>
  <si>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</si>
  <si>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</si>
  <si>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</si>
  <si>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</si>
  <si>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</si>
  <si>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</si>
  <si>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</si>
  <si>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</si>
  <si>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</si>
  <si>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</si>
  <si>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</si>
  <si>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</si>
  <si>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</si>
  <si>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</si>
  <si>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</si>
  <si>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</si>
  <si>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</si>
  <si>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</si>
  <si>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</si>
  <si>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</si>
  <si>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</si>
  <si>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</si>
  <si>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</si>
  <si>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</si>
  <si>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</si>
  <si>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</si>
  <si>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</si>
  <si>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</si>
  <si>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</si>
  <si>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</si>
  <si>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</si>
  <si>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</si>
  <si>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</si>
  <si>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</si>
  <si>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</si>
  <si>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</si>
  <si>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</si>
  <si>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</si>
  <si>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</si>
  <si>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</si>
  <si>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</si>
  <si>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</si>
  <si>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</si>
  <si>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</si>
  <si>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</si>
  <si>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</si>
  <si>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</si>
  <si>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</si>
  <si>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</si>
  <si>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</si>
  <si>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</si>
  <si>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</si>
  <si>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</si>
  <si>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</si>
  <si>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</si>
  <si>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</si>
  <si>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</si>
  <si>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</si>
  <si>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</si>
  <si>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</si>
  <si>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</si>
  <si>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</si>
  <si>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</si>
  <si>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</si>
  <si>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</si>
  <si>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</si>
  <si>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</si>
  <si>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</si>
  <si>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</si>
  <si>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</si>
  <si>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</si>
  <si>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</si>
  <si>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</si>
  <si>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</si>
  <si>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</si>
  <si>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</si>
  <si>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</si>
  <si>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</si>
  <si>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</si>
  <si>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</si>
  <si>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</si>
  <si>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</si>
  <si>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</si>
  <si>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</si>
  <si>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</si>
  <si>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</si>
  <si>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</si>
  <si>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</si>
  <si>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</si>
  <si>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</si>
  <si>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</si>
  <si>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</si>
  <si>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</si>
  <si>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</si>
  <si>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</si>
  <si>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</si>
  <si>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</si>
  <si>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</si>
  <si>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</si>
  <si>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</si>
  <si>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</si>
  <si>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</si>
  <si>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</si>
  <si>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</si>
  <si>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</si>
  <si>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</si>
  <si>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</si>
  <si>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</si>
  <si>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</si>
  <si>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</si>
  <si>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</si>
  <si>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</si>
  <si>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</si>
  <si>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</si>
  <si>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</si>
  <si>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</si>
  <si>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</si>
  <si>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</si>
  <si>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</si>
  <si>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</si>
  <si>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</si>
  <si>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</si>
  <si>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</si>
  <si>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</si>
  <si>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水道事業特別会計</t>
  </si>
  <si>
    <t>一般会計</t>
  </si>
  <si>
    <t>国民健康保険事業特別会計</t>
  </si>
  <si>
    <t>介護保険事業特別会計</t>
  </si>
  <si>
    <t>介護老人保健施設事業特別会計</t>
  </si>
  <si>
    <t>診療所特別会計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</si>
  <si>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</si>
  <si>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</si>
  <si>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</si>
  <si>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</si>
  <si>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</si>
  <si>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</si>
  <si>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</si>
  <si>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</si>
  <si>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</si>
  <si>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</si>
  <si>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津和野町まちづくり基金</t>
  </si>
  <si>
    <t>ふるさと津和野基金</t>
  </si>
  <si>
    <t>津和野町地域医療推進基金</t>
  </si>
  <si>
    <t>旧日原町庁舎建設基金</t>
  </si>
  <si>
    <t>津和野町城山整備基金</t>
    <rPh sb="0" eb="4">
      <t>ツワノチョウ</t>
    </rPh>
    <rPh sb="4" eb="6">
      <t>ジョウザン</t>
    </rPh>
    <rPh sb="6" eb="8">
      <t>セイビ</t>
    </rPh>
    <rPh sb="8" eb="10">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</si>
  <si>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</si>
  <si>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</si>
  <si>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</si>
  <si>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非常に高い水準にあり、大規模事業に対して新発債を発行したため、地方債の現在高が増え、将来負担額を大きく増加させる要因となっている。有形固定資産減価償却率を施設別に分析するなど、将来負担比率を考慮して、必要な改修経費等を計画を立てて実行していく。</t>
    <rPh sb="81" eb="83">
      <t>ユウケイ</t>
    </rPh>
    <rPh sb="83" eb="85">
      <t>コテイ</t>
    </rPh>
    <rPh sb="85" eb="87">
      <t>シサン</t>
    </rPh>
    <rPh sb="87" eb="89">
      <t>ゲンカ</t>
    </rPh>
    <rPh sb="89" eb="91">
      <t>ショウキャク</t>
    </rPh>
    <rPh sb="91" eb="92">
      <t>リツ</t>
    </rPh>
    <rPh sb="93" eb="95">
      <t>シセツ</t>
    </rPh>
    <rPh sb="95" eb="96">
      <t>ベツ</t>
    </rPh>
    <rPh sb="97" eb="99">
      <t>ブンセキ</t>
    </rPh>
    <rPh sb="116" eb="118">
      <t>ヒツヨウ</t>
    </rPh>
    <rPh sb="119" eb="121">
      <t>カイシュウ</t>
    </rPh>
    <rPh sb="121" eb="123">
      <t>ケイヒ</t>
    </rPh>
    <rPh sb="123" eb="124">
      <t>トウ</t>
    </rPh>
    <rPh sb="125" eb="127">
      <t>ケイカク</t>
    </rPh>
    <rPh sb="128" eb="129">
      <t>タ</t>
    </rPh>
    <rPh sb="131" eb="133">
      <t>ジッコウ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</si>
  <si>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</si>
  <si>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</si>
  <si>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</si>
  <si>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</si>
  <si>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</si>
  <si>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</si>
  <si>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のいずれも類似団体と比べて高い水準にあり、将来負担比率が上昇している要因としては、平成29年度から令和元年度にかけて実施したケーブルテレビ設備FTTH化事業に際し、合計で1,055,900千円の地方債を発行したことが挙げられる。この地方債の償還は令和4年度から始まり、実質公債費比率が上昇していくことが考えられるため、引き続き計画的に繰上償還を行い、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</si>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</sst>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F0C6-4C57-AEC2-20A1294656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169069</c:v>
                </c:pt>
                <c:pt idx="1">
                  <c:v>210953</c:v>
                </c:pt>
                <c:pt idx="2">
                  <c:v>196190</c:v>
                </c:pt>
                <c:pt idx="3">
                  <c:v>334479</c:v>
                </c:pt>
                <c:pt idx="4">
                  <c:v>362232</c:v>
                </c:pt>
              </c:numCache>
            </c:numRef>
          </c:val>
          <c:smooth val="0"/>
          <c:extLst>
            <c:ext xmlns:c16="http://schemas.microsoft.com/office/drawing/2014/chart" uri="{C3380CC4-5D6E-409C-BE32-E72D297353CC}">
              <c16:uniqueId val="{00000001-F0C6-4C57-AEC2-20A1294656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c:v>
                </c:pt>
                <c:pt idx="1">
                  <c:v>0.63</c:v>
                </c:pt>
                <c:pt idx="2">
                  <c:v>1.43</c:v>
                </c:pt>
                <c:pt idx="3">
                  <c:v>1.78</c:v>
                </c:pt>
                <c:pt idx="4">
                  <c:v>2.4500000000000002</c:v>
                </c:pt>
              </c:numCache>
            </c:numRef>
          </c:val>
          <c:extLst>
            <c:ext xmlns:c16="http://schemas.microsoft.com/office/drawing/2014/chart" uri="{C3380CC4-5D6E-409C-BE32-E72D297353CC}">
              <c16:uniqueId val="{00000000-DA07-470D-B8A4-0F9B9D7651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c:v>
                </c:pt>
                <c:pt idx="1">
                  <c:v>28.23</c:v>
                </c:pt>
                <c:pt idx="2">
                  <c:v>27.56</c:v>
                </c:pt>
                <c:pt idx="3">
                  <c:v>27.54</c:v>
                </c:pt>
                <c:pt idx="4">
                  <c:v>28.28</c:v>
                </c:pt>
              </c:numCache>
            </c:numRef>
          </c:val>
          <c:extLst>
            <c:ext xmlns:c16="http://schemas.microsoft.com/office/drawing/2014/chart" uri="{C3380CC4-5D6E-409C-BE32-E72D297353CC}">
              <c16:uniqueId val="{00000001-DA07-470D-B8A4-0F9B9D7651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11.3</c:v>
                </c:pt>
                <c:pt idx="1">
                  <c:v>6.66</c:v>
                </c:pt>
                <c:pt idx="2">
                  <c:v>0.59</c:v>
                </c:pt>
                <c:pt idx="3">
                  <c:v>4.09</c:v>
                </c:pt>
                <c:pt idx="4">
                  <c:v>6.64</c:v>
                </c:pt>
              </c:numCache>
            </c:numRef>
          </c:val>
          <c:smooth val="0"/>
          <c:extLst>
            <c:ext xmlns:c16="http://schemas.microsoft.com/office/drawing/2014/chart" uri="{C3380CC4-5D6E-409C-BE32-E72D297353CC}">
              <c16:uniqueId val="{00000002-DA07-470D-B8A4-0F9B9D7651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0-D6E6-47D4-90C0-FAC13F1DB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E6-47D4-90C0-FAC13F1DB543}"/>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0.02</c:v>
                </c:pt>
                <c:pt idx="4">
                  <c:v>#N/A</c:v>
                </c:pt>
                <c:pt idx="5">
                  <c:v>0.06</c:v>
                </c:pt>
                <c:pt idx="6">
                  <c:v>#N/A</c:v>
                </c:pt>
                <c:pt idx="7">
                  <c:v>0.17</c:v>
                </c:pt>
                <c:pt idx="8">
                  <c:v>#N/A</c:v>
                </c:pt>
                <c:pt idx="9">
                  <c:v>0.05</c:v>
                </c:pt>
              </c:numCache>
            </c:numRef>
          </c:val>
          <c:extLst>
            <c:ext xmlns:c16="http://schemas.microsoft.com/office/drawing/2014/chart" uri="{C3380CC4-5D6E-409C-BE32-E72D297353CC}">
              <c16:uniqueId val="{00000002-D6E6-47D4-90C0-FAC13F1DB543}"/>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0.01</c:v>
                </c:pt>
                <c:pt idx="4">
                  <c:v>#N/A</c:v>
                </c:pt>
                <c:pt idx="5">
                  <c:v>0.04</c:v>
                </c:pt>
                <c:pt idx="6">
                  <c:v>#N/A</c:v>
                </c:pt>
                <c:pt idx="7">
                  <c:v>0.13</c:v>
                </c:pt>
                <c:pt idx="8">
                  <c:v>#N/A</c:v>
                </c:pt>
                <c:pt idx="9">
                  <c:v>0.09</c:v>
                </c:pt>
              </c:numCache>
            </c:numRef>
          </c:val>
          <c:extLst>
            <c:ext xmlns:c16="http://schemas.microsoft.com/office/drawing/2014/chart" uri="{C3380CC4-5D6E-409C-BE32-E72D297353CC}">
              <c16:uniqueId val="{00000003-D6E6-47D4-90C0-FAC13F1DB543}"/>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0.13</c:v>
                </c:pt>
                <c:pt idx="4">
                  <c:v>#N/A</c:v>
                </c:pt>
                <c:pt idx="5">
                  <c:v>0.3</c:v>
                </c:pt>
                <c:pt idx="6">
                  <c:v>#N/A</c:v>
                </c:pt>
                <c:pt idx="7">
                  <c:v>0.4</c:v>
                </c:pt>
                <c:pt idx="8">
                  <c:v>#N/A</c:v>
                </c:pt>
                <c:pt idx="9">
                  <c:v>0.38</c:v>
                </c:pt>
              </c:numCache>
            </c:numRef>
          </c:val>
          <c:extLst>
            <c:ext xmlns:c16="http://schemas.microsoft.com/office/drawing/2014/chart" uri="{C3380CC4-5D6E-409C-BE32-E72D297353CC}">
              <c16:uniqueId val="{00000004-D6E6-47D4-90C0-FAC13F1DB54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0.69</c:v>
                </c:pt>
                <c:pt idx="4">
                  <c:v>#N/A</c:v>
                </c:pt>
                <c:pt idx="5">
                  <c:v>0.38</c:v>
                </c:pt>
                <c:pt idx="6">
                  <c:v>#N/A</c:v>
                </c:pt>
                <c:pt idx="7">
                  <c:v>0.56999999999999995</c:v>
                </c:pt>
                <c:pt idx="8">
                  <c:v>#N/A</c:v>
                </c:pt>
                <c:pt idx="9">
                  <c:v>0.81</c:v>
                </c:pt>
              </c:numCache>
            </c:numRef>
          </c:val>
          <c:extLst>
            <c:ext xmlns:c16="http://schemas.microsoft.com/office/drawing/2014/chart" uri="{C3380CC4-5D6E-409C-BE32-E72D297353CC}">
              <c16:uniqueId val="{00000005-D6E6-47D4-90C0-FAC13F1DB54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0.77</c:v>
                </c:pt>
                <c:pt idx="4">
                  <c:v>#N/A</c:v>
                </c:pt>
                <c:pt idx="5">
                  <c:v>0.47</c:v>
                </c:pt>
                <c:pt idx="6">
                  <c:v>#N/A</c:v>
                </c:pt>
                <c:pt idx="7">
                  <c:v>0.52</c:v>
                </c:pt>
                <c:pt idx="8">
                  <c:v>#N/A</c:v>
                </c:pt>
                <c:pt idx="9">
                  <c:v>0.91</c:v>
                </c:pt>
              </c:numCache>
            </c:numRef>
          </c:val>
          <c:extLst>
            <c:ext xmlns:c16="http://schemas.microsoft.com/office/drawing/2014/chart" uri="{C3380CC4-5D6E-409C-BE32-E72D297353CC}">
              <c16:uniqueId val="{00000006-D6E6-47D4-90C0-FAC13F1DB5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1.95</c:v>
                </c:pt>
                <c:pt idx="2">
                  <c:v>#N/A</c:v>
                </c:pt>
                <c:pt idx="3">
                  <c:v>0.61</c:v>
                </c:pt>
                <c:pt idx="4">
                  <c:v>#N/A</c:v>
                </c:pt>
                <c:pt idx="5">
                  <c:v>1.38</c:v>
                </c:pt>
                <c:pt idx="6">
                  <c:v>#N/A</c:v>
                </c:pt>
                <c:pt idx="7">
                  <c:v>1.64</c:v>
                </c:pt>
                <c:pt idx="8">
                  <c:v>#N/A</c:v>
                </c:pt>
                <c:pt idx="9">
                  <c:v>2.34</c:v>
                </c:pt>
              </c:numCache>
            </c:numRef>
          </c:val>
          <c:extLst>
            <c:ext xmlns:c16="http://schemas.microsoft.com/office/drawing/2014/chart" uri="{C3380CC4-5D6E-409C-BE32-E72D297353CC}">
              <c16:uniqueId val="{00000007-D6E6-47D4-90C0-FAC13F1DB543}"/>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3.14</c:v>
                </c:pt>
                <c:pt idx="4">
                  <c:v>#N/A</c:v>
                </c:pt>
                <c:pt idx="5">
                  <c:v>1.6</c:v>
                </c:pt>
                <c:pt idx="6">
                  <c:v>#N/A</c:v>
                </c:pt>
                <c:pt idx="7">
                  <c:v>1.07</c:v>
                </c:pt>
                <c:pt idx="8">
                  <c:v>#N/A</c:v>
                </c:pt>
                <c:pt idx="9">
                  <c:v>4.04</c:v>
                </c:pt>
              </c:numCache>
            </c:numRef>
          </c:val>
          <c:extLst>
            <c:ext xmlns:c16="http://schemas.microsoft.com/office/drawing/2014/chart" uri="{C3380CC4-5D6E-409C-BE32-E72D297353CC}">
              <c16:uniqueId val="{00000008-D6E6-47D4-90C0-FAC13F1DB5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5.68</c:v>
                </c:pt>
                <c:pt idx="2">
                  <c:v>#N/A</c:v>
                </c:pt>
                <c:pt idx="3">
                  <c:v>5.87</c:v>
                </c:pt>
                <c:pt idx="4">
                  <c:v>#N/A</c:v>
                </c:pt>
                <c:pt idx="5">
                  <c:v>6.1</c:v>
                </c:pt>
                <c:pt idx="6">
                  <c:v>#N/A</c:v>
                </c:pt>
                <c:pt idx="7">
                  <c:v>6.55</c:v>
                </c:pt>
                <c:pt idx="8">
                  <c:v>#N/A</c:v>
                </c:pt>
                <c:pt idx="9">
                  <c:v>6.79</c:v>
                </c:pt>
              </c:numCache>
            </c:numRef>
          </c:val>
          <c:extLst>
            <c:ext xmlns:c16="http://schemas.microsoft.com/office/drawing/2014/chart" uri="{C3380CC4-5D6E-409C-BE32-E72D297353CC}">
              <c16:uniqueId val="{00000009-D6E6-47D4-90C0-FAC13F1DB5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1081</c:v>
                </c:pt>
                <c:pt idx="5">
                  <c:v>1108</c:v>
                </c:pt>
                <c:pt idx="8">
                  <c:v>1139</c:v>
                </c:pt>
                <c:pt idx="11">
                  <c:v>1049</c:v>
                </c:pt>
                <c:pt idx="14">
                  <c:v>1068</c:v>
                </c:pt>
              </c:numCache>
            </c:numRef>
          </c:val>
          <c:extLst>
            <c:ext xmlns:c16="http://schemas.microsoft.com/office/drawing/2014/chart" uri="{C3380CC4-5D6E-409C-BE32-E72D297353CC}">
              <c16:uniqueId val="{00000000-E371-4FDE-B51B-0219A09019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71-4FDE-B51B-0219A09019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10</c:v>
                </c:pt>
                <c:pt idx="6">
                  <c:v>10</c:v>
                </c:pt>
                <c:pt idx="9">
                  <c:v>9</c:v>
                </c:pt>
                <c:pt idx="12">
                  <c:v>10</c:v>
                </c:pt>
              </c:numCache>
            </c:numRef>
          </c:val>
          <c:extLst>
            <c:ext xmlns:c16="http://schemas.microsoft.com/office/drawing/2014/chart" uri="{C3380CC4-5D6E-409C-BE32-E72D297353CC}">
              <c16:uniqueId val="{00000002-E371-4FDE-B51B-0219A09019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34</c:v>
                </c:pt>
                <c:pt idx="6">
                  <c:v>16</c:v>
                </c:pt>
                <c:pt idx="9">
                  <c:v>8</c:v>
                </c:pt>
                <c:pt idx="12">
                  <c:v>3</c:v>
                </c:pt>
              </c:numCache>
            </c:numRef>
          </c:val>
          <c:extLst>
            <c:ext xmlns:c16="http://schemas.microsoft.com/office/drawing/2014/chart" uri="{C3380CC4-5D6E-409C-BE32-E72D297353CC}">
              <c16:uniqueId val="{00000003-E371-4FDE-B51B-0219A09019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253</c:v>
                </c:pt>
                <c:pt idx="3">
                  <c:v>284</c:v>
                </c:pt>
                <c:pt idx="6">
                  <c:v>288</c:v>
                </c:pt>
                <c:pt idx="9">
                  <c:v>292</c:v>
                </c:pt>
                <c:pt idx="12">
                  <c:v>297</c:v>
                </c:pt>
              </c:numCache>
            </c:numRef>
          </c:val>
          <c:extLst>
            <c:ext xmlns:c16="http://schemas.microsoft.com/office/drawing/2014/chart" uri="{C3380CC4-5D6E-409C-BE32-E72D297353CC}">
              <c16:uniqueId val="{00000004-E371-4FDE-B51B-0219A09019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71-4FDE-B51B-0219A09019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71-4FDE-B51B-0219A09019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1156</c:v>
                </c:pt>
                <c:pt idx="3">
                  <c:v>1116</c:v>
                </c:pt>
                <c:pt idx="6">
                  <c:v>1182</c:v>
                </c:pt>
                <c:pt idx="9">
                  <c:v>1094</c:v>
                </c:pt>
                <c:pt idx="12">
                  <c:v>1122</c:v>
                </c:pt>
              </c:numCache>
            </c:numRef>
          </c:val>
          <c:extLst>
            <c:ext xmlns:c16="http://schemas.microsoft.com/office/drawing/2014/chart" uri="{C3380CC4-5D6E-409C-BE32-E72D297353CC}">
              <c16:uniqueId val="{00000007-E371-4FDE-B51B-0219A09019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372</c:v>
                </c:pt>
                <c:pt idx="2">
                  <c:v>#N/A</c:v>
                </c:pt>
                <c:pt idx="3">
                  <c:v>#N/A</c:v>
                </c:pt>
                <c:pt idx="4">
                  <c:v>336</c:v>
                </c:pt>
                <c:pt idx="5">
                  <c:v>#N/A</c:v>
                </c:pt>
                <c:pt idx="6">
                  <c:v>#N/A</c:v>
                </c:pt>
                <c:pt idx="7">
                  <c:v>357</c:v>
                </c:pt>
                <c:pt idx="8">
                  <c:v>#N/A</c:v>
                </c:pt>
                <c:pt idx="9">
                  <c:v>#N/A</c:v>
                </c:pt>
                <c:pt idx="10">
                  <c:v>354</c:v>
                </c:pt>
                <c:pt idx="11">
                  <c:v>#N/A</c:v>
                </c:pt>
                <c:pt idx="12">
                  <c:v>#N/A</c:v>
                </c:pt>
                <c:pt idx="13">
                  <c:v>364</c:v>
                </c:pt>
                <c:pt idx="14">
                  <c:v>#N/A</c:v>
                </c:pt>
              </c:numCache>
            </c:numRef>
          </c:val>
          <c:smooth val="0"/>
          <c:extLst>
            <c:ext xmlns:c16="http://schemas.microsoft.com/office/drawing/2014/chart" uri="{C3380CC4-5D6E-409C-BE32-E72D297353CC}">
              <c16:uniqueId val="{00000008-E371-4FDE-B51B-0219A09019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11404</c:v>
                </c:pt>
                <c:pt idx="5">
                  <c:v>11097</c:v>
                </c:pt>
                <c:pt idx="8">
                  <c:v>11106</c:v>
                </c:pt>
                <c:pt idx="11">
                  <c:v>11646</c:v>
                </c:pt>
                <c:pt idx="14">
                  <c:v>12267</c:v>
                </c:pt>
              </c:numCache>
            </c:numRef>
          </c:val>
          <c:extLst>
            <c:ext xmlns:c16="http://schemas.microsoft.com/office/drawing/2014/chart" uri="{C3380CC4-5D6E-409C-BE32-E72D297353CC}">
              <c16:uniqueId val="{00000000-0576-4445-809A-676B0BF035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291</c:v>
                </c:pt>
                <c:pt idx="5">
                  <c:v>268</c:v>
                </c:pt>
                <c:pt idx="8">
                  <c:v>279</c:v>
                </c:pt>
                <c:pt idx="11">
                  <c:v>270</c:v>
                </c:pt>
                <c:pt idx="14">
                  <c:v>247</c:v>
                </c:pt>
              </c:numCache>
            </c:numRef>
          </c:val>
          <c:extLst>
            <c:ext xmlns:c16="http://schemas.microsoft.com/office/drawing/2014/chart" uri="{C3380CC4-5D6E-409C-BE32-E72D297353CC}">
              <c16:uniqueId val="{00000001-0576-4445-809A-676B0BF035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2621</c:v>
                </c:pt>
                <c:pt idx="5">
                  <c:v>2144</c:v>
                </c:pt>
                <c:pt idx="8">
                  <c:v>2152</c:v>
                </c:pt>
                <c:pt idx="11">
                  <c:v>1960</c:v>
                </c:pt>
                <c:pt idx="14">
                  <c:v>2476</c:v>
                </c:pt>
              </c:numCache>
            </c:numRef>
          </c:val>
          <c:extLst>
            <c:ext xmlns:c16="http://schemas.microsoft.com/office/drawing/2014/chart" uri="{C3380CC4-5D6E-409C-BE32-E72D297353CC}">
              <c16:uniqueId val="{00000002-0576-4445-809A-676B0BF035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76-4445-809A-676B0BF035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76-4445-809A-676B0BF035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76-4445-809A-676B0BF035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1235</c:v>
                </c:pt>
                <c:pt idx="3">
                  <c:v>1197</c:v>
                </c:pt>
                <c:pt idx="6">
                  <c:v>1249</c:v>
                </c:pt>
                <c:pt idx="9">
                  <c:v>1101</c:v>
                </c:pt>
                <c:pt idx="12">
                  <c:v>1241</c:v>
                </c:pt>
              </c:numCache>
            </c:numRef>
          </c:val>
          <c:extLst>
            <c:ext xmlns:c16="http://schemas.microsoft.com/office/drawing/2014/chart" uri="{C3380CC4-5D6E-409C-BE32-E72D297353CC}">
              <c16:uniqueId val="{00000006-0576-4445-809A-676B0BF035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c:v>
                </c:pt>
                <c:pt idx="3">
                  <c:v>38</c:v>
                </c:pt>
                <c:pt idx="6">
                  <c:v>52</c:v>
                </c:pt>
                <c:pt idx="9">
                  <c:v>47</c:v>
                </c:pt>
                <c:pt idx="12">
                  <c:v>48</c:v>
                </c:pt>
              </c:numCache>
            </c:numRef>
          </c:val>
          <c:extLst>
            <c:ext xmlns:c16="http://schemas.microsoft.com/office/drawing/2014/chart" uri="{C3380CC4-5D6E-409C-BE32-E72D297353CC}">
              <c16:uniqueId val="{00000007-0576-4445-809A-676B0BF035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3462</c:v>
                </c:pt>
                <c:pt idx="3">
                  <c:v>3278</c:v>
                </c:pt>
                <c:pt idx="6">
                  <c:v>3230</c:v>
                </c:pt>
                <c:pt idx="9">
                  <c:v>3115</c:v>
                </c:pt>
                <c:pt idx="12">
                  <c:v>3147</c:v>
                </c:pt>
              </c:numCache>
            </c:numRef>
          </c:val>
          <c:extLst>
            <c:ext xmlns:c16="http://schemas.microsoft.com/office/drawing/2014/chart" uri="{C3380CC4-5D6E-409C-BE32-E72D297353CC}">
              <c16:uniqueId val="{00000008-0576-4445-809A-676B0BF035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c:v>
                </c:pt>
                <c:pt idx="3">
                  <c:v>63</c:v>
                </c:pt>
                <c:pt idx="6">
                  <c:v>53</c:v>
                </c:pt>
                <c:pt idx="9">
                  <c:v>44</c:v>
                </c:pt>
                <c:pt idx="12">
                  <c:v>34</c:v>
                </c:pt>
              </c:numCache>
            </c:numRef>
          </c:val>
          <c:extLst>
            <c:ext xmlns:c16="http://schemas.microsoft.com/office/drawing/2014/chart" uri="{C3380CC4-5D6E-409C-BE32-E72D297353CC}">
              <c16:uniqueId val="{00000009-0576-4445-809A-676B0BF035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12565</c:v>
                </c:pt>
                <c:pt idx="3">
                  <c:v>12826</c:v>
                </c:pt>
                <c:pt idx="6">
                  <c:v>12848</c:v>
                </c:pt>
                <c:pt idx="9">
                  <c:v>13631</c:v>
                </c:pt>
                <c:pt idx="12">
                  <c:v>14289</c:v>
                </c:pt>
              </c:numCache>
            </c:numRef>
          </c:val>
          <c:extLst>
            <c:ext xmlns:c16="http://schemas.microsoft.com/office/drawing/2014/chart" uri="{C3380CC4-5D6E-409C-BE32-E72D297353CC}">
              <c16:uniqueId val="{0000000A-0576-4445-809A-676B0BF035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3065</c:v>
                </c:pt>
                <c:pt idx="2">
                  <c:v>#N/A</c:v>
                </c:pt>
                <c:pt idx="3">
                  <c:v>#N/A</c:v>
                </c:pt>
                <c:pt idx="4">
                  <c:v>3892</c:v>
                </c:pt>
                <c:pt idx="5">
                  <c:v>#N/A</c:v>
                </c:pt>
                <c:pt idx="6">
                  <c:v>#N/A</c:v>
                </c:pt>
                <c:pt idx="7">
                  <c:v>3895</c:v>
                </c:pt>
                <c:pt idx="8">
                  <c:v>#N/A</c:v>
                </c:pt>
                <c:pt idx="9">
                  <c:v>#N/A</c:v>
                </c:pt>
                <c:pt idx="10">
                  <c:v>4062</c:v>
                </c:pt>
                <c:pt idx="11">
                  <c:v>#N/A</c:v>
                </c:pt>
                <c:pt idx="12">
                  <c:v>#N/A</c:v>
                </c:pt>
                <c:pt idx="13">
                  <c:v>3768</c:v>
                </c:pt>
                <c:pt idx="14">
                  <c:v>#N/A</c:v>
                </c:pt>
              </c:numCache>
            </c:numRef>
          </c:val>
          <c:smooth val="0"/>
          <c:extLst>
            <c:ext xmlns:c16="http://schemas.microsoft.com/office/drawing/2014/chart" uri="{C3380CC4-5D6E-409C-BE32-E72D297353CC}">
              <c16:uniqueId val="{0000000B-0576-4445-809A-676B0BF035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1291</c:v>
                </c:pt>
                <c:pt idx="1">
                  <c:v>1290</c:v>
                </c:pt>
                <c:pt idx="2">
                  <c:v>1414</c:v>
                </c:pt>
              </c:numCache>
            </c:numRef>
          </c:val>
          <c:extLst>
            <c:ext xmlns:c16="http://schemas.microsoft.com/office/drawing/2014/chart" uri="{C3380CC4-5D6E-409C-BE32-E72D297353CC}">
              <c16:uniqueId val="{00000000-C985-41C5-862D-BD69144BE5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423</c:v>
                </c:pt>
                <c:pt idx="1">
                  <c:v>281</c:v>
                </c:pt>
                <c:pt idx="2">
                  <c:v>641</c:v>
                </c:pt>
              </c:numCache>
            </c:numRef>
          </c:val>
          <c:extLst>
            <c:ext xmlns:c16="http://schemas.microsoft.com/office/drawing/2014/chart" uri="{C3380CC4-5D6E-409C-BE32-E72D297353CC}">
              <c16:uniqueId val="{00000001-C985-41C5-862D-BD69144BE5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1303</c:v>
                </c:pt>
                <c:pt idx="1">
                  <c:v>1269</c:v>
                </c:pt>
                <c:pt idx="2">
                  <c:v>1271</c:v>
                </c:pt>
              </c:numCache>
            </c:numRef>
          </c:val>
          <c:extLst>
            <c:ext xmlns:c16="http://schemas.microsoft.com/office/drawing/2014/chart" uri="{C3380CC4-5D6E-409C-BE32-E72D297353CC}">
              <c16:uniqueId val="{00000002-C985-41C5-862D-BD69144BE5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{5EBAD795-F2F9-4B55-BB49-592650DB5854}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13-4B52-9314-993C73A2D2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{62C7FD32-DC05-4CAB-929A-E3CD12F02BE6}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13-4B52-9314-993C73A2D2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{7B4057B0-5C38-48E2-8B58-C60F1E8C4949}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13-4B52-9314-993C73A2D2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{1FC4753C-6C8E-4365-BDDB-A8AF3D905DA4}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13-4B52-9314-993C73A2D2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{F27F9409-E4B3-4A58-9E2A-E3CF133EBF9F}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13-4B52-9314-993C73A2D27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{A2DE52EA-9A7B-444A-B3F4-2806524E930F}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13-4B52-9314-993C73A2D27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{54801239-4DBA-4C98-A864-B2AE72D66711}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13-4B52-9314-993C73A2D27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{653AEDA1-6284-416A-A256-4004E4669064}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13-4B52-9314-993C73A2D27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{571AB20C-D087-4F84-998B-27C2962B5B4E}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13-4B52-9314-993C73A2D2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43.1</c:v>
                </c:pt>
                <c:pt idx="8">
                  <c:v>79.099999999999994</c:v>
                </c:pt>
                <c:pt idx="24">
                  <c:v>57.2</c:v>
                </c:pt>
                <c:pt idx="32">
                  <c:v>58.7</c:v>
                </c:pt>
              </c:numCache>
            </c:numRef>
          </c:xVal>
          <c:yVal>
            <c:numRef>
              <c:f>公会計指標分析・財政指標組合せ分析表!$BP$51:$DC$51</c:f>
              <c:numCache>
                <c:formatCode>#,##0.0;"▲ "#,##0.0</c:formatCode>
                <c:ptCount val="40"/>
                <c:pt idx="0">
                  <c:v>83.4</c:v>
                </c:pt>
                <c:pt idx="8">
                  <c:v>107.6</c:v>
                </c:pt>
                <c:pt idx="24">
                  <c:v>110.8</c:v>
                </c:pt>
                <c:pt idx="32">
                  <c:v>95.1</c:v>
                </c:pt>
              </c:numCache>
            </c:numRef>
          </c:yVal>
          <c:smooth val="0"/>
          <c:extLst>
            <c:ext xmlns:c16="http://schemas.microsoft.com/office/drawing/2014/chart" uri="{C3380CC4-5D6E-409C-BE32-E72D297353CC}">
              <c16:uniqueId val="{00000009-FD13-4B52-9314-993C73A2D2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{9B81A56F-B8E8-4C7C-AF1E-680844598F60}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13-4B52-9314-993C73A2D2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{2DE0DB37-304C-4DD8-8E07-2E83571BFE2E}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13-4B52-9314-993C73A2D2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{B5E1C5C6-F6B0-44C8-B959-258D2E4BC51E}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13-4B52-9314-993C73A2D2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{FAE7CDE5-59B5-4928-AD29-2F3DE3068BEB}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13-4B52-9314-993C73A2D2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{464D1EA7-E4C0-43C7-A4F5-EE3F79AC5F8B}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13-4B52-9314-993C73A2D277}"/>
                </c:ext>
              </c:extLst>
            </c:dLbl>
            <c:dLbl>
              <c:idx val="8"/>
              <c:layout>
                <c:manualLayout>
                  <c:x val="0"/>
                  <c:y val="1.741199422678859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{C848F689-1D2A-4855-A6B8-83ACB4E4F025}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13-4B52-9314-993C73A2D27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{CEF1DC12-C870-40BF-8311-37F08F89EC8A}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13-4B52-9314-993C73A2D277}"/>
                </c:ext>
              </c:extLst>
            </c:dLbl>
            <c:dLbl>
              <c:idx val="24"/>
              <c:layout>
                <c:manualLayout>
                  <c:x val="0"/>
                  <c:y val="2.6356351225244406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{09AFAFF0-A24C-41F5-AB70-3FB8B7A44F0C}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13-4B52-9314-993C73A2D277}"/>
                </c:ext>
              </c:extLst>
            </c:dLbl>
            <c:dLbl>
              <c:idx val="32"/>
              <c:layout>
                <c:manualLayout>
                  <c:x val="0"/>
                  <c:y val="-2.0047629349313058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{415C5649-1C4D-40FF-B7BD-F36C2275461F}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13-4B52-9314-993C73A2D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24">
                  <c:v>62.8</c:v>
                </c:pt>
                <c:pt idx="32">
                  <c:v>62.8</c:v>
                </c:pt>
              </c:numCache>
            </c:numRef>
          </c:xVal>
          <c:yVal>
            <c:numRef>
              <c:f>公会計指標分析・財政指標組合せ分析表!$BP$55:$DC$55</c:f>
              <c:numCache>
                <c:formatCode>#,##0.0;"▲ "#,##0.0</c:formatCode>
                <c:ptCount val="40"/>
                <c:pt idx="0">
                  <c:v>23.4</c:v>
                </c:pt>
                <c:pt idx="8">
                  <c:v>7.6</c:v>
                </c:pt>
                <c:pt idx="24">
                  <c:v>3.4</c:v>
                </c:pt>
                <c:pt idx="32">
                  <c:v>0</c:v>
                </c:pt>
              </c:numCache>
            </c:numRef>
          </c:yVal>
          <c:smooth val="0"/>
          <c:extLst>
            <c:ext xmlns:c16="http://schemas.microsoft.com/office/drawing/2014/chart" uri="{C3380CC4-5D6E-409C-BE32-E72D297353CC}">
              <c16:uniqueId val="{00000013-FD13-4B52-9314-993C73A2D277}"/>
            </c:ext>
          </c:extLst>
        </c:ser>
        <c:dLbls>
          <c:showLegendKey val="0"/>
          <c:showVal val="1"/>
          <c:showCatName val="0"/>
          <c:showSerName val="0"/>
          <c:showPercent val="0"/>
          <c:showBubbleSize val="0"/>
        </c:dLbls>
        <c:axId val="46179840"/>
        <c:axId val="46181760"/>
      </c:scatterChart>
      <c:valAx>
        <c:axId val="46179840"/>
        <c:scaling>
          <c:orientation val="maxMin"/>
          <c:max val="9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{611EC9C5-CF51-454E-8F6C-F41A84BB7245}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EE-40B8-BE69-1EB0F31AA1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{EA1EBCB4-3CAF-477C-B877-2D445C46C495}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EE-40B8-BE69-1EB0F31AA1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{B5BC1464-C7E1-4601-ABB8-15A3196E1019}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EE-40B8-BE69-1EB0F31AA1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{185295FD-7119-4519-A528-F08D8F2A929E}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EE-40B8-BE69-1EB0F31AA1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{9F3B54E4-E5F9-4ABE-BAEC-B40369AEBDC0}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EE-40B8-BE69-1EB0F31AA1F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{50EAFC09-C403-4B2E-A263-6B60429AA87D}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EE-40B8-BE69-1EB0F31AA1F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{3524AA6E-FBEC-4A34-97E6-D49FA56D41E5}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EE-40B8-BE69-1EB0F31AA1F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{286EED63-7750-4BE1-983C-7928DEB846AD}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EE-40B8-BE69-1EB0F31AA1F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{D84F4198-A6F3-41BF-94FD-7885E1B7BBBB}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EE-40B8-BE69-1EB0F31AA1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9.8000000000000007</c:v>
                </c:pt>
                <c:pt idx="24">
                  <c:v>9.6999999999999993</c:v>
                </c:pt>
                <c:pt idx="32">
                  <c:v>9.6</c:v>
                </c:pt>
              </c:numCache>
            </c:numRef>
          </c:xVal>
          <c:yVal>
            <c:numRef>
              <c:f>公会計指標分析・財政指標組合せ分析表!$BP$73:$DC$73</c:f>
              <c:numCache>
                <c:formatCode>#,##0.0;"▲ "#,##0.0</c:formatCode>
                <c:ptCount val="40"/>
                <c:pt idx="0">
                  <c:v>83.4</c:v>
                </c:pt>
                <c:pt idx="8">
                  <c:v>107.6</c:v>
                </c:pt>
                <c:pt idx="16">
                  <c:v>108.8</c:v>
                </c:pt>
                <c:pt idx="24">
                  <c:v>110.8</c:v>
                </c:pt>
                <c:pt idx="32">
                  <c:v>95.1</c:v>
                </c:pt>
              </c:numCache>
            </c:numRef>
          </c:yVal>
          <c:smooth val="0"/>
          <c:extLst>
            <c:ext xmlns:c16="http://schemas.microsoft.com/office/drawing/2014/chart" uri="{C3380CC4-5D6E-409C-BE32-E72D297353CC}">
              <c16:uniqueId val="{00000009-0EEE-40B8-BE69-1EB0F31AA1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{C902CF8F-D239-44BD-99C6-F0E62F923EBA}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EE-40B8-BE69-1EB0F31AA1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{1BA7889E-280D-4AA2-B1BA-1F102ED4A952}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EE-40B8-BE69-1EB0F31AA1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{5B0F1999-68B6-455B-A6FD-8A832F718122}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EE-40B8-BE69-1EB0F31AA1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{7F57D069-0611-46F5-B07E-17CB4074EEA2}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EE-40B8-BE69-1EB0F31AA1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{324388A5-370A-451C-AB58-9E679E971D04}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EE-40B8-BE69-1EB0F31AA1F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{9F6C9647-AFC2-4868-A5E2-08F4CA08310C}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EE-40B8-BE69-1EB0F31AA1FA}"/>
                </c:ext>
              </c:extLst>
            </c:dLbl>
            <c:dLbl>
              <c:idx val="16"/>
              <c:layout>
                <c:manualLayout>
                  <c:x val="-4.4905057365901176E-2"/>
                  <c:y val="-8.036333821263957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{22DB6225-C98F-4D56-866C-69AD985F8B4A}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EE-40B8-BE69-1EB0F31AA1FA}"/>
                </c:ext>
              </c:extLst>
            </c:dLbl>
            <c:dLbl>
              <c:idx val="24"/>
              <c:layout>
                <c:manualLayout>
                  <c:x val="-1.8235628084249993E-2"/>
                  <c:y val="-4.44699559629483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{0FE5F23B-07A0-45E1-9B52-04D0349F296C}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EE-40B8-BE69-1EB0F31AA1F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{384224BA-7DA0-44B3-9645-707E2AD9C6CD}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EE-40B8-BE69-1EB0F31AA1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EEE-40B8-BE69-1EB0F31AA1FA}"/>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年度簡易水道事業債の償還開始が増加の要因となっている。</a:t>
          </a:r>
          <a:endParaRPr lang="ja-JP" altLang="ja-JP">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給食センター整備事業</a:t>
          </a:r>
          <a:r>
            <a:rPr kumimoji="1" lang="ja-JP" altLang="ja-JP" sz="1100">
              <a:solidFill>
                <a:schemeClr val="dk1"/>
              </a:solidFill>
              <a:effectLst/>
              <a:latin typeface="+mn-lt"/>
              <a:ea typeface="+mn-ea"/>
              <a:cs typeface="+mn-cs"/>
            </a:rPr>
            <a:t>実施による元利償還金の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年度に借換をした公有林施業転換（借入額</a:t>
          </a:r>
          <a:r>
            <a:rPr kumimoji="1" lang="en-US" altLang="ja-JP" sz="1100">
              <a:solidFill>
                <a:schemeClr val="dk1"/>
              </a:solidFill>
              <a:effectLst/>
              <a:latin typeface="+mn-lt"/>
              <a:ea typeface="+mn-ea"/>
              <a:cs typeface="+mn-cs"/>
            </a:rPr>
            <a:t>559,500</a:t>
          </a:r>
          <a:r>
            <a:rPr kumimoji="1" lang="ja-JP" altLang="ja-JP" sz="1100">
              <a:solidFill>
                <a:schemeClr val="dk1"/>
              </a:solidFill>
              <a:effectLst/>
              <a:latin typeface="+mn-lt"/>
              <a:ea typeface="+mn-ea"/>
              <a:cs typeface="+mn-cs"/>
            </a:rPr>
            <a:t>千円）にかかる償還が令和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年度から始まり大きな負担となるため、引き続き計画的な繰上償還を継続するなどの対策を講じる必要がある。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a:t>
          </a:r>
          <a:r>
            <a:rPr kumimoji="1" lang="ja-JP" altLang="en-US" sz="1100">
              <a:solidFill>
                <a:schemeClr val="dk1"/>
              </a:solidFill>
              <a:effectLst/>
              <a:latin typeface="+mn-lt"/>
              <a:ea typeface="+mn-ea"/>
              <a:cs typeface="+mn-cs"/>
            </a:rPr>
            <a:t>償還の財源として積み立てた額なし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地方債現在高が</a:t>
          </a:r>
          <a:r>
            <a:rPr kumimoji="1" lang="en-US" altLang="ja-JP" sz="1100">
              <a:solidFill>
                <a:schemeClr val="dk1"/>
              </a:solidFill>
              <a:effectLst/>
              <a:latin typeface="+mn-lt"/>
              <a:ea typeface="+mn-ea"/>
              <a:cs typeface="+mn-cs"/>
            </a:rPr>
            <a:t>657,397</a:t>
          </a:r>
          <a:r>
            <a:rPr kumimoji="1" lang="ja-JP" altLang="ja-JP" sz="1100">
              <a:solidFill>
                <a:schemeClr val="dk1"/>
              </a:solidFill>
              <a:effectLst/>
              <a:latin typeface="+mn-lt"/>
              <a:ea typeface="+mn-ea"/>
              <a:cs typeface="+mn-cs"/>
            </a:rPr>
            <a:t>千円と大きく増加しており、平成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年災害復旧事業を優先的に実施した以降、当該年度は都市再生整備事業（駅前再開発）や木質バイオマスガス化発電付帯施設整備事業に対して過疎対策事業債を新規に発行するなど、公共施設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事業が</a:t>
          </a:r>
          <a:r>
            <a:rPr kumimoji="1" lang="ja-JP" altLang="en-US" sz="1100">
              <a:solidFill>
                <a:schemeClr val="dk1"/>
              </a:solidFill>
              <a:effectLst/>
              <a:latin typeface="+mn-lt"/>
              <a:ea typeface="+mn-ea"/>
              <a:cs typeface="+mn-cs"/>
            </a:rPr>
            <a:t>主な増加の</a:t>
          </a:r>
          <a:r>
            <a:rPr kumimoji="1" lang="ja-JP" altLang="ja-JP" sz="1100">
              <a:solidFill>
                <a:schemeClr val="dk1"/>
              </a:solidFill>
              <a:effectLst/>
              <a:latin typeface="+mn-lt"/>
              <a:ea typeface="+mn-ea"/>
              <a:cs typeface="+mn-cs"/>
            </a:rPr>
            <a:t>要因となっている。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給食センター整備事業等、大規模事業の実施により比率が上昇することが見込まれることから、有利な起債を確保して後世への負担を少しでも軽減するよう事業実施の適正化を図り、財政の健全化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島根県津和野町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3,325,855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485,862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・これは、減債基金で</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359,914</a:t>
          </a:r>
          <a:r>
            <a:rPr kumimoji="1" lang="ja-JP" altLang="en-US" sz="1100">
              <a:solidFill>
                <a:schemeClr val="dk1"/>
              </a:solidFill>
              <a:effectLst/>
              <a:latin typeface="+mn-lt"/>
              <a:ea typeface="+mn-ea"/>
              <a:cs typeface="+mn-cs"/>
            </a:rPr>
            <a:t>千円増加しており、令和３年度補正予算（第１号）に伴う臨時財政対策債償還基金費によるもの</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増加の</a:t>
          </a:r>
          <a:r>
            <a:rPr kumimoji="1" lang="ja-JP" altLang="ja-JP" sz="1100">
              <a:solidFill>
                <a:schemeClr val="dk1"/>
              </a:solidFill>
              <a:effectLst/>
              <a:latin typeface="+mn-lt"/>
              <a:ea typeface="+mn-ea"/>
              <a:cs typeface="+mn-cs"/>
            </a:rPr>
            <a:t>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中長期的には、人口減少や少子高齢化による地方税収の減収など、今後も財源不足が見込まれるため、引き続き行財政改革推進大綱に基づく歳出削減に努めるとともに、財源不足分については基金からの取り崩しによる対応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・津和野町まちづくり基金：新町建設計画に基づくまちづくりの推進</a:t>
          </a:r>
          <a:endParaRPr lang="ja-JP" altLang="ja-JP" sz="1400">
            <a:effectLst/>
          </a:endParaRPr>
        </a:p>
        <a:p>
          <a:r>
            <a:rPr kumimoji="1" lang="ja-JP" altLang="ja-JP" sz="1100">
              <a:solidFill>
                <a:schemeClr val="dk1"/>
              </a:solidFill>
              <a:effectLst/>
              <a:latin typeface="+mn-lt"/>
              <a:ea typeface="+mn-ea"/>
              <a:cs typeface="+mn-cs"/>
            </a:rPr>
            <a:t>・ふるさと津和野基金：産業振興・自然環境保全・医療福祉の充実・観光振興・教育文化の振興</a:t>
          </a:r>
          <a:endParaRPr lang="ja-JP" altLang="ja-JP" sz="1400">
            <a:effectLst/>
          </a:endParaRPr>
        </a:p>
        <a:p>
          <a:r>
            <a:rPr kumimoji="1" lang="ja-JP" altLang="ja-JP" sz="1100">
              <a:solidFill>
                <a:schemeClr val="dk1"/>
              </a:solidFill>
              <a:effectLst/>
              <a:latin typeface="+mn-lt"/>
              <a:ea typeface="+mn-ea"/>
              <a:cs typeface="+mn-cs"/>
            </a:rPr>
            <a:t>・津和野町地域医療推進基金：地域医療の推進</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津和野町城山整備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津和野町城山の整備充実の基金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・旧日原町庁舎建設基金：本庁舎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日原第２庁舎を含む。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の改築時における建設費の財源</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・津和野町まちづくり基金：</a:t>
          </a:r>
          <a:r>
            <a:rPr kumimoji="1" lang="ja-JP" altLang="en-US" sz="1100">
              <a:solidFill>
                <a:schemeClr val="dk1"/>
              </a:solidFill>
              <a:effectLst/>
              <a:latin typeface="+mn-lt"/>
              <a:ea typeface="+mn-ea"/>
              <a:cs typeface="+mn-cs"/>
            </a:rPr>
            <a:t>安野光雅美術館や津和野町東京事務所に係る経費に</a:t>
          </a:r>
          <a:r>
            <a:rPr kumimoji="1" lang="ja-JP" altLang="ja-JP" sz="1100">
              <a:solidFill>
                <a:schemeClr val="dk1"/>
              </a:solidFill>
              <a:effectLst/>
              <a:latin typeface="+mn-lt"/>
              <a:ea typeface="+mn-ea"/>
              <a:cs typeface="+mn-cs"/>
            </a:rPr>
            <a:t>対応するため、</a:t>
          </a:r>
          <a:r>
            <a:rPr kumimoji="1" lang="en-US" altLang="ja-JP" sz="1100">
              <a:solidFill>
                <a:schemeClr val="dk1"/>
              </a:solidFill>
              <a:effectLst/>
              <a:latin typeface="+mn-lt"/>
              <a:ea typeface="+mn-ea"/>
              <a:cs typeface="+mn-cs"/>
            </a:rPr>
            <a:t>102,900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円取り崩しを行った。</a:t>
          </a:r>
          <a:endParaRPr lang="ja-JP" altLang="ja-JP" sz="1400">
            <a:effectLst/>
          </a:endParaRPr>
        </a:p>
        <a:p>
          <a:r>
            <a:rPr kumimoji="1" lang="ja-JP" altLang="ja-JP" sz="1100">
              <a:solidFill>
                <a:schemeClr val="dk1"/>
              </a:solidFill>
              <a:effectLst/>
              <a:latin typeface="+mn-lt"/>
              <a:ea typeface="+mn-ea"/>
              <a:cs typeface="+mn-cs"/>
            </a:rPr>
            <a:t>・ふるさと津和野基金：ふるさと納税サイト</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登録</a:t>
          </a:r>
          <a:r>
            <a:rPr kumimoji="1" lang="ja-JP" altLang="en-US" sz="1100">
              <a:solidFill>
                <a:schemeClr val="dk1"/>
              </a:solidFill>
              <a:effectLst/>
              <a:latin typeface="+mn-lt"/>
              <a:ea typeface="+mn-ea"/>
              <a:cs typeface="+mn-cs"/>
            </a:rPr>
            <a:t>した効果が出る</a:t>
          </a:r>
          <a:r>
            <a:rPr kumimoji="1" lang="ja-JP" altLang="ja-JP" sz="1100">
              <a:solidFill>
                <a:schemeClr val="dk1"/>
              </a:solidFill>
              <a:effectLst/>
              <a:latin typeface="+mn-lt"/>
              <a:ea typeface="+mn-ea"/>
              <a:cs typeface="+mn-cs"/>
            </a:rPr>
            <a:t>など、収入</a:t>
          </a:r>
          <a:r>
            <a:rPr kumimoji="1" lang="ja-JP" altLang="en-US" sz="1100">
              <a:solidFill>
                <a:schemeClr val="dk1"/>
              </a:solidFill>
              <a:effectLst/>
              <a:latin typeface="+mn-lt"/>
              <a:ea typeface="+mn-ea"/>
              <a:cs typeface="+mn-cs"/>
            </a:rPr>
            <a:t>強化で</a:t>
          </a:r>
          <a:r>
            <a:rPr kumimoji="1" lang="en-US" altLang="ja-JP" sz="1100">
              <a:solidFill>
                <a:schemeClr val="dk1"/>
              </a:solidFill>
              <a:effectLst/>
              <a:latin typeface="+mn-lt"/>
              <a:ea typeface="+mn-ea"/>
              <a:cs typeface="+mn-cs"/>
            </a:rPr>
            <a:t>24,124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円を積立することができた。</a:t>
          </a:r>
          <a:endParaRPr lang="ja-JP" altLang="ja-JP" sz="1400">
            <a:effectLst/>
          </a:endParaRPr>
        </a:p>
        <a:p>
          <a:r>
            <a:rPr kumimoji="1" lang="ja-JP" altLang="ja-JP" sz="1100">
              <a:solidFill>
                <a:schemeClr val="dk1"/>
              </a:solidFill>
              <a:effectLst/>
              <a:latin typeface="+mn-lt"/>
              <a:ea typeface="+mn-ea"/>
              <a:cs typeface="+mn-cs"/>
            </a:rPr>
            <a:t>・津和野町地域医療推進基金：地域医療を守るために必要な経費に対応するため、</a:t>
          </a:r>
          <a:r>
            <a:rPr kumimoji="1" lang="en-US" altLang="ja-JP" sz="1100">
              <a:solidFill>
                <a:schemeClr val="dk1"/>
              </a:solidFill>
              <a:effectLst/>
              <a:latin typeface="+mn-lt"/>
              <a:ea typeface="+mn-ea"/>
              <a:cs typeface="+mn-cs"/>
            </a:rPr>
            <a:t>21,109</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円を積立することができた。</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津和野町城山整備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城山森林整備として下刈りなどに</a:t>
          </a:r>
          <a:r>
            <a:rPr kumimoji="1" lang="ja-JP" altLang="ja-JP" sz="1100">
              <a:solidFill>
                <a:schemeClr val="dk1"/>
              </a:solidFill>
              <a:effectLst/>
              <a:latin typeface="+mn-lt"/>
              <a:ea typeface="+mn-ea"/>
              <a:cs typeface="+mn-cs"/>
            </a:rPr>
            <a:t>対応するため、</a:t>
          </a:r>
          <a:r>
            <a:rPr kumimoji="1" lang="en-US" altLang="ja-JP" sz="1100">
              <a:solidFill>
                <a:schemeClr val="dk1"/>
              </a:solidFill>
              <a:effectLst/>
              <a:latin typeface="+mn-lt"/>
              <a:ea typeface="+mn-ea"/>
              <a:cs typeface="+mn-cs"/>
            </a:rPr>
            <a:t>42,898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を積立することができた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・旧日原町庁舎建設基金：本庁舎看板設置工事に対応するため、</a:t>
          </a:r>
          <a:r>
            <a:rPr kumimoji="1" lang="en-US" altLang="ja-JP" sz="1100">
              <a:solidFill>
                <a:schemeClr val="dk1"/>
              </a:solidFill>
              <a:effectLst/>
              <a:latin typeface="+mn-lt"/>
              <a:ea typeface="+mn-ea"/>
              <a:cs typeface="+mn-cs"/>
            </a:rPr>
            <a:t>4,890</a:t>
          </a:r>
          <a:r>
            <a:rPr kumimoji="1" lang="ja-JP" altLang="ja-JP" sz="1100">
              <a:solidFill>
                <a:schemeClr val="dk1"/>
              </a:solidFill>
              <a:effectLst/>
              <a:latin typeface="+mn-lt"/>
              <a:ea typeface="+mn-ea"/>
              <a:cs typeface="+mn-cs"/>
            </a:rPr>
            <a:t>千円の取り崩しを行った。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・その他特定目的基金全体：地域医療を維持するために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処遇改善</a:t>
          </a:r>
          <a:r>
            <a:rPr kumimoji="1" lang="ja-JP" altLang="en-US" sz="1100">
              <a:solidFill>
                <a:schemeClr val="dk1"/>
              </a:solidFill>
              <a:effectLst/>
              <a:latin typeface="+mn-lt"/>
              <a:ea typeface="+mn-ea"/>
              <a:cs typeface="+mn-cs"/>
            </a:rPr>
            <a:t>を令和４年度に行うことから</a:t>
          </a:r>
          <a:r>
            <a:rPr kumimoji="1" lang="ja-JP" altLang="ja-JP" sz="1100">
              <a:solidFill>
                <a:schemeClr val="dk1"/>
              </a:solidFill>
              <a:effectLst/>
              <a:latin typeface="+mn-lt"/>
              <a:ea typeface="+mn-ea"/>
              <a:cs typeface="+mn-cs"/>
            </a:rPr>
            <a:t>多額の負担</a:t>
          </a:r>
          <a:r>
            <a:rPr kumimoji="1" lang="ja-JP" altLang="en-US" sz="1100">
              <a:solidFill>
                <a:schemeClr val="dk1"/>
              </a:solidFill>
              <a:effectLst/>
              <a:latin typeface="+mn-lt"/>
              <a:ea typeface="+mn-ea"/>
              <a:cs typeface="+mn-cs"/>
            </a:rPr>
            <a:t>が必要になるなど、</a:t>
          </a:r>
          <a:r>
            <a:rPr kumimoji="1" lang="ja-JP" altLang="ja-JP" sz="1100">
              <a:solidFill>
                <a:schemeClr val="dk1"/>
              </a:solidFill>
              <a:effectLst/>
              <a:latin typeface="+mn-lt"/>
              <a:ea typeface="+mn-ea"/>
              <a:cs typeface="+mn-cs"/>
            </a:rPr>
            <a:t>特定の財政支出</a:t>
          </a:r>
          <a:r>
            <a:rPr kumimoji="1" lang="ja-JP" altLang="en-US" sz="1100">
              <a:solidFill>
                <a:schemeClr val="dk1"/>
              </a:solidFill>
              <a:effectLst/>
              <a:latin typeface="+mn-lt"/>
              <a:ea typeface="+mn-ea"/>
              <a:cs typeface="+mn-cs"/>
            </a:rPr>
            <a:t>に対応できるよう</a:t>
          </a:r>
          <a:r>
            <a:rPr kumimoji="1" lang="ja-JP" altLang="ja-JP" sz="1100">
              <a:solidFill>
                <a:schemeClr val="dk1"/>
              </a:solidFill>
              <a:effectLst/>
              <a:latin typeface="+mn-lt"/>
              <a:ea typeface="+mn-ea"/>
              <a:cs typeface="+mn-cs"/>
            </a:rPr>
            <a:t>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1,413,702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124,108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益田広域市町村圏事務組合出資金返還金</a:t>
          </a:r>
          <a:r>
            <a:rPr kumimoji="1" lang="ja-JP" altLang="ja-JP" sz="1100">
              <a:solidFill>
                <a:schemeClr val="dk1"/>
              </a:solidFill>
              <a:effectLst/>
              <a:latin typeface="+mn-lt"/>
              <a:ea typeface="+mn-ea"/>
              <a:cs typeface="+mn-cs"/>
            </a:rPr>
            <a:t>によるものが増加の要因である。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月豪雨災害の実績を踏まえ、災害への備え等のため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の残高を維持する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年度標準財政規模：</a:t>
          </a:r>
          <a:r>
            <a:rPr kumimoji="1" lang="en-US" altLang="ja-JP" sz="1100">
              <a:solidFill>
                <a:schemeClr val="dk1"/>
              </a:solidFill>
              <a:effectLst/>
              <a:latin typeface="+mn-lt"/>
              <a:ea typeface="+mn-ea"/>
              <a:cs typeface="+mn-cs"/>
            </a:rPr>
            <a:t>4,998,229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999,646</a:t>
          </a:r>
          <a:r>
            <a:rPr kumimoji="1" lang="ja-JP" altLang="ja-JP" sz="1100">
              <a:solidFill>
                <a:schemeClr val="dk1"/>
              </a:solidFill>
              <a:effectLst/>
              <a:latin typeface="+mn-lt"/>
              <a:ea typeface="+mn-ea"/>
              <a:cs typeface="+mn-cs"/>
            </a:rPr>
            <a:t>千円））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640,850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359,914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・これは、令和３年度補正予算（第１号）に伴う臨時財政対策債償還基金費によるものが増加の要因である。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・給食センター整備事業等今後も大規模事業が予定されているため、引き続き計画的な繰上償還を実施する必要があることから、減債基金においては、繰越金の一部を積立していくなど、一定額を確保してい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より低い水準となり、公共建築物は少しずつ改修等進めているところである。インフラ資産の主に舗装道路が減価償却累計額を大きく増加させる要因であるが、再整理が必要のため、この数値に加えることができていない。</a:t>
          </a:r>
          <a:endParaRPr lang="ja-JP" altLang="ja-JP" sz="1000">
            <a:effectLst/>
          </a:endParaRPr>
        </a:p>
        <a:p>
          <a:r>
            <a:rPr kumimoji="1" lang="ja-JP" altLang="ja-JP" sz="1000">
              <a:solidFill>
                <a:schemeClr val="dk1"/>
              </a:solidFill>
              <a:effectLst/>
              <a:latin typeface="+mn-lt"/>
              <a:ea typeface="+mn-ea"/>
              <a:cs typeface="+mn-cs"/>
            </a:rPr>
            <a:t>　道路に対して個別施設計画や長寿命化計画を策定できていないため、速やかに個別施設計画を策定したのち、数値に反映させたうえで、当該計画に基づく維持管理を適切に進めていく。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300220" y="5294176"/>
          <a:ext cx="1270" cy="135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352925" y="665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213225" y="665289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352925" y="508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213225" y="529417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352925" y="6026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251325" y="6047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3616325" y="6047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2930525" y="6063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244725" y="606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558925" y="5936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3" name="楕円 82"/>
        <xdr:cNvSpPr/>
      </xdr:nvSpPr>
      <xdr:spPr>
        <a:xfrm>
          <a:off x="4251325" y="59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32221</xdr:rowOff>
    </xdr:from>
    <xdr:ext cx="405111" cy="259045"/>
    <xdr:sp macro="" textlink="">
      <xdr:nvSpPr>
        <xdr:cNvPr id="84" name="有形固定資産減価償却率該当値テキスト"/>
        <xdr:cNvSpPr txBox="1"/>
      </xdr:nvSpPr>
      <xdr:spPr>
        <a:xfrm>
          <a:off x="4352925" y="577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85" name="楕円 84"/>
        <xdr:cNvSpPr/>
      </xdr:nvSpPr>
      <xdr:spPr>
        <a:xfrm>
          <a:off x="3616325" y="58812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60144</xdr:rowOff>
    </xdr:to>
    <xdr:cxnSp macro="">
      <xdr:nvCxnSpPr>
        <xdr:cNvPr id="86" name="直線コネクタ 85"/>
        <xdr:cNvCxnSpPr/>
      </xdr:nvCxnSpPr>
      <xdr:spPr>
        <a:xfrm>
          <a:off x="3667125" y="5925729"/>
          <a:ext cx="635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124188</xdr:rowOff>
    </xdr:from>
    <xdr:to>
      <xdr:col>11</xdr:col>
      <xdr:colOff>187325</xdr:colOff>
      <xdr:row>35</xdr:row>
      <xdr:rowOff>54338</xdr:rowOff>
    </xdr:to>
    <xdr:sp macro="" textlink="">
      <xdr:nvSpPr>
        <xdr:cNvPr id="87" name="楕円 86"/>
        <xdr:cNvSpPr/>
      </xdr:nvSpPr>
      <xdr:spPr>
        <a:xfrm>
          <a:off x="2244725" y="6531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42545</xdr:rowOff>
    </xdr:from>
    <xdr:to>
      <xdr:col>7</xdr:col>
      <xdr:colOff>187325</xdr:colOff>
      <xdr:row>28</xdr:row>
      <xdr:rowOff>144145</xdr:rowOff>
    </xdr:to>
    <xdr:sp macro="" textlink="">
      <xdr:nvSpPr>
        <xdr:cNvPr id="88" name="楕円 87"/>
        <xdr:cNvSpPr/>
      </xdr:nvSpPr>
      <xdr:spPr>
        <a:xfrm>
          <a:off x="1558925" y="5459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93345</xdr:rowOff>
    </xdr:from>
    <xdr:to>
      <xdr:col>11</xdr:col>
      <xdr:colOff>136525</xdr:colOff>
      <xdr:row>35</xdr:row>
      <xdr:rowOff>3538</xdr:rowOff>
    </xdr:to>
    <xdr:cxnSp macro="">
      <xdr:nvCxnSpPr>
        <xdr:cNvPr id="89" name="直線コネクタ 88"/>
        <xdr:cNvCxnSpPr/>
      </xdr:nvCxnSpPr>
      <xdr:spPr>
        <a:xfrm>
          <a:off x="1609725" y="5509895"/>
          <a:ext cx="685800" cy="10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0" name="n_1aveValue有形固定資産減価償却率"/>
        <xdr:cNvSpPr txBox="1"/>
      </xdr:nvSpPr>
      <xdr:spPr>
        <a:xfrm>
          <a:off x="3470919" y="613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1" name="n_2aveValue有形固定資産減価償却率"/>
        <xdr:cNvSpPr txBox="1"/>
      </xdr:nvSpPr>
      <xdr:spPr>
        <a:xfrm>
          <a:off x="2797819"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2" name="n_3aveValue有形固定資産減価償却率"/>
        <xdr:cNvSpPr txBox="1"/>
      </xdr:nvSpPr>
      <xdr:spPr>
        <a:xfrm>
          <a:off x="2112019"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3" name="n_4aveValue有形固定資産減価償却率"/>
        <xdr:cNvSpPr txBox="1"/>
      </xdr:nvSpPr>
      <xdr:spPr>
        <a:xfrm>
          <a:off x="1426219" y="602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81206</xdr:rowOff>
    </xdr:from>
    <xdr:ext cx="405111" cy="259045"/>
    <xdr:sp macro="" textlink="">
      <xdr:nvSpPr>
        <xdr:cNvPr id="94" name="n_1mainValue有形固定資産減価償却率"/>
        <xdr:cNvSpPr txBox="1"/>
      </xdr:nvSpPr>
      <xdr:spPr>
        <a:xfrm>
          <a:off x="3470919" y="566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45465</xdr:rowOff>
    </xdr:from>
    <xdr:ext cx="405111" cy="259045"/>
    <xdr:sp macro="" textlink="">
      <xdr:nvSpPr>
        <xdr:cNvPr id="95" name="n_3mainValue有形固定資産減価償却率"/>
        <xdr:cNvSpPr txBox="1"/>
      </xdr:nvSpPr>
      <xdr:spPr>
        <a:xfrm>
          <a:off x="2112019" y="66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96" name="n_4mainValue有形固定資産減価償却率"/>
        <xdr:cNvSpPr txBox="1"/>
      </xdr:nvSpPr>
      <xdr:spPr>
        <a:xfrm>
          <a:off x="1426219" y="52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類似団体より大幅に高い水準にあり、令和２年度に実施された庁舎耐震改修事業として本庁舎の移転改築や令和３年度に木質バイオマスガス化発電付帯施設整備事業など、大規模事業に箇所対して新発債を発行したため、地方債の現在高が増え、将来負担額を大きく増加させる要因となっている。</a:t>
          </a:r>
          <a:endParaRPr lang="ja-JP" altLang="ja-JP" sz="105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年度から継続した繰上償還を行っており、引き続き計画的に繰上償還を実施することで、地方債の現在高を減少させる。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7" name="直線コネクタ 126"/>
        <xdr:cNvCxnSpPr/>
      </xdr:nvCxnSpPr>
      <xdr:spPr>
        <a:xfrm flipV="1">
          <a:off x="13323570" y="5118553"/>
          <a:ext cx="1269"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28" name="債務償還比率最小値テキスト"/>
        <xdr:cNvSpPr txBox="1"/>
      </xdr:nvSpPr>
      <xdr:spPr>
        <a:xfrm>
          <a:off x="13376275" y="65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29" name="直線コネクタ 128"/>
        <xdr:cNvCxnSpPr/>
      </xdr:nvCxnSpPr>
      <xdr:spPr>
        <a:xfrm>
          <a:off x="13255625" y="6525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2" name="債務償還比率平均値テキスト"/>
        <xdr:cNvSpPr txBox="1"/>
      </xdr:nvSpPr>
      <xdr:spPr>
        <a:xfrm>
          <a:off x="13376275" y="543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3" name="フローチャート: 判断 132"/>
        <xdr:cNvSpPr/>
      </xdr:nvSpPr>
      <xdr:spPr>
        <a:xfrm>
          <a:off x="13293725" y="5584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4" name="フローチャート: 判断 133"/>
        <xdr:cNvSpPr/>
      </xdr:nvSpPr>
      <xdr:spPr>
        <a:xfrm>
          <a:off x="12639675" y="578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5" name="フローチャート: 判断 134"/>
        <xdr:cNvSpPr/>
      </xdr:nvSpPr>
      <xdr:spPr>
        <a:xfrm>
          <a:off x="11953875" y="5817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36" name="フローチャート: 判断 135"/>
        <xdr:cNvSpPr/>
      </xdr:nvSpPr>
      <xdr:spPr>
        <a:xfrm>
          <a:off x="11268075" y="5854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37" name="フローチャート: 判断 136"/>
        <xdr:cNvSpPr/>
      </xdr:nvSpPr>
      <xdr:spPr>
        <a:xfrm>
          <a:off x="10582275" y="59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38372</xdr:rowOff>
    </xdr:from>
    <xdr:to>
      <xdr:col>76</xdr:col>
      <xdr:colOff>73025</xdr:colOff>
      <xdr:row>32</xdr:row>
      <xdr:rowOff>139972</xdr:rowOff>
    </xdr:to>
    <xdr:sp macro="" textlink="">
      <xdr:nvSpPr>
        <xdr:cNvPr id="143" name="楕円 142"/>
        <xdr:cNvSpPr/>
      </xdr:nvSpPr>
      <xdr:spPr>
        <a:xfrm>
          <a:off x="13293725" y="6115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16799</xdr:rowOff>
    </xdr:from>
    <xdr:ext cx="469744" cy="259045"/>
    <xdr:sp macro="" textlink="">
      <xdr:nvSpPr>
        <xdr:cNvPr id="144" name="債務償還比率該当値テキスト"/>
        <xdr:cNvSpPr txBox="1"/>
      </xdr:nvSpPr>
      <xdr:spPr>
        <a:xfrm>
          <a:off x="13376275" y="609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99478</xdr:rowOff>
    </xdr:from>
    <xdr:to>
      <xdr:col>72</xdr:col>
      <xdr:colOff>123825</xdr:colOff>
      <xdr:row>34</xdr:row>
      <xdr:rowOff>29628</xdr:rowOff>
    </xdr:to>
    <xdr:sp macro="" textlink="">
      <xdr:nvSpPr>
        <xdr:cNvPr id="145" name="楕円 144"/>
        <xdr:cNvSpPr/>
      </xdr:nvSpPr>
      <xdr:spPr>
        <a:xfrm>
          <a:off x="12639675" y="6341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89172</xdr:rowOff>
    </xdr:from>
    <xdr:to>
      <xdr:col>76</xdr:col>
      <xdr:colOff>22225</xdr:colOff>
      <xdr:row>33</xdr:row>
      <xdr:rowOff>150278</xdr:rowOff>
    </xdr:to>
    <xdr:cxnSp macro="">
      <xdr:nvCxnSpPr>
        <xdr:cNvPr id="146" name="直線コネクタ 145"/>
        <xdr:cNvCxnSpPr/>
      </xdr:nvCxnSpPr>
      <xdr:spPr>
        <a:xfrm flipV="1">
          <a:off x="12690475" y="6166122"/>
          <a:ext cx="635000" cy="2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74803</xdr:rowOff>
    </xdr:from>
    <xdr:to>
      <xdr:col>68</xdr:col>
      <xdr:colOff>123825</xdr:colOff>
      <xdr:row>34</xdr:row>
      <xdr:rowOff>4953</xdr:rowOff>
    </xdr:to>
    <xdr:sp macro="" textlink="">
      <xdr:nvSpPr>
        <xdr:cNvPr id="147" name="楕円 146"/>
        <xdr:cNvSpPr/>
      </xdr:nvSpPr>
      <xdr:spPr>
        <a:xfrm>
          <a:off x="11953875" y="6316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125603</xdr:rowOff>
    </xdr:from>
    <xdr:to>
      <xdr:col>72</xdr:col>
      <xdr:colOff>73025</xdr:colOff>
      <xdr:row>33</xdr:row>
      <xdr:rowOff>150278</xdr:rowOff>
    </xdr:to>
    <xdr:cxnSp macro="">
      <xdr:nvCxnSpPr>
        <xdr:cNvPr id="148" name="直線コネクタ 147"/>
        <xdr:cNvCxnSpPr/>
      </xdr:nvCxnSpPr>
      <xdr:spPr>
        <a:xfrm>
          <a:off x="12004675" y="6367653"/>
          <a:ext cx="6858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87757</xdr:rowOff>
    </xdr:from>
    <xdr:to>
      <xdr:col>64</xdr:col>
      <xdr:colOff>123825</xdr:colOff>
      <xdr:row>34</xdr:row>
      <xdr:rowOff>17907</xdr:rowOff>
    </xdr:to>
    <xdr:sp macro="" textlink="">
      <xdr:nvSpPr>
        <xdr:cNvPr id="149" name="楕円 148"/>
        <xdr:cNvSpPr/>
      </xdr:nvSpPr>
      <xdr:spPr>
        <a:xfrm>
          <a:off x="11268075" y="6329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125603</xdr:rowOff>
    </xdr:from>
    <xdr:to>
      <xdr:col>68</xdr:col>
      <xdr:colOff>73025</xdr:colOff>
      <xdr:row>33</xdr:row>
      <xdr:rowOff>138557</xdr:rowOff>
    </xdr:to>
    <xdr:cxnSp macro="">
      <xdr:nvCxnSpPr>
        <xdr:cNvPr id="150" name="直線コネクタ 149"/>
        <xdr:cNvCxnSpPr/>
      </xdr:nvCxnSpPr>
      <xdr:spPr>
        <a:xfrm flipV="1">
          <a:off x="11318875" y="6367653"/>
          <a:ext cx="6858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6949</xdr:rowOff>
    </xdr:from>
    <xdr:to>
      <xdr:col>60</xdr:col>
      <xdr:colOff>123825</xdr:colOff>
      <xdr:row>33</xdr:row>
      <xdr:rowOff>108548</xdr:rowOff>
    </xdr:to>
    <xdr:sp macro="" textlink="">
      <xdr:nvSpPr>
        <xdr:cNvPr id="151" name="楕円 150"/>
        <xdr:cNvSpPr/>
      </xdr:nvSpPr>
      <xdr:spPr>
        <a:xfrm>
          <a:off x="10582275" y="6248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57749</xdr:rowOff>
    </xdr:from>
    <xdr:to>
      <xdr:col>64</xdr:col>
      <xdr:colOff>73025</xdr:colOff>
      <xdr:row>33</xdr:row>
      <xdr:rowOff>138557</xdr:rowOff>
    </xdr:to>
    <xdr:cxnSp macro="">
      <xdr:nvCxnSpPr>
        <xdr:cNvPr id="152" name="直線コネクタ 151"/>
        <xdr:cNvCxnSpPr/>
      </xdr:nvCxnSpPr>
      <xdr:spPr>
        <a:xfrm>
          <a:off x="10633075" y="6299799"/>
          <a:ext cx="685800" cy="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3" name="n_1aveValue債務償還比率"/>
        <xdr:cNvSpPr txBox="1"/>
      </xdr:nvSpPr>
      <xdr:spPr>
        <a:xfrm>
          <a:off x="12461952" y="557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4" name="n_2aveValue債務償還比率"/>
        <xdr:cNvSpPr txBox="1"/>
      </xdr:nvSpPr>
      <xdr:spPr>
        <a:xfrm>
          <a:off x="11788852" y="55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5" name="n_3aveValue債務償還比率"/>
        <xdr:cNvSpPr txBox="1"/>
      </xdr:nvSpPr>
      <xdr:spPr>
        <a:xfrm>
          <a:off x="11103052" y="56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56" name="n_4aveValue債務償還比率"/>
        <xdr:cNvSpPr txBox="1"/>
      </xdr:nvSpPr>
      <xdr:spPr>
        <a:xfrm>
          <a:off x="10417252" y="569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20755</xdr:rowOff>
    </xdr:from>
    <xdr:ext cx="469744" cy="259045"/>
    <xdr:sp macro="" textlink="">
      <xdr:nvSpPr>
        <xdr:cNvPr id="157" name="n_1mainValue債務償還比率"/>
        <xdr:cNvSpPr txBox="1"/>
      </xdr:nvSpPr>
      <xdr:spPr>
        <a:xfrm>
          <a:off x="12461952" y="642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167530</xdr:rowOff>
    </xdr:from>
    <xdr:ext cx="469744" cy="259045"/>
    <xdr:sp macro="" textlink="">
      <xdr:nvSpPr>
        <xdr:cNvPr id="158" name="n_2mainValue債務償還比率"/>
        <xdr:cNvSpPr txBox="1"/>
      </xdr:nvSpPr>
      <xdr:spPr>
        <a:xfrm>
          <a:off x="11788852" y="64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9034</xdr:rowOff>
    </xdr:from>
    <xdr:ext cx="469744" cy="259045"/>
    <xdr:sp macro="" textlink="">
      <xdr:nvSpPr>
        <xdr:cNvPr id="159" name="n_3mainValue債務償還比率"/>
        <xdr:cNvSpPr txBox="1"/>
      </xdr:nvSpPr>
      <xdr:spPr>
        <a:xfrm>
          <a:off x="11103052" y="641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99675</xdr:rowOff>
    </xdr:from>
    <xdr:ext cx="469744" cy="259045"/>
    <xdr:sp macro="" textlink="">
      <xdr:nvSpPr>
        <xdr:cNvPr id="160" name="n_4mainValue債務償還比率"/>
        <xdr:cNvSpPr txBox="1"/>
      </xdr:nvSpPr>
      <xdr:spPr>
        <a:xfrm>
          <a:off x="10417252" y="634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177665" y="5498465"/>
          <a:ext cx="0" cy="144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216400" y="693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108450" y="694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21640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127500" y="6279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3845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5717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77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9842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118745</xdr:rowOff>
    </xdr:from>
    <xdr:to>
      <xdr:col>10</xdr:col>
      <xdr:colOff>165100</xdr:colOff>
      <xdr:row>42</xdr:row>
      <xdr:rowOff>48895</xdr:rowOff>
    </xdr:to>
    <xdr:sp macro="" textlink="">
      <xdr:nvSpPr>
        <xdr:cNvPr id="73" name="楕円 72"/>
        <xdr:cNvSpPr/>
      </xdr:nvSpPr>
      <xdr:spPr>
        <a:xfrm>
          <a:off x="1778000" y="6894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122555</xdr:rowOff>
    </xdr:from>
    <xdr:to>
      <xdr:col>6</xdr:col>
      <xdr:colOff>38100</xdr:colOff>
      <xdr:row>42</xdr:row>
      <xdr:rowOff>52705</xdr:rowOff>
    </xdr:to>
    <xdr:sp macro="" textlink="">
      <xdr:nvSpPr>
        <xdr:cNvPr id="74" name="楕円 73"/>
        <xdr:cNvSpPr/>
      </xdr:nvSpPr>
      <xdr:spPr>
        <a:xfrm>
          <a:off x="984250" y="6898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169545</xdr:rowOff>
    </xdr:from>
    <xdr:to>
      <xdr:col>10</xdr:col>
      <xdr:colOff>114300</xdr:colOff>
      <xdr:row>42</xdr:row>
      <xdr:rowOff>1905</xdr:rowOff>
    </xdr:to>
    <xdr:cxnSp macro="">
      <xdr:nvCxnSpPr>
        <xdr:cNvPr id="75" name="直線コネクタ 74"/>
        <xdr:cNvCxnSpPr/>
      </xdr:nvCxnSpPr>
      <xdr:spPr>
        <a:xfrm flipV="1">
          <a:off x="1028700" y="693864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239144" y="607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4390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8" name="n_3aveValue【道路】&#10;有形固定資産減価償却率"/>
        <xdr:cNvSpPr txBox="1"/>
      </xdr:nvSpPr>
      <xdr:spPr>
        <a:xfrm>
          <a:off x="1645294" y="608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79" name="n_4aveValue【道路】&#10;有形固定資産減価償却率"/>
        <xdr:cNvSpPr txBox="1"/>
      </xdr:nvSpPr>
      <xdr:spPr>
        <a:xfrm>
          <a:off x="8515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40022</xdr:rowOff>
    </xdr:from>
    <xdr:ext cx="405111" cy="259045"/>
    <xdr:sp macro="" textlink="">
      <xdr:nvSpPr>
        <xdr:cNvPr id="80" name="n_3mainValue【道路】&#10;有形固定資産減価償却率"/>
        <xdr:cNvSpPr txBox="1"/>
      </xdr:nvSpPr>
      <xdr:spPr>
        <a:xfrm>
          <a:off x="1645294" y="698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43832</xdr:rowOff>
    </xdr:from>
    <xdr:ext cx="405111" cy="259045"/>
    <xdr:sp macro="" textlink="">
      <xdr:nvSpPr>
        <xdr:cNvPr id="81" name="n_4mainValue【道路】&#10;有形固定資産減価償却率"/>
        <xdr:cNvSpPr txBox="1"/>
      </xdr:nvSpPr>
      <xdr:spPr>
        <a:xfrm>
          <a:off x="851544" y="698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05" name="直線コネクタ 104"/>
        <xdr:cNvCxnSpPr/>
      </xdr:nvCxnSpPr>
      <xdr:spPr>
        <a:xfrm flipV="1">
          <a:off x="9429115" y="5764888"/>
          <a:ext cx="0" cy="118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06" name="【道路】&#10;一人当たり延長最小値テキスト"/>
        <xdr:cNvSpPr txBox="1"/>
      </xdr:nvSpPr>
      <xdr:spPr>
        <a:xfrm>
          <a:off x="9467850" y="695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07" name="直線コネクタ 106"/>
        <xdr:cNvCxnSpPr/>
      </xdr:nvCxnSpPr>
      <xdr:spPr>
        <a:xfrm>
          <a:off x="9359900" y="6948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08" name="【道路】&#10;一人当たり延長最大値テキスト"/>
        <xdr:cNvSpPr txBox="1"/>
      </xdr:nvSpPr>
      <xdr:spPr>
        <a:xfrm>
          <a:off x="9467850" y="55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09" name="直線コネクタ 108"/>
        <xdr:cNvCxnSpPr/>
      </xdr:nvCxnSpPr>
      <xdr:spPr>
        <a:xfrm>
          <a:off x="9359900" y="5764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0" name="【道路】&#10;一人当たり延長平均値テキスト"/>
        <xdr:cNvSpPr txBox="1"/>
      </xdr:nvSpPr>
      <xdr:spPr>
        <a:xfrm>
          <a:off x="9467850" y="6658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1" name="フローチャート: 判断 110"/>
        <xdr:cNvSpPr/>
      </xdr:nvSpPr>
      <xdr:spPr>
        <a:xfrm>
          <a:off x="9398000" y="66796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12" name="フローチャート: 判断 111"/>
        <xdr:cNvSpPr/>
      </xdr:nvSpPr>
      <xdr:spPr>
        <a:xfrm>
          <a:off x="8636000" y="6686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13" name="フローチャート: 判断 112"/>
        <xdr:cNvSpPr/>
      </xdr:nvSpPr>
      <xdr:spPr>
        <a:xfrm>
          <a:off x="7842250" y="667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14" name="フローチャート: 判断 113"/>
        <xdr:cNvSpPr/>
      </xdr:nvSpPr>
      <xdr:spPr>
        <a:xfrm>
          <a:off x="7029450" y="6677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15" name="フローチャート: 判断 114"/>
        <xdr:cNvSpPr/>
      </xdr:nvSpPr>
      <xdr:spPr>
        <a:xfrm>
          <a:off x="6235700" y="6690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28646</xdr:rowOff>
    </xdr:from>
    <xdr:to>
      <xdr:col>41</xdr:col>
      <xdr:colOff>101600</xdr:colOff>
      <xdr:row>40</xdr:row>
      <xdr:rowOff>130246</xdr:rowOff>
    </xdr:to>
    <xdr:sp macro="" textlink="">
      <xdr:nvSpPr>
        <xdr:cNvPr id="121" name="楕円 120"/>
        <xdr:cNvSpPr/>
      </xdr:nvSpPr>
      <xdr:spPr>
        <a:xfrm>
          <a:off x="7029450" y="66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37729</xdr:rowOff>
    </xdr:from>
    <xdr:to>
      <xdr:col>36</xdr:col>
      <xdr:colOff>165100</xdr:colOff>
      <xdr:row>40</xdr:row>
      <xdr:rowOff>139329</xdr:rowOff>
    </xdr:to>
    <xdr:sp macro="" textlink="">
      <xdr:nvSpPr>
        <xdr:cNvPr id="122" name="楕円 121"/>
        <xdr:cNvSpPr/>
      </xdr:nvSpPr>
      <xdr:spPr>
        <a:xfrm>
          <a:off x="6235700" y="66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79446</xdr:rowOff>
    </xdr:from>
    <xdr:to>
      <xdr:col>41</xdr:col>
      <xdr:colOff>50800</xdr:colOff>
      <xdr:row>40</xdr:row>
      <xdr:rowOff>88529</xdr:rowOff>
    </xdr:to>
    <xdr:cxnSp macro="">
      <xdr:nvCxnSpPr>
        <xdr:cNvPr id="123" name="直線コネクタ 122"/>
        <xdr:cNvCxnSpPr/>
      </xdr:nvCxnSpPr>
      <xdr:spPr>
        <a:xfrm flipV="1">
          <a:off x="6286500" y="6689796"/>
          <a:ext cx="79375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24" name="n_1aveValue【道路】&#10;一人当たり延長"/>
        <xdr:cNvSpPr txBox="1"/>
      </xdr:nvSpPr>
      <xdr:spPr>
        <a:xfrm>
          <a:off x="8425961" y="64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25" name="n_2aveValue【道路】&#10;一人当たり延長"/>
        <xdr:cNvSpPr txBox="1"/>
      </xdr:nvSpPr>
      <xdr:spPr>
        <a:xfrm>
          <a:off x="7644911" y="64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26" name="n_3aveValue【道路】&#10;一人当たり延長"/>
        <xdr:cNvSpPr txBox="1"/>
      </xdr:nvSpPr>
      <xdr:spPr>
        <a:xfrm>
          <a:off x="6851161" y="67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27" name="n_4aveValue【道路】&#10;一人当たり延長"/>
        <xdr:cNvSpPr txBox="1"/>
      </xdr:nvSpPr>
      <xdr:spPr>
        <a:xfrm>
          <a:off x="6038361" y="67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146773</xdr:rowOff>
    </xdr:from>
    <xdr:ext cx="534377" cy="259045"/>
    <xdr:sp macro="" textlink="">
      <xdr:nvSpPr>
        <xdr:cNvPr id="128" name="n_3mainValue【道路】&#10;一人当たり延長"/>
        <xdr:cNvSpPr txBox="1"/>
      </xdr:nvSpPr>
      <xdr:spPr>
        <a:xfrm>
          <a:off x="6851161" y="642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155856</xdr:rowOff>
    </xdr:from>
    <xdr:ext cx="534377" cy="259045"/>
    <xdr:sp macro="" textlink="">
      <xdr:nvSpPr>
        <xdr:cNvPr id="129" name="n_4mainValue【道路】&#10;一人当たり延長"/>
        <xdr:cNvSpPr txBox="1"/>
      </xdr:nvSpPr>
      <xdr:spPr>
        <a:xfrm>
          <a:off x="6038361" y="643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55" name="直線コネクタ 154"/>
        <xdr:cNvCxnSpPr/>
      </xdr:nvCxnSpPr>
      <xdr:spPr>
        <a:xfrm flipV="1">
          <a:off x="4177665" y="9197884"/>
          <a:ext cx="0" cy="135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56" name="【橋りょう・トンネル】&#10;有形固定資産減価償却率最小値テキスト"/>
        <xdr:cNvSpPr txBox="1"/>
      </xdr:nvSpPr>
      <xdr:spPr>
        <a:xfrm>
          <a:off x="4216400" y="1055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57" name="直線コネクタ 156"/>
        <xdr:cNvCxnSpPr/>
      </xdr:nvCxnSpPr>
      <xdr:spPr>
        <a:xfrm>
          <a:off x="4108450" y="105497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58" name="【橋りょう・トンネル】&#10;有形固定資産減価償却率最大値テキスト"/>
        <xdr:cNvSpPr txBox="1"/>
      </xdr:nvSpPr>
      <xdr:spPr>
        <a:xfrm>
          <a:off x="4216400" y="897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59" name="直線コネクタ 158"/>
        <xdr:cNvCxnSpPr/>
      </xdr:nvCxnSpPr>
      <xdr:spPr>
        <a:xfrm>
          <a:off x="4108450" y="9197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60" name="【橋りょう・トンネル】&#10;有形固定資産減価償却率平均値テキスト"/>
        <xdr:cNvSpPr txBox="1"/>
      </xdr:nvSpPr>
      <xdr:spPr>
        <a:xfrm>
          <a:off x="4216400" y="10124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61" name="フローチャート: 判断 160"/>
        <xdr:cNvSpPr/>
      </xdr:nvSpPr>
      <xdr:spPr>
        <a:xfrm>
          <a:off x="4127500" y="10145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62" name="フローチャート: 判断 161"/>
        <xdr:cNvSpPr/>
      </xdr:nvSpPr>
      <xdr:spPr>
        <a:xfrm>
          <a:off x="3384550" y="10126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63" name="フローチャート: 判断 162"/>
        <xdr:cNvSpPr/>
      </xdr:nvSpPr>
      <xdr:spPr>
        <a:xfrm>
          <a:off x="257175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64" name="フローチャート: 判断 163"/>
        <xdr:cNvSpPr/>
      </xdr:nvSpPr>
      <xdr:spPr>
        <a:xfrm>
          <a:off x="1778000" y="1011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65" name="フローチャート: 判断 164"/>
        <xdr:cNvSpPr/>
      </xdr:nvSpPr>
      <xdr:spPr>
        <a:xfrm>
          <a:off x="984250" y="100772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65133</xdr:rowOff>
    </xdr:from>
    <xdr:to>
      <xdr:col>10</xdr:col>
      <xdr:colOff>165100</xdr:colOff>
      <xdr:row>61</xdr:row>
      <xdr:rowOff>166733</xdr:rowOff>
    </xdr:to>
    <xdr:sp macro="" textlink="">
      <xdr:nvSpPr>
        <xdr:cNvPr id="171" name="楕円 170"/>
        <xdr:cNvSpPr/>
      </xdr:nvSpPr>
      <xdr:spPr>
        <a:xfrm>
          <a:off x="1778000" y="101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42273</xdr:rowOff>
    </xdr:from>
    <xdr:to>
      <xdr:col>6</xdr:col>
      <xdr:colOff>38100</xdr:colOff>
      <xdr:row>61</xdr:row>
      <xdr:rowOff>143873</xdr:rowOff>
    </xdr:to>
    <xdr:sp macro="" textlink="">
      <xdr:nvSpPr>
        <xdr:cNvPr id="172" name="楕円 171"/>
        <xdr:cNvSpPr/>
      </xdr:nvSpPr>
      <xdr:spPr>
        <a:xfrm>
          <a:off x="984250" y="101197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115933</xdr:rowOff>
    </xdr:to>
    <xdr:cxnSp macro="">
      <xdr:nvCxnSpPr>
        <xdr:cNvPr id="173" name="直線コネクタ 172"/>
        <xdr:cNvCxnSpPr/>
      </xdr:nvCxnSpPr>
      <xdr:spPr>
        <a:xfrm>
          <a:off x="1028700" y="10170523"/>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74" name="n_1aveValue【橋りょう・トンネル】&#10;有形固定資産減価償却率"/>
        <xdr:cNvSpPr txBox="1"/>
      </xdr:nvSpPr>
      <xdr:spPr>
        <a:xfrm>
          <a:off x="3239144" y="991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75" name="n_2aveValue【橋りょう・トンネル】&#10;有形固定資産減価償却率"/>
        <xdr:cNvSpPr txBox="1"/>
      </xdr:nvSpPr>
      <xdr:spPr>
        <a:xfrm>
          <a:off x="24390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76" name="n_3aveValue【橋りょう・トンネル】&#10;有形固定資産減価償却率"/>
        <xdr:cNvSpPr txBox="1"/>
      </xdr:nvSpPr>
      <xdr:spPr>
        <a:xfrm>
          <a:off x="1645294"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77" name="n_4aveValue【橋りょう・トンネル】&#10;有形固定資産減価償却率"/>
        <xdr:cNvSpPr txBox="1"/>
      </xdr:nvSpPr>
      <xdr:spPr>
        <a:xfrm>
          <a:off x="851544" y="986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178" name="n_3mainValue【橋りょう・トンネル】&#10;有形固定資産減価償却率"/>
        <xdr:cNvSpPr txBox="1"/>
      </xdr:nvSpPr>
      <xdr:spPr>
        <a:xfrm>
          <a:off x="164529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179" name="n_4mainValue【橋りょう・トンネル】&#10;有形固定資産減価償却率"/>
        <xdr:cNvSpPr txBox="1"/>
      </xdr:nvSpPr>
      <xdr:spPr>
        <a:xfrm>
          <a:off x="851544" y="1021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3" name="テキスト ボックス 192"/>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5" name="テキスト ボックス 194"/>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7" name="テキスト ボックス 196"/>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03" name="直線コネクタ 202"/>
        <xdr:cNvCxnSpPr/>
      </xdr:nvCxnSpPr>
      <xdr:spPr>
        <a:xfrm flipV="1">
          <a:off x="9429115" y="9217063"/>
          <a:ext cx="0" cy="143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04" name="【橋りょう・トンネル】&#10;一人当たり有形固定資産（償却資産）額最小値テキスト"/>
        <xdr:cNvSpPr txBox="1"/>
      </xdr:nvSpPr>
      <xdr:spPr>
        <a:xfrm>
          <a:off x="9467850" y="106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05" name="直線コネクタ 204"/>
        <xdr:cNvCxnSpPr/>
      </xdr:nvCxnSpPr>
      <xdr:spPr>
        <a:xfrm>
          <a:off x="9359900" y="106480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06" name="【橋りょう・トンネル】&#10;一人当たり有形固定資産（償却資産）額最大値テキスト"/>
        <xdr:cNvSpPr txBox="1"/>
      </xdr:nvSpPr>
      <xdr:spPr>
        <a:xfrm>
          <a:off x="9467850" y="8998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07" name="直線コネクタ 206"/>
        <xdr:cNvCxnSpPr/>
      </xdr:nvCxnSpPr>
      <xdr:spPr>
        <a:xfrm>
          <a:off x="9359900" y="9217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08" name="【橋りょう・トンネル】&#10;一人当たり有形固定資産（償却資産）額平均値テキスト"/>
        <xdr:cNvSpPr txBox="1"/>
      </xdr:nvSpPr>
      <xdr:spPr>
        <a:xfrm>
          <a:off x="9467850" y="10395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09" name="フローチャート: 判断 208"/>
        <xdr:cNvSpPr/>
      </xdr:nvSpPr>
      <xdr:spPr>
        <a:xfrm>
          <a:off x="9398000" y="104105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10" name="フローチャート: 判断 209"/>
        <xdr:cNvSpPr/>
      </xdr:nvSpPr>
      <xdr:spPr>
        <a:xfrm>
          <a:off x="8636000" y="104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11" name="フローチャート: 判断 210"/>
        <xdr:cNvSpPr/>
      </xdr:nvSpPr>
      <xdr:spPr>
        <a:xfrm>
          <a:off x="7842250" y="104389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12" name="フローチャート: 判断 211"/>
        <xdr:cNvSpPr/>
      </xdr:nvSpPr>
      <xdr:spPr>
        <a:xfrm>
          <a:off x="7029450" y="104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13" name="フローチャート: 判断 212"/>
        <xdr:cNvSpPr/>
      </xdr:nvSpPr>
      <xdr:spPr>
        <a:xfrm>
          <a:off x="6235700" y="104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29461</xdr:rowOff>
    </xdr:from>
    <xdr:to>
      <xdr:col>41</xdr:col>
      <xdr:colOff>101600</xdr:colOff>
      <xdr:row>61</xdr:row>
      <xdr:rowOff>131061</xdr:rowOff>
    </xdr:to>
    <xdr:sp macro="" textlink="">
      <xdr:nvSpPr>
        <xdr:cNvPr id="219" name="楕円 218"/>
        <xdr:cNvSpPr/>
      </xdr:nvSpPr>
      <xdr:spPr>
        <a:xfrm>
          <a:off x="7029450" y="1010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42265</xdr:rowOff>
    </xdr:from>
    <xdr:to>
      <xdr:col>36</xdr:col>
      <xdr:colOff>165100</xdr:colOff>
      <xdr:row>61</xdr:row>
      <xdr:rowOff>143865</xdr:rowOff>
    </xdr:to>
    <xdr:sp macro="" textlink="">
      <xdr:nvSpPr>
        <xdr:cNvPr id="220" name="楕円 219"/>
        <xdr:cNvSpPr/>
      </xdr:nvSpPr>
      <xdr:spPr>
        <a:xfrm>
          <a:off x="6235700" y="101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80261</xdr:rowOff>
    </xdr:from>
    <xdr:to>
      <xdr:col>41</xdr:col>
      <xdr:colOff>50800</xdr:colOff>
      <xdr:row>61</xdr:row>
      <xdr:rowOff>93065</xdr:rowOff>
    </xdr:to>
    <xdr:cxnSp macro="">
      <xdr:nvCxnSpPr>
        <xdr:cNvPr id="221" name="直線コネクタ 220"/>
        <xdr:cNvCxnSpPr/>
      </xdr:nvCxnSpPr>
      <xdr:spPr>
        <a:xfrm flipV="1">
          <a:off x="6286500" y="10157711"/>
          <a:ext cx="79375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22" name="n_1aveValue【橋りょう・トンネル】&#10;一人当たり有形固定資産（償却資産）額"/>
        <xdr:cNvSpPr txBox="1"/>
      </xdr:nvSpPr>
      <xdr:spPr>
        <a:xfrm>
          <a:off x="8399995" y="1020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23" name="n_2aveValue【橋りょう・トンネル】&#10;一人当たり有形固定資産（償却資産）額"/>
        <xdr:cNvSpPr txBox="1"/>
      </xdr:nvSpPr>
      <xdr:spPr>
        <a:xfrm>
          <a:off x="7612595" y="1022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24" name="n_3aveValue【橋りょう・トンネル】&#10;一人当たり有形固定資産（償却資産）額"/>
        <xdr:cNvSpPr txBox="1"/>
      </xdr:nvSpPr>
      <xdr:spPr>
        <a:xfrm>
          <a:off x="6818845" y="1052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25" name="n_4aveValue【橋りょう・トンネル】&#10;一人当たり有形固定資産（償却資産）額"/>
        <xdr:cNvSpPr txBox="1"/>
      </xdr:nvSpPr>
      <xdr:spPr>
        <a:xfrm>
          <a:off x="6006045" y="105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147588</xdr:rowOff>
    </xdr:from>
    <xdr:ext cx="690189" cy="259045"/>
    <xdr:sp macro="" textlink="">
      <xdr:nvSpPr>
        <xdr:cNvPr id="226" name="n_3mainValue【橋りょう・トンネル】&#10;一人当たり有形固定資産（償却資産）額"/>
        <xdr:cNvSpPr txBox="1"/>
      </xdr:nvSpPr>
      <xdr:spPr>
        <a:xfrm>
          <a:off x="6773255" y="9894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160392</xdr:rowOff>
    </xdr:from>
    <xdr:ext cx="690189" cy="259045"/>
    <xdr:sp macro="" textlink="">
      <xdr:nvSpPr>
        <xdr:cNvPr id="227" name="n_4mainValue【橋りょう・トンネル】&#10;一人当たり有形固定資産（償却資産）額"/>
        <xdr:cNvSpPr txBox="1"/>
      </xdr:nvSpPr>
      <xdr:spPr>
        <a:xfrm>
          <a:off x="5979505" y="9907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0" name="テキスト ボックス 239"/>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0" name="テキスト ボックス 249"/>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53" name="直線コネクタ 252"/>
        <xdr:cNvCxnSpPr/>
      </xdr:nvCxnSpPr>
      <xdr:spPr>
        <a:xfrm flipV="1">
          <a:off x="4177665" y="129957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4"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5" name="直線コネクタ 254"/>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56" name="【公営住宅】&#10;有形固定資産減価償却率最大値テキスト"/>
        <xdr:cNvSpPr txBox="1"/>
      </xdr:nvSpPr>
      <xdr:spPr>
        <a:xfrm>
          <a:off x="4216400" y="127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57" name="直線コネクタ 256"/>
        <xdr:cNvCxnSpPr/>
      </xdr:nvCxnSpPr>
      <xdr:spPr>
        <a:xfrm>
          <a:off x="4108450" y="12995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58" name="【公営住宅】&#10;有形固定資産減価償却率平均値テキスト"/>
        <xdr:cNvSpPr txBox="1"/>
      </xdr:nvSpPr>
      <xdr:spPr>
        <a:xfrm>
          <a:off x="4216400" y="1376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59" name="フローチャート: 判断 258"/>
        <xdr:cNvSpPr/>
      </xdr:nvSpPr>
      <xdr:spPr>
        <a:xfrm>
          <a:off x="4127500" y="13788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60" name="フローチャート: 判断 259"/>
        <xdr:cNvSpPr/>
      </xdr:nvSpPr>
      <xdr:spPr>
        <a:xfrm>
          <a:off x="3384550" y="13758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61" name="フローチャート: 判断 260"/>
        <xdr:cNvSpPr/>
      </xdr:nvSpPr>
      <xdr:spPr>
        <a:xfrm>
          <a:off x="2571750" y="1375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62" name="フローチャート: 判断 261"/>
        <xdr:cNvSpPr/>
      </xdr:nvSpPr>
      <xdr:spPr>
        <a:xfrm>
          <a:off x="1778000" y="13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63" name="フローチャート: 判断 262"/>
        <xdr:cNvSpPr/>
      </xdr:nvSpPr>
      <xdr:spPr>
        <a:xfrm>
          <a:off x="984250" y="137165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69" name="楕円 268"/>
        <xdr:cNvSpPr/>
      </xdr:nvSpPr>
      <xdr:spPr>
        <a:xfrm>
          <a:off x="4127500" y="13665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144071</xdr:rowOff>
    </xdr:from>
    <xdr:ext cx="405111" cy="259045"/>
    <xdr:sp macro="" textlink="">
      <xdr:nvSpPr>
        <xdr:cNvPr id="270" name="【公営住宅】&#10;有形固定資産減価償却率該当値テキスト"/>
        <xdr:cNvSpPr txBox="1"/>
      </xdr:nvSpPr>
      <xdr:spPr>
        <a:xfrm>
          <a:off x="4216400" y="1352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88537</xdr:rowOff>
    </xdr:from>
    <xdr:to>
      <xdr:col>20</xdr:col>
      <xdr:colOff>38100</xdr:colOff>
      <xdr:row>83</xdr:row>
      <xdr:rowOff>18687</xdr:rowOff>
    </xdr:to>
    <xdr:sp macro="" textlink="">
      <xdr:nvSpPr>
        <xdr:cNvPr id="271" name="楕円 270"/>
        <xdr:cNvSpPr/>
      </xdr:nvSpPr>
      <xdr:spPr>
        <a:xfrm>
          <a:off x="3384550" y="136330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83</xdr:row>
      <xdr:rowOff>544</xdr:rowOff>
    </xdr:to>
    <xdr:cxnSp macro="">
      <xdr:nvCxnSpPr>
        <xdr:cNvPr id="272" name="直線コネクタ 271"/>
        <xdr:cNvCxnSpPr/>
      </xdr:nvCxnSpPr>
      <xdr:spPr>
        <a:xfrm>
          <a:off x="3429000" y="13683887"/>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273" name="楕円 272"/>
        <xdr:cNvSpPr/>
      </xdr:nvSpPr>
      <xdr:spPr>
        <a:xfrm>
          <a:off x="17780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139156</xdr:rowOff>
    </xdr:from>
    <xdr:to>
      <xdr:col>6</xdr:col>
      <xdr:colOff>38100</xdr:colOff>
      <xdr:row>82</xdr:row>
      <xdr:rowOff>69306</xdr:rowOff>
    </xdr:to>
    <xdr:sp macro="" textlink="">
      <xdr:nvSpPr>
        <xdr:cNvPr id="274" name="楕円 273"/>
        <xdr:cNvSpPr/>
      </xdr:nvSpPr>
      <xdr:spPr>
        <a:xfrm>
          <a:off x="984250" y="13518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18506</xdr:rowOff>
    </xdr:from>
    <xdr:to>
      <xdr:col>10</xdr:col>
      <xdr:colOff>114300</xdr:colOff>
      <xdr:row>82</xdr:row>
      <xdr:rowOff>56062</xdr:rowOff>
    </xdr:to>
    <xdr:cxnSp macro="">
      <xdr:nvCxnSpPr>
        <xdr:cNvPr id="275" name="直線コネクタ 274"/>
        <xdr:cNvCxnSpPr/>
      </xdr:nvCxnSpPr>
      <xdr:spPr>
        <a:xfrm>
          <a:off x="1028700" y="13563056"/>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276" name="n_1aveValue【公営住宅】&#10;有形固定資産減価償却率"/>
        <xdr:cNvSpPr txBox="1"/>
      </xdr:nvSpPr>
      <xdr:spPr>
        <a:xfrm>
          <a:off x="323914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77" name="n_2aveValue【公営住宅】&#10;有形固定資産減価償却率"/>
        <xdr:cNvSpPr txBox="1"/>
      </xdr:nvSpPr>
      <xdr:spPr>
        <a:xfrm>
          <a:off x="2439044" y="1354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278" name="n_3aveValue【公営住宅】&#10;有形固定資産減価償却率"/>
        <xdr:cNvSpPr txBox="1"/>
      </xdr:nvSpPr>
      <xdr:spPr>
        <a:xfrm>
          <a:off x="1645294" y="1383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279" name="n_4aveValue【公営住宅】&#10;有形固定資産減価償却率"/>
        <xdr:cNvSpPr txBox="1"/>
      </xdr:nvSpPr>
      <xdr:spPr>
        <a:xfrm>
          <a:off x="851544" y="1380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35214</xdr:rowOff>
    </xdr:from>
    <xdr:ext cx="405111" cy="259045"/>
    <xdr:sp macro="" textlink="">
      <xdr:nvSpPr>
        <xdr:cNvPr id="280" name="n_1mainValue【公営住宅】&#10;有形固定資産減価償却率"/>
        <xdr:cNvSpPr txBox="1"/>
      </xdr:nvSpPr>
      <xdr:spPr>
        <a:xfrm>
          <a:off x="3239144" y="1341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123389</xdr:rowOff>
    </xdr:from>
    <xdr:ext cx="405111" cy="259045"/>
    <xdr:sp macro="" textlink="">
      <xdr:nvSpPr>
        <xdr:cNvPr id="281" name="n_3mainValue【公営住宅】&#10;有形固定資産減価償却率"/>
        <xdr:cNvSpPr txBox="1"/>
      </xdr:nvSpPr>
      <xdr:spPr>
        <a:xfrm>
          <a:off x="1645294" y="1333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85833</xdr:rowOff>
    </xdr:from>
    <xdr:ext cx="405111" cy="259045"/>
    <xdr:sp macro="" textlink="">
      <xdr:nvSpPr>
        <xdr:cNvPr id="282" name="n_4mainValue【公営住宅】&#10;有形固定資産減価償却率"/>
        <xdr:cNvSpPr txBox="1"/>
      </xdr:nvSpPr>
      <xdr:spPr>
        <a:xfrm>
          <a:off x="851544" y="1330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4" name="テキスト ボックス 303"/>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06" name="直線コネクタ 305"/>
        <xdr:cNvCxnSpPr/>
      </xdr:nvCxnSpPr>
      <xdr:spPr>
        <a:xfrm flipV="1">
          <a:off x="9429115" y="12841923"/>
          <a:ext cx="0" cy="147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07" name="【公営住宅】&#10;一人当たり面積最小値テキスト"/>
        <xdr:cNvSpPr txBox="1"/>
      </xdr:nvSpPr>
      <xdr:spPr>
        <a:xfrm>
          <a:off x="9467850" y="1431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08" name="直線コネクタ 307"/>
        <xdr:cNvCxnSpPr/>
      </xdr:nvCxnSpPr>
      <xdr:spPr>
        <a:xfrm>
          <a:off x="9359900" y="14316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09" name="【公営住宅】&#10;一人当たり面積最大値テキスト"/>
        <xdr:cNvSpPr txBox="1"/>
      </xdr:nvSpPr>
      <xdr:spPr>
        <a:xfrm>
          <a:off x="9467850" y="126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10" name="直線コネクタ 309"/>
        <xdr:cNvCxnSpPr/>
      </xdr:nvCxnSpPr>
      <xdr:spPr>
        <a:xfrm>
          <a:off x="9359900" y="128419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11" name="【公営住宅】&#10;一人当たり面積平均値テキスト"/>
        <xdr:cNvSpPr txBox="1"/>
      </xdr:nvSpPr>
      <xdr:spPr>
        <a:xfrm>
          <a:off x="9467850" y="13889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12" name="フローチャート: 判断 311"/>
        <xdr:cNvSpPr/>
      </xdr:nvSpPr>
      <xdr:spPr>
        <a:xfrm>
          <a:off x="9398000" y="139110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13" name="フローチャート: 判断 312"/>
        <xdr:cNvSpPr/>
      </xdr:nvSpPr>
      <xdr:spPr>
        <a:xfrm>
          <a:off x="8636000" y="1394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14" name="フローチャート: 判断 313"/>
        <xdr:cNvSpPr/>
      </xdr:nvSpPr>
      <xdr:spPr>
        <a:xfrm>
          <a:off x="78422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15" name="フローチャート: 判断 314"/>
        <xdr:cNvSpPr/>
      </xdr:nvSpPr>
      <xdr:spPr>
        <a:xfrm>
          <a:off x="7029450" y="1391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16" name="フローチャート: 判断 315"/>
        <xdr:cNvSpPr/>
      </xdr:nvSpPr>
      <xdr:spPr>
        <a:xfrm>
          <a:off x="6235700" y="13949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xdr:rowOff>
    </xdr:from>
    <xdr:to>
      <xdr:col>55</xdr:col>
      <xdr:colOff>50800</xdr:colOff>
      <xdr:row>84</xdr:row>
      <xdr:rowOff>115188</xdr:rowOff>
    </xdr:to>
    <xdr:sp macro="" textlink="">
      <xdr:nvSpPr>
        <xdr:cNvPr id="322" name="楕円 321"/>
        <xdr:cNvSpPr/>
      </xdr:nvSpPr>
      <xdr:spPr>
        <a:xfrm>
          <a:off x="9398000" y="13888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36465</xdr:rowOff>
    </xdr:from>
    <xdr:ext cx="469744" cy="259045"/>
    <xdr:sp macro="" textlink="">
      <xdr:nvSpPr>
        <xdr:cNvPr id="323" name="【公営住宅】&#10;一人当たり面積該当値テキスト"/>
        <xdr:cNvSpPr txBox="1"/>
      </xdr:nvSpPr>
      <xdr:spPr>
        <a:xfrm>
          <a:off x="9467850" y="137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19114</xdr:rowOff>
    </xdr:from>
    <xdr:to>
      <xdr:col>50</xdr:col>
      <xdr:colOff>165100</xdr:colOff>
      <xdr:row>84</xdr:row>
      <xdr:rowOff>120714</xdr:rowOff>
    </xdr:to>
    <xdr:sp macro="" textlink="">
      <xdr:nvSpPr>
        <xdr:cNvPr id="324" name="楕円 323"/>
        <xdr:cNvSpPr/>
      </xdr:nvSpPr>
      <xdr:spPr>
        <a:xfrm>
          <a:off x="8636000" y="13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64388</xdr:rowOff>
    </xdr:from>
    <xdr:to>
      <xdr:col>55</xdr:col>
      <xdr:colOff>0</xdr:colOff>
      <xdr:row>84</xdr:row>
      <xdr:rowOff>69914</xdr:rowOff>
    </xdr:to>
    <xdr:cxnSp macro="">
      <xdr:nvCxnSpPr>
        <xdr:cNvPr id="325" name="直線コネクタ 324"/>
        <xdr:cNvCxnSpPr/>
      </xdr:nvCxnSpPr>
      <xdr:spPr>
        <a:xfrm flipV="1">
          <a:off x="8686800" y="13939138"/>
          <a:ext cx="74295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134556</xdr:rowOff>
    </xdr:from>
    <xdr:to>
      <xdr:col>41</xdr:col>
      <xdr:colOff>101600</xdr:colOff>
      <xdr:row>84</xdr:row>
      <xdr:rowOff>64706</xdr:rowOff>
    </xdr:to>
    <xdr:sp macro="" textlink="">
      <xdr:nvSpPr>
        <xdr:cNvPr id="326" name="楕円 325"/>
        <xdr:cNvSpPr/>
      </xdr:nvSpPr>
      <xdr:spPr>
        <a:xfrm>
          <a:off x="7029450" y="138442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145605</xdr:rowOff>
    </xdr:from>
    <xdr:to>
      <xdr:col>36</xdr:col>
      <xdr:colOff>165100</xdr:colOff>
      <xdr:row>84</xdr:row>
      <xdr:rowOff>75755</xdr:rowOff>
    </xdr:to>
    <xdr:sp macro="" textlink="">
      <xdr:nvSpPr>
        <xdr:cNvPr id="327" name="楕円 326"/>
        <xdr:cNvSpPr/>
      </xdr:nvSpPr>
      <xdr:spPr>
        <a:xfrm>
          <a:off x="6235700" y="13855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13906</xdr:rowOff>
    </xdr:from>
    <xdr:to>
      <xdr:col>41</xdr:col>
      <xdr:colOff>50800</xdr:colOff>
      <xdr:row>84</xdr:row>
      <xdr:rowOff>24955</xdr:rowOff>
    </xdr:to>
    <xdr:cxnSp macro="">
      <xdr:nvCxnSpPr>
        <xdr:cNvPr id="328" name="直線コネクタ 327"/>
        <xdr:cNvCxnSpPr/>
      </xdr:nvCxnSpPr>
      <xdr:spPr>
        <a:xfrm flipV="1">
          <a:off x="6286500" y="13888656"/>
          <a:ext cx="7937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29" name="n_1aveValue【公営住宅】&#10;一人当たり面積"/>
        <xdr:cNvSpPr txBox="1"/>
      </xdr:nvSpPr>
      <xdr:spPr>
        <a:xfrm>
          <a:off x="8458277" y="140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30" name="n_2aveValue【公営住宅】&#10;一人当たり面積"/>
        <xdr:cNvSpPr txBox="1"/>
      </xdr:nvSpPr>
      <xdr:spPr>
        <a:xfrm>
          <a:off x="76772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31" name="n_3aveValue【公営住宅】&#10;一人当たり面積"/>
        <xdr:cNvSpPr txBox="1"/>
      </xdr:nvSpPr>
      <xdr:spPr>
        <a:xfrm>
          <a:off x="6864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32" name="n_4aveValue【公営住宅】&#10;一人当たり面積"/>
        <xdr:cNvSpPr txBox="1"/>
      </xdr:nvSpPr>
      <xdr:spPr>
        <a:xfrm>
          <a:off x="6070677" y="140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137241</xdr:rowOff>
    </xdr:from>
    <xdr:ext cx="469744" cy="259045"/>
    <xdr:sp macro="" textlink="">
      <xdr:nvSpPr>
        <xdr:cNvPr id="333" name="n_1mainValue【公営住宅】&#10;一人当たり面積"/>
        <xdr:cNvSpPr txBox="1"/>
      </xdr:nvSpPr>
      <xdr:spPr>
        <a:xfrm>
          <a:off x="8458277" y="13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81233</xdr:rowOff>
    </xdr:from>
    <xdr:ext cx="469744" cy="259045"/>
    <xdr:sp macro="" textlink="">
      <xdr:nvSpPr>
        <xdr:cNvPr id="334" name="n_3mainValue【公営住宅】&#10;一人当たり面積"/>
        <xdr:cNvSpPr txBox="1"/>
      </xdr:nvSpPr>
      <xdr:spPr>
        <a:xfrm>
          <a:off x="6864427" y="136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92282</xdr:rowOff>
    </xdr:from>
    <xdr:ext cx="469744" cy="259045"/>
    <xdr:sp macro="" textlink="">
      <xdr:nvSpPr>
        <xdr:cNvPr id="335" name="n_4mainValue【公営住宅】&#10;一人当たり面積"/>
        <xdr:cNvSpPr txBox="1"/>
      </xdr:nvSpPr>
      <xdr:spPr>
        <a:xfrm>
          <a:off x="6070677" y="136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3" name="直線コネクタ 362"/>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4" name="テキスト ボックス 363"/>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5" name="直線コネクタ 364"/>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6" name="テキスト ボックス 365"/>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7" name="直線コネクタ 366"/>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8" name="テキスト ボックス 367"/>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9" name="直線コネクタ 368"/>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0" name="テキスト ボックス 369"/>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1" name="直線コネクタ 370"/>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2" name="テキスト ボックス 371"/>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3" name="直線コネクタ 372"/>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4" name="テキスト ボックス 373"/>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77" name="直線コネクタ 376"/>
        <xdr:cNvCxnSpPr/>
      </xdr:nvCxnSpPr>
      <xdr:spPr>
        <a:xfrm flipV="1">
          <a:off x="14699614" y="546390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8" name="【認定こども園・幼稚園・保育所】&#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9" name="直線コネクタ 378"/>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80" name="【認定こども園・幼稚園・保育所】&#10;有形固定資産減価償却率最大値テキスト"/>
        <xdr:cNvSpPr txBox="1"/>
      </xdr:nvSpPr>
      <xdr:spPr>
        <a:xfrm>
          <a:off x="14738350" y="5251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81" name="直線コネクタ 380"/>
        <xdr:cNvCxnSpPr/>
      </xdr:nvCxnSpPr>
      <xdr:spPr>
        <a:xfrm>
          <a:off x="14611350" y="5463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382" name="【認定こども園・幼稚園・保育所】&#10;有形固定資産減価償却率平均値テキスト"/>
        <xdr:cNvSpPr txBox="1"/>
      </xdr:nvSpPr>
      <xdr:spPr>
        <a:xfrm>
          <a:off x="14738350" y="613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83" name="フローチャート: 判断 382"/>
        <xdr:cNvSpPr/>
      </xdr:nvSpPr>
      <xdr:spPr>
        <a:xfrm>
          <a:off x="14649450" y="62808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384" name="フローチャート: 判断 383"/>
        <xdr:cNvSpPr/>
      </xdr:nvSpPr>
      <xdr:spPr>
        <a:xfrm>
          <a:off x="1388745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385" name="フローチャート: 判断 384"/>
        <xdr:cNvSpPr/>
      </xdr:nvSpPr>
      <xdr:spPr>
        <a:xfrm>
          <a:off x="13093700" y="624005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86" name="フローチャート: 判断 385"/>
        <xdr:cNvSpPr/>
      </xdr:nvSpPr>
      <xdr:spPr>
        <a:xfrm>
          <a:off x="12299950" y="6218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387" name="フローチャート: 判断 386"/>
        <xdr:cNvSpPr/>
      </xdr:nvSpPr>
      <xdr:spPr>
        <a:xfrm>
          <a:off x="114871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93" name="楕円 392"/>
        <xdr:cNvSpPr/>
      </xdr:nvSpPr>
      <xdr:spPr>
        <a:xfrm>
          <a:off x="14649450" y="69822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94" name="【認定こども園・幼稚園・保育所】&#10;有形固定資産減価償却率該当値テキスト"/>
        <xdr:cNvSpPr txBox="1"/>
      </xdr:nvSpPr>
      <xdr:spPr>
        <a:xfrm>
          <a:off x="14738350" y="69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395" name="楕円 394"/>
        <xdr:cNvSpPr/>
      </xdr:nvSpPr>
      <xdr:spPr>
        <a:xfrm>
          <a:off x="13887450" y="6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396" name="直線コネクタ 395"/>
        <xdr:cNvCxnSpPr/>
      </xdr:nvCxnSpPr>
      <xdr:spPr>
        <a:xfrm>
          <a:off x="13938250" y="70330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397" name="楕円 396"/>
        <xdr:cNvSpPr/>
      </xdr:nvSpPr>
      <xdr:spPr>
        <a:xfrm>
          <a:off x="122999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42</xdr:row>
      <xdr:rowOff>41728</xdr:rowOff>
    </xdr:from>
    <xdr:to>
      <xdr:col>67</xdr:col>
      <xdr:colOff>101600</xdr:colOff>
      <xdr:row>42</xdr:row>
      <xdr:rowOff>143328</xdr:rowOff>
    </xdr:to>
    <xdr:sp macro="" textlink="">
      <xdr:nvSpPr>
        <xdr:cNvPr id="398" name="楕円 397"/>
        <xdr:cNvSpPr/>
      </xdr:nvSpPr>
      <xdr:spPr>
        <a:xfrm>
          <a:off x="11487150" y="6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399" name="直線コネクタ 398"/>
        <xdr:cNvCxnSpPr/>
      </xdr:nvCxnSpPr>
      <xdr:spPr>
        <a:xfrm>
          <a:off x="11537950" y="70330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00" name="n_1aveValue【認定こども園・幼稚園・保育所】&#10;有形固定資産減価償却率"/>
        <xdr:cNvSpPr txBox="1"/>
      </xdr:nvSpPr>
      <xdr:spPr>
        <a:xfrm>
          <a:off x="137420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01" name="n_2aveValue【認定こども園・幼稚園・保育所】&#10;有形固定資産減価償却率"/>
        <xdr:cNvSpPr txBox="1"/>
      </xdr:nvSpPr>
      <xdr:spPr>
        <a:xfrm>
          <a:off x="12960994" y="602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02" name="n_3aveValue【認定こども園・幼稚園・保育所】&#10;有形固定資産減価償却率"/>
        <xdr:cNvSpPr txBox="1"/>
      </xdr:nvSpPr>
      <xdr:spPr>
        <a:xfrm>
          <a:off x="121672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03" name="n_4aveValue【認定こども園・幼稚園・保育所】&#10;有形固定資産減価償却率"/>
        <xdr:cNvSpPr txBox="1"/>
      </xdr:nvSpPr>
      <xdr:spPr>
        <a:xfrm>
          <a:off x="113544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04" name="n_1mainValue【認定こども園・幼稚園・保育所】&#10;有形固定資産減価償却率"/>
        <xdr:cNvSpPr txBox="1"/>
      </xdr:nvSpPr>
      <xdr:spPr>
        <a:xfrm>
          <a:off x="1371607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05" name="n_3mainValue【認定こども園・幼稚園・保育所】&#10;有形固定資産減価償却率"/>
        <xdr:cNvSpPr txBox="1"/>
      </xdr:nvSpPr>
      <xdr:spPr>
        <a:xfrm>
          <a:off x="121349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06" name="n_4mainValue【認定こども園・幼稚園・保育所】&#10;有形固定資産減価償却率"/>
        <xdr:cNvSpPr txBox="1"/>
      </xdr:nvSpPr>
      <xdr:spPr>
        <a:xfrm>
          <a:off x="113221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30" name="直線コネクタ 429"/>
        <xdr:cNvCxnSpPr/>
      </xdr:nvCxnSpPr>
      <xdr:spPr>
        <a:xfrm flipV="1">
          <a:off x="19951064" y="5683250"/>
          <a:ext cx="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31" name="【認定こども園・幼稚園・保育所】&#10;一人当たり面積最小値テキスト"/>
        <xdr:cNvSpPr txBox="1"/>
      </xdr:nvSpPr>
      <xdr:spPr>
        <a:xfrm>
          <a:off x="199898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32" name="直線コネクタ 431"/>
        <xdr:cNvCxnSpPr/>
      </xdr:nvCxnSpPr>
      <xdr:spPr>
        <a:xfrm>
          <a:off x="19881850" y="6918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33" name="【認定こども園・幼稚園・保育所】&#10;一人当たり面積最大値テキスト"/>
        <xdr:cNvSpPr txBox="1"/>
      </xdr:nvSpPr>
      <xdr:spPr>
        <a:xfrm>
          <a:off x="199898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34" name="直線コネクタ 433"/>
        <xdr:cNvCxnSpPr/>
      </xdr:nvCxnSpPr>
      <xdr:spPr>
        <a:xfrm>
          <a:off x="19881850" y="568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35" name="【認定こども園・幼稚園・保育所】&#10;一人当たり面積平均値テキスト"/>
        <xdr:cNvSpPr txBox="1"/>
      </xdr:nvSpPr>
      <xdr:spPr>
        <a:xfrm>
          <a:off x="19989800" y="640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36" name="フローチャート: 判断 435"/>
        <xdr:cNvSpPr/>
      </xdr:nvSpPr>
      <xdr:spPr>
        <a:xfrm>
          <a:off x="19900900" y="6545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37" name="フローチャート: 判断 436"/>
        <xdr:cNvSpPr/>
      </xdr:nvSpPr>
      <xdr:spPr>
        <a:xfrm>
          <a:off x="19157950" y="6578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38" name="フローチャート: 判断 437"/>
        <xdr:cNvSpPr/>
      </xdr:nvSpPr>
      <xdr:spPr>
        <a:xfrm>
          <a:off x="18345150" y="6557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39" name="フローチャート: 判断 438"/>
        <xdr:cNvSpPr/>
      </xdr:nvSpPr>
      <xdr:spPr>
        <a:xfrm>
          <a:off x="17551400" y="6597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40" name="フローチャート: 判断 439"/>
        <xdr:cNvSpPr/>
      </xdr:nvSpPr>
      <xdr:spPr>
        <a:xfrm>
          <a:off x="16757650" y="6591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29210</xdr:rowOff>
    </xdr:from>
    <xdr:to>
      <xdr:col>116</xdr:col>
      <xdr:colOff>114300</xdr:colOff>
      <xdr:row>40</xdr:row>
      <xdr:rowOff>130810</xdr:rowOff>
    </xdr:to>
    <xdr:sp macro="" textlink="">
      <xdr:nvSpPr>
        <xdr:cNvPr id="446" name="楕円 445"/>
        <xdr:cNvSpPr/>
      </xdr:nvSpPr>
      <xdr:spPr>
        <a:xfrm>
          <a:off x="199009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7637</xdr:rowOff>
    </xdr:from>
    <xdr:ext cx="469744" cy="259045"/>
    <xdr:sp macro="" textlink="">
      <xdr:nvSpPr>
        <xdr:cNvPr id="447" name="【認定こども園・幼稚園・保育所】&#10;一人当たり面積該当値テキスト"/>
        <xdr:cNvSpPr txBox="1"/>
      </xdr:nvSpPr>
      <xdr:spPr>
        <a:xfrm>
          <a:off x="19989800"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448" name="楕円 447"/>
        <xdr:cNvSpPr/>
      </xdr:nvSpPr>
      <xdr:spPr>
        <a:xfrm>
          <a:off x="19157950" y="664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80010</xdr:rowOff>
    </xdr:from>
    <xdr:to>
      <xdr:col>116</xdr:col>
      <xdr:colOff>63500</xdr:colOff>
      <xdr:row>40</xdr:row>
      <xdr:rowOff>83820</xdr:rowOff>
    </xdr:to>
    <xdr:cxnSp macro="">
      <xdr:nvCxnSpPr>
        <xdr:cNvPr id="449" name="直線コネクタ 448"/>
        <xdr:cNvCxnSpPr/>
      </xdr:nvCxnSpPr>
      <xdr:spPr>
        <a:xfrm flipV="1">
          <a:off x="19202400" y="669036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119380</xdr:rowOff>
    </xdr:from>
    <xdr:to>
      <xdr:col>102</xdr:col>
      <xdr:colOff>165100</xdr:colOff>
      <xdr:row>40</xdr:row>
      <xdr:rowOff>49530</xdr:rowOff>
    </xdr:to>
    <xdr:sp macro="" textlink="">
      <xdr:nvSpPr>
        <xdr:cNvPr id="450" name="楕円 449"/>
        <xdr:cNvSpPr/>
      </xdr:nvSpPr>
      <xdr:spPr>
        <a:xfrm>
          <a:off x="17551400" y="656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128270</xdr:rowOff>
    </xdr:from>
    <xdr:to>
      <xdr:col>98</xdr:col>
      <xdr:colOff>38100</xdr:colOff>
      <xdr:row>40</xdr:row>
      <xdr:rowOff>58420</xdr:rowOff>
    </xdr:to>
    <xdr:sp macro="" textlink="">
      <xdr:nvSpPr>
        <xdr:cNvPr id="451" name="楕円 450"/>
        <xdr:cNvSpPr/>
      </xdr:nvSpPr>
      <xdr:spPr>
        <a:xfrm>
          <a:off x="16757650" y="657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170180</xdr:rowOff>
    </xdr:from>
    <xdr:to>
      <xdr:col>102</xdr:col>
      <xdr:colOff>114300</xdr:colOff>
      <xdr:row>40</xdr:row>
      <xdr:rowOff>7620</xdr:rowOff>
    </xdr:to>
    <xdr:cxnSp macro="">
      <xdr:nvCxnSpPr>
        <xdr:cNvPr id="452" name="直線コネクタ 451"/>
        <xdr:cNvCxnSpPr/>
      </xdr:nvCxnSpPr>
      <xdr:spPr>
        <a:xfrm flipV="1">
          <a:off x="16802100" y="6609080"/>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453" name="n_1aveValue【認定こども園・幼稚園・保育所】&#10;一人当たり面積"/>
        <xdr:cNvSpPr txBox="1"/>
      </xdr:nvSpPr>
      <xdr:spPr>
        <a:xfrm>
          <a:off x="18980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454" name="n_2aveValue【認定こども園・幼稚園・保育所】&#10;一人当たり面積"/>
        <xdr:cNvSpPr txBox="1"/>
      </xdr:nvSpPr>
      <xdr:spPr>
        <a:xfrm>
          <a:off x="181801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455" name="n_3aveValue【認定こども園・幼稚園・保育所】&#10;一人当たり面積"/>
        <xdr:cNvSpPr txBox="1"/>
      </xdr:nvSpPr>
      <xdr:spPr>
        <a:xfrm>
          <a:off x="1738637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456" name="n_4aveValue【認定こども園・幼稚園・保育所】&#10;一人当たり面積"/>
        <xdr:cNvSpPr txBox="1"/>
      </xdr:nvSpPr>
      <xdr:spPr>
        <a:xfrm>
          <a:off x="165926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57" name="n_1mainValue【認定こども園・幼稚園・保育所】&#10;一人当たり面積"/>
        <xdr:cNvSpPr txBox="1"/>
      </xdr:nvSpPr>
      <xdr:spPr>
        <a:xfrm>
          <a:off x="189802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66057</xdr:rowOff>
    </xdr:from>
    <xdr:ext cx="469744" cy="259045"/>
    <xdr:sp macro="" textlink="">
      <xdr:nvSpPr>
        <xdr:cNvPr id="458" name="n_3mainValue【認定こども園・幼稚園・保育所】&#10;一人当たり面積"/>
        <xdr:cNvSpPr txBox="1"/>
      </xdr:nvSpPr>
      <xdr:spPr>
        <a:xfrm>
          <a:off x="1738637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74947</xdr:rowOff>
    </xdr:from>
    <xdr:ext cx="469744" cy="259045"/>
    <xdr:sp macro="" textlink="">
      <xdr:nvSpPr>
        <xdr:cNvPr id="459" name="n_4mainValue【認定こども園・幼稚園・保育所】&#10;一人当たり面積"/>
        <xdr:cNvSpPr txBox="1"/>
      </xdr:nvSpPr>
      <xdr:spPr>
        <a:xfrm>
          <a:off x="1659262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2" name="テキスト ボックス 471"/>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84" name="直線コネクタ 483"/>
        <xdr:cNvCxnSpPr/>
      </xdr:nvCxnSpPr>
      <xdr:spPr>
        <a:xfrm flipV="1">
          <a:off x="14699614" y="9079865"/>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85" name="【学校施設】&#10;有形固定資産減価償却率最小値テキスト"/>
        <xdr:cNvSpPr txBox="1"/>
      </xdr:nvSpPr>
      <xdr:spPr>
        <a:xfrm>
          <a:off x="1473835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86" name="直線コネクタ 485"/>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87" name="【学校施設】&#10;有形固定資産減価償却率最大値テキスト"/>
        <xdr:cNvSpPr txBox="1"/>
      </xdr:nvSpPr>
      <xdr:spPr>
        <a:xfrm>
          <a:off x="14738350" y="886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88" name="直線コネクタ 487"/>
        <xdr:cNvCxnSpPr/>
      </xdr:nvCxnSpPr>
      <xdr:spPr>
        <a:xfrm>
          <a:off x="14611350" y="9079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89" name="【学校施設】&#10;有形固定資産減価償却率平均値テキスト"/>
        <xdr:cNvSpPr txBox="1"/>
      </xdr:nvSpPr>
      <xdr:spPr>
        <a:xfrm>
          <a:off x="14738350" y="9876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90" name="フローチャート: 判断 489"/>
        <xdr:cNvSpPr/>
      </xdr:nvSpPr>
      <xdr:spPr>
        <a:xfrm>
          <a:off x="14649450" y="9898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91" name="フローチャート: 判断 490"/>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92" name="フローチャート: 判断 491"/>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93" name="フローチャート: 判断 492"/>
        <xdr:cNvSpPr/>
      </xdr:nvSpPr>
      <xdr:spPr>
        <a:xfrm>
          <a:off x="12299950" y="9888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94" name="フローチャート: 判断 493"/>
        <xdr:cNvSpPr/>
      </xdr:nvSpPr>
      <xdr:spPr>
        <a:xfrm>
          <a:off x="1148715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00" name="楕円 499"/>
        <xdr:cNvSpPr/>
      </xdr:nvSpPr>
      <xdr:spPr>
        <a:xfrm>
          <a:off x="14649450" y="97802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01" name="【学校施設】&#10;有形固定資産減価償却率該当値テキスト"/>
        <xdr:cNvSpPr txBox="1"/>
      </xdr:nvSpPr>
      <xdr:spPr>
        <a:xfrm>
          <a:off x="14738350"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02" name="楕円 501"/>
        <xdr:cNvSpPr/>
      </xdr:nvSpPr>
      <xdr:spPr>
        <a:xfrm>
          <a:off x="13887450" y="9746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83820</xdr:rowOff>
    </xdr:to>
    <xdr:cxnSp macro="">
      <xdr:nvCxnSpPr>
        <xdr:cNvPr id="503" name="直線コネクタ 502"/>
        <xdr:cNvCxnSpPr/>
      </xdr:nvCxnSpPr>
      <xdr:spPr>
        <a:xfrm>
          <a:off x="13938250" y="979106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xdr:rowOff>
    </xdr:from>
    <xdr:to>
      <xdr:col>72</xdr:col>
      <xdr:colOff>38100</xdr:colOff>
      <xdr:row>58</xdr:row>
      <xdr:rowOff>102235</xdr:rowOff>
    </xdr:to>
    <xdr:sp macro="" textlink="">
      <xdr:nvSpPr>
        <xdr:cNvPr id="504" name="楕円 503"/>
        <xdr:cNvSpPr/>
      </xdr:nvSpPr>
      <xdr:spPr>
        <a:xfrm>
          <a:off x="12299950" y="958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170180</xdr:rowOff>
    </xdr:from>
    <xdr:to>
      <xdr:col>67</xdr:col>
      <xdr:colOff>101600</xdr:colOff>
      <xdr:row>58</xdr:row>
      <xdr:rowOff>100330</xdr:rowOff>
    </xdr:to>
    <xdr:sp macro="" textlink="">
      <xdr:nvSpPr>
        <xdr:cNvPr id="505" name="楕円 504"/>
        <xdr:cNvSpPr/>
      </xdr:nvSpPr>
      <xdr:spPr>
        <a:xfrm>
          <a:off x="1148715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49530</xdr:rowOff>
    </xdr:from>
    <xdr:to>
      <xdr:col>71</xdr:col>
      <xdr:colOff>177800</xdr:colOff>
      <xdr:row>58</xdr:row>
      <xdr:rowOff>51435</xdr:rowOff>
    </xdr:to>
    <xdr:cxnSp macro="">
      <xdr:nvCxnSpPr>
        <xdr:cNvPr id="506" name="直線コネクタ 505"/>
        <xdr:cNvCxnSpPr/>
      </xdr:nvCxnSpPr>
      <xdr:spPr>
        <a:xfrm>
          <a:off x="11537950" y="963168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07" name="n_1aveValue【学校施設】&#10;有形固定資産減価償却率"/>
        <xdr:cNvSpPr txBox="1"/>
      </xdr:nvSpPr>
      <xdr:spPr>
        <a:xfrm>
          <a:off x="1374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08" name="n_2aveValue【学校施設】&#10;有形固定資産減価償却率"/>
        <xdr:cNvSpPr txBox="1"/>
      </xdr:nvSpPr>
      <xdr:spPr>
        <a:xfrm>
          <a:off x="1296099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09" name="n_3aveValue【学校施設】&#10;有形固定資産減価償却率"/>
        <xdr:cNvSpPr txBox="1"/>
      </xdr:nvSpPr>
      <xdr:spPr>
        <a:xfrm>
          <a:off x="121672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10" name="n_4aveValue【学校施設】&#10;有形固定資産減価償却率"/>
        <xdr:cNvSpPr txBox="1"/>
      </xdr:nvSpPr>
      <xdr:spPr>
        <a:xfrm>
          <a:off x="113544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11" name="n_1mainValue【学校施設】&#10;有形固定資産減価償却率"/>
        <xdr:cNvSpPr txBox="1"/>
      </xdr:nvSpPr>
      <xdr:spPr>
        <a:xfrm>
          <a:off x="13742044" y="952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118762</xdr:rowOff>
    </xdr:from>
    <xdr:ext cx="405111" cy="259045"/>
    <xdr:sp macro="" textlink="">
      <xdr:nvSpPr>
        <xdr:cNvPr id="512" name="n_3mainValue【学校施設】&#10;有形固定資産減価償却率"/>
        <xdr:cNvSpPr txBox="1"/>
      </xdr:nvSpPr>
      <xdr:spPr>
        <a:xfrm>
          <a:off x="12167244"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116857</xdr:rowOff>
    </xdr:from>
    <xdr:ext cx="405111" cy="259045"/>
    <xdr:sp macro="" textlink="">
      <xdr:nvSpPr>
        <xdr:cNvPr id="513" name="n_4mainValue【学校施設】&#10;有形固定資産減価償却率"/>
        <xdr:cNvSpPr txBox="1"/>
      </xdr:nvSpPr>
      <xdr:spPr>
        <a:xfrm>
          <a:off x="11354444"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40" name="直線コネクタ 539"/>
        <xdr:cNvCxnSpPr/>
      </xdr:nvCxnSpPr>
      <xdr:spPr>
        <a:xfrm flipV="1">
          <a:off x="19951064" y="9231847"/>
          <a:ext cx="0" cy="14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41" name="【学校施設】&#10;一人当たり面積最小値テキスト"/>
        <xdr:cNvSpPr txBox="1"/>
      </xdr:nvSpPr>
      <xdr:spPr>
        <a:xfrm>
          <a:off x="19989800" y="107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42" name="直線コネクタ 541"/>
        <xdr:cNvCxnSpPr/>
      </xdr:nvCxnSpPr>
      <xdr:spPr>
        <a:xfrm>
          <a:off x="19881850" y="10722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43" name="【学校施設】&#10;一人当たり面積最大値テキスト"/>
        <xdr:cNvSpPr txBox="1"/>
      </xdr:nvSpPr>
      <xdr:spPr>
        <a:xfrm>
          <a:off x="19989800" y="90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44" name="直線コネクタ 543"/>
        <xdr:cNvCxnSpPr/>
      </xdr:nvCxnSpPr>
      <xdr:spPr>
        <a:xfrm>
          <a:off x="19881850" y="9231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545" name="【学校施設】&#10;一人当たり面積平均値テキスト"/>
        <xdr:cNvSpPr txBox="1"/>
      </xdr:nvSpPr>
      <xdr:spPr>
        <a:xfrm>
          <a:off x="19989800" y="10185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46" name="フローチャート: 判断 545"/>
        <xdr:cNvSpPr/>
      </xdr:nvSpPr>
      <xdr:spPr>
        <a:xfrm>
          <a:off x="19900900" y="102069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47" name="フローチャート: 判断 546"/>
        <xdr:cNvSpPr/>
      </xdr:nvSpPr>
      <xdr:spPr>
        <a:xfrm>
          <a:off x="19157950" y="102317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48" name="フローチャート: 判断 547"/>
        <xdr:cNvSpPr/>
      </xdr:nvSpPr>
      <xdr:spPr>
        <a:xfrm>
          <a:off x="18345150" y="10230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49" name="フローチャート: 判断 548"/>
        <xdr:cNvSpPr/>
      </xdr:nvSpPr>
      <xdr:spPr>
        <a:xfrm>
          <a:off x="17551400" y="1025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50" name="フローチャート: 判断 549"/>
        <xdr:cNvSpPr/>
      </xdr:nvSpPr>
      <xdr:spPr>
        <a:xfrm>
          <a:off x="16757650" y="102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31496</xdr:rowOff>
    </xdr:from>
    <xdr:to>
      <xdr:col>116</xdr:col>
      <xdr:colOff>114300</xdr:colOff>
      <xdr:row>61</xdr:row>
      <xdr:rowOff>133096</xdr:rowOff>
    </xdr:to>
    <xdr:sp macro="" textlink="">
      <xdr:nvSpPr>
        <xdr:cNvPr id="556" name="楕円 555"/>
        <xdr:cNvSpPr/>
      </xdr:nvSpPr>
      <xdr:spPr>
        <a:xfrm>
          <a:off x="19900900" y="101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54373</xdr:rowOff>
    </xdr:from>
    <xdr:ext cx="469744" cy="259045"/>
    <xdr:sp macro="" textlink="">
      <xdr:nvSpPr>
        <xdr:cNvPr id="557" name="【学校施設】&#10;一人当たり面積該当値テキスト"/>
        <xdr:cNvSpPr txBox="1"/>
      </xdr:nvSpPr>
      <xdr:spPr>
        <a:xfrm>
          <a:off x="19989800" y="996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43906</xdr:rowOff>
    </xdr:from>
    <xdr:to>
      <xdr:col>112</xdr:col>
      <xdr:colOff>38100</xdr:colOff>
      <xdr:row>61</xdr:row>
      <xdr:rowOff>145506</xdr:rowOff>
    </xdr:to>
    <xdr:sp macro="" textlink="">
      <xdr:nvSpPr>
        <xdr:cNvPr id="558" name="楕円 557"/>
        <xdr:cNvSpPr/>
      </xdr:nvSpPr>
      <xdr:spPr>
        <a:xfrm>
          <a:off x="19157950" y="101213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82296</xdr:rowOff>
    </xdr:from>
    <xdr:to>
      <xdr:col>116</xdr:col>
      <xdr:colOff>63500</xdr:colOff>
      <xdr:row>61</xdr:row>
      <xdr:rowOff>94706</xdr:rowOff>
    </xdr:to>
    <xdr:cxnSp macro="">
      <xdr:nvCxnSpPr>
        <xdr:cNvPr id="559" name="直線コネクタ 558"/>
        <xdr:cNvCxnSpPr/>
      </xdr:nvCxnSpPr>
      <xdr:spPr>
        <a:xfrm flipV="1">
          <a:off x="19202400" y="10159746"/>
          <a:ext cx="7493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560" name="楕円 559"/>
        <xdr:cNvSpPr/>
      </xdr:nvSpPr>
      <xdr:spPr>
        <a:xfrm>
          <a:off x="175514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51417</xdr:rowOff>
    </xdr:from>
    <xdr:to>
      <xdr:col>98</xdr:col>
      <xdr:colOff>38100</xdr:colOff>
      <xdr:row>61</xdr:row>
      <xdr:rowOff>153017</xdr:rowOff>
    </xdr:to>
    <xdr:sp macro="" textlink="">
      <xdr:nvSpPr>
        <xdr:cNvPr id="561" name="楕円 560"/>
        <xdr:cNvSpPr/>
      </xdr:nvSpPr>
      <xdr:spPr>
        <a:xfrm>
          <a:off x="16757650" y="101288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102217</xdr:rowOff>
    </xdr:to>
    <xdr:cxnSp macro="">
      <xdr:nvCxnSpPr>
        <xdr:cNvPr id="562" name="直線コネクタ 561"/>
        <xdr:cNvCxnSpPr/>
      </xdr:nvCxnSpPr>
      <xdr:spPr>
        <a:xfrm flipV="1">
          <a:off x="16802100" y="10157460"/>
          <a:ext cx="8001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563" name="n_1aveValue【学校施設】&#10;一人当たり面積"/>
        <xdr:cNvSpPr txBox="1"/>
      </xdr:nvSpPr>
      <xdr:spPr>
        <a:xfrm>
          <a:off x="18980227" y="10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64" name="n_2aveValue【学校施設】&#10;一人当たり面積"/>
        <xdr:cNvSpPr txBox="1"/>
      </xdr:nvSpPr>
      <xdr:spPr>
        <a:xfrm>
          <a:off x="18180127" y="100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565" name="n_3aveValue【学校施設】&#10;一人当たり面積"/>
        <xdr:cNvSpPr txBox="1"/>
      </xdr:nvSpPr>
      <xdr:spPr>
        <a:xfrm>
          <a:off x="17386377" y="1034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566" name="n_4aveValue【学校施設】&#10;一人当たり面積"/>
        <xdr:cNvSpPr txBox="1"/>
      </xdr:nvSpPr>
      <xdr:spPr>
        <a:xfrm>
          <a:off x="16592627" y="103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162033</xdr:rowOff>
    </xdr:from>
    <xdr:ext cx="469744" cy="259045"/>
    <xdr:sp macro="" textlink="">
      <xdr:nvSpPr>
        <xdr:cNvPr id="567" name="n_1mainValue【学校施設】&#10;一人当たり面積"/>
        <xdr:cNvSpPr txBox="1"/>
      </xdr:nvSpPr>
      <xdr:spPr>
        <a:xfrm>
          <a:off x="18980227" y="990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568" name="n_3mainValue【学校施設】&#10;一人当たり面積"/>
        <xdr:cNvSpPr txBox="1"/>
      </xdr:nvSpPr>
      <xdr:spPr>
        <a:xfrm>
          <a:off x="17386377"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169544</xdr:rowOff>
    </xdr:from>
    <xdr:ext cx="469744" cy="259045"/>
    <xdr:sp macro="" textlink="">
      <xdr:nvSpPr>
        <xdr:cNvPr id="569" name="n_4mainValue【学校施設】&#10;一人当たり面積"/>
        <xdr:cNvSpPr txBox="1"/>
      </xdr:nvSpPr>
      <xdr:spPr>
        <a:xfrm>
          <a:off x="16592627" y="99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6" name="テキスト ボックス 59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8" name="テキスト ボックス 597"/>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8" name="テキスト ボックス 607"/>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11" name="直線コネクタ 610"/>
        <xdr:cNvCxnSpPr/>
      </xdr:nvCxnSpPr>
      <xdr:spPr>
        <a:xfrm flipV="1">
          <a:off x="14699614" y="166366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2" name="【公民館】&#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3" name="直線コネクタ 612"/>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14" name="【公民館】&#10;有形固定資産減価償却率最大値テキスト"/>
        <xdr:cNvSpPr txBox="1"/>
      </xdr:nvSpPr>
      <xdr:spPr>
        <a:xfrm>
          <a:off x="14738350" y="16411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15" name="直線コネクタ 614"/>
        <xdr:cNvCxnSpPr/>
      </xdr:nvCxnSpPr>
      <xdr:spPr>
        <a:xfrm>
          <a:off x="14611350" y="16636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16" name="【公民館】&#10;有形固定資産減価償却率平均値テキスト"/>
        <xdr:cNvSpPr txBox="1"/>
      </xdr:nvSpPr>
      <xdr:spPr>
        <a:xfrm>
          <a:off x="1473835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17" name="フローチャート: 判断 616"/>
        <xdr:cNvSpPr/>
      </xdr:nvSpPr>
      <xdr:spPr>
        <a:xfrm>
          <a:off x="14649450" y="176210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18" name="フローチャート: 判断 617"/>
        <xdr:cNvSpPr/>
      </xdr:nvSpPr>
      <xdr:spPr>
        <a:xfrm>
          <a:off x="1388745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19" name="フローチャート: 判断 618"/>
        <xdr:cNvSpPr/>
      </xdr:nvSpPr>
      <xdr:spPr>
        <a:xfrm>
          <a:off x="13093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20" name="フローチャート: 判断 619"/>
        <xdr:cNvSpPr/>
      </xdr:nvSpPr>
      <xdr:spPr>
        <a:xfrm>
          <a:off x="12299950" y="17663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21" name="フローチャート: 判断 620"/>
        <xdr:cNvSpPr/>
      </xdr:nvSpPr>
      <xdr:spPr>
        <a:xfrm>
          <a:off x="1148715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27" name="楕円 626"/>
        <xdr:cNvSpPr/>
      </xdr:nvSpPr>
      <xdr:spPr>
        <a:xfrm>
          <a:off x="14649450" y="181011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28" name="【公民館】&#10;有形固定資産減価償却率該当値テキスト"/>
        <xdr:cNvSpPr txBox="1"/>
      </xdr:nvSpPr>
      <xdr:spPr>
        <a:xfrm>
          <a:off x="1473835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152763</xdr:rowOff>
    </xdr:from>
    <xdr:to>
      <xdr:col>81</xdr:col>
      <xdr:colOff>101600</xdr:colOff>
      <xdr:row>109</xdr:row>
      <xdr:rowOff>82913</xdr:rowOff>
    </xdr:to>
    <xdr:sp macro="" textlink="">
      <xdr:nvSpPr>
        <xdr:cNvPr id="629" name="楕円 628"/>
        <xdr:cNvSpPr/>
      </xdr:nvSpPr>
      <xdr:spPr>
        <a:xfrm>
          <a:off x="1388745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32113</xdr:rowOff>
    </xdr:from>
    <xdr:to>
      <xdr:col>85</xdr:col>
      <xdr:colOff>127000</xdr:colOff>
      <xdr:row>109</xdr:row>
      <xdr:rowOff>35379</xdr:rowOff>
    </xdr:to>
    <xdr:cxnSp macro="">
      <xdr:nvCxnSpPr>
        <xdr:cNvPr id="630" name="直線コネクタ 629"/>
        <xdr:cNvCxnSpPr/>
      </xdr:nvCxnSpPr>
      <xdr:spPr>
        <a:xfrm>
          <a:off x="13938250" y="18148663"/>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138068</xdr:rowOff>
    </xdr:from>
    <xdr:to>
      <xdr:col>72</xdr:col>
      <xdr:colOff>38100</xdr:colOff>
      <xdr:row>109</xdr:row>
      <xdr:rowOff>68218</xdr:rowOff>
    </xdr:to>
    <xdr:sp macro="" textlink="">
      <xdr:nvSpPr>
        <xdr:cNvPr id="631" name="楕円 630"/>
        <xdr:cNvSpPr/>
      </xdr:nvSpPr>
      <xdr:spPr>
        <a:xfrm>
          <a:off x="12299950" y="18083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138068</xdr:rowOff>
    </xdr:from>
    <xdr:to>
      <xdr:col>67</xdr:col>
      <xdr:colOff>101600</xdr:colOff>
      <xdr:row>109</xdr:row>
      <xdr:rowOff>68218</xdr:rowOff>
    </xdr:to>
    <xdr:sp macro="" textlink="">
      <xdr:nvSpPr>
        <xdr:cNvPr id="632" name="楕円 631"/>
        <xdr:cNvSpPr/>
      </xdr:nvSpPr>
      <xdr:spPr>
        <a:xfrm>
          <a:off x="1148715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17418</xdr:rowOff>
    </xdr:from>
    <xdr:to>
      <xdr:col>71</xdr:col>
      <xdr:colOff>177800</xdr:colOff>
      <xdr:row>109</xdr:row>
      <xdr:rowOff>17418</xdr:rowOff>
    </xdr:to>
    <xdr:cxnSp macro="">
      <xdr:nvCxnSpPr>
        <xdr:cNvPr id="633" name="直線コネクタ 632"/>
        <xdr:cNvCxnSpPr/>
      </xdr:nvCxnSpPr>
      <xdr:spPr>
        <a:xfrm>
          <a:off x="11537950" y="1813396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34" name="n_1aveValue【公民館】&#10;有形固定資産減価償却率"/>
        <xdr:cNvSpPr txBox="1"/>
      </xdr:nvSpPr>
      <xdr:spPr>
        <a:xfrm>
          <a:off x="13742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35" name="n_2aveValue【公民館】&#10;有形固定資産減価償却率"/>
        <xdr:cNvSpPr txBox="1"/>
      </xdr:nvSpPr>
      <xdr:spPr>
        <a:xfrm>
          <a:off x="1296099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36" name="n_3aveValue【公民館】&#10;有形固定資産減価償却率"/>
        <xdr:cNvSpPr txBox="1"/>
      </xdr:nvSpPr>
      <xdr:spPr>
        <a:xfrm>
          <a:off x="121672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37" name="n_4aveValue【公民館】&#10;有形固定資産減価償却率"/>
        <xdr:cNvSpPr txBox="1"/>
      </xdr:nvSpPr>
      <xdr:spPr>
        <a:xfrm>
          <a:off x="113544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74040</xdr:rowOff>
    </xdr:from>
    <xdr:ext cx="405111" cy="259045"/>
    <xdr:sp macro="" textlink="">
      <xdr:nvSpPr>
        <xdr:cNvPr id="638" name="n_1mainValue【公民館】&#10;有形固定資産減価償却率"/>
        <xdr:cNvSpPr txBox="1"/>
      </xdr:nvSpPr>
      <xdr:spPr>
        <a:xfrm>
          <a:off x="13742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59345</xdr:rowOff>
    </xdr:from>
    <xdr:ext cx="405111" cy="259045"/>
    <xdr:sp macro="" textlink="">
      <xdr:nvSpPr>
        <xdr:cNvPr id="639" name="n_3mainValue【公民館】&#10;有形固定資産減価償却率"/>
        <xdr:cNvSpPr txBox="1"/>
      </xdr:nvSpPr>
      <xdr:spPr>
        <a:xfrm>
          <a:off x="121672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59345</xdr:rowOff>
    </xdr:from>
    <xdr:ext cx="405111" cy="259045"/>
    <xdr:sp macro="" textlink="">
      <xdr:nvSpPr>
        <xdr:cNvPr id="640" name="n_4mainValue【公民館】&#10;有形固定資産減価償却率"/>
        <xdr:cNvSpPr txBox="1"/>
      </xdr:nvSpPr>
      <xdr:spPr>
        <a:xfrm>
          <a:off x="113544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1" name="直線コネクタ 650"/>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2" name="テキスト ボックス 651"/>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3" name="直線コネクタ 652"/>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4" name="テキスト ボックス 653"/>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5" name="直線コネクタ 654"/>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6" name="テキスト ボックス 655"/>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7" name="直線コネクタ 656"/>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8" name="テキスト ボックス 657"/>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9" name="直線コネクタ 658"/>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0" name="テキスト ボックス 659"/>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1" name="直線コネクタ 660"/>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2" name="テキスト ボックス 661"/>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66" name="直線コネクタ 665"/>
        <xdr:cNvCxnSpPr/>
      </xdr:nvCxnSpPr>
      <xdr:spPr>
        <a:xfrm flipV="1">
          <a:off x="19951064" y="166888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67" name="【公民館】&#10;一人当たり面積最小値テキスト"/>
        <xdr:cNvSpPr txBox="1"/>
      </xdr:nvSpPr>
      <xdr:spPr>
        <a:xfrm>
          <a:off x="19989800" y="181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68" name="直線コネクタ 667"/>
        <xdr:cNvCxnSpPr/>
      </xdr:nvCxnSpPr>
      <xdr:spPr>
        <a:xfrm>
          <a:off x="19881850" y="1813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69" name="【公民館】&#10;一人当たり面積最大値テキスト"/>
        <xdr:cNvSpPr txBox="1"/>
      </xdr:nvSpPr>
      <xdr:spPr>
        <a:xfrm>
          <a:off x="19989800" y="164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70" name="直線コネクタ 669"/>
        <xdr:cNvCxnSpPr/>
      </xdr:nvCxnSpPr>
      <xdr:spPr>
        <a:xfrm>
          <a:off x="19881850" y="16688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671" name="【公民館】&#10;一人当たり面積平均値テキスト"/>
        <xdr:cNvSpPr txBox="1"/>
      </xdr:nvSpPr>
      <xdr:spPr>
        <a:xfrm>
          <a:off x="19989800" y="1754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72" name="フローチャート: 判断 671"/>
        <xdr:cNvSpPr/>
      </xdr:nvSpPr>
      <xdr:spPr>
        <a:xfrm>
          <a:off x="199009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73" name="フローチャート: 判断 672"/>
        <xdr:cNvSpPr/>
      </xdr:nvSpPr>
      <xdr:spPr>
        <a:xfrm>
          <a:off x="19157950" y="17678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74" name="フローチャート: 判断 673"/>
        <xdr:cNvSpPr/>
      </xdr:nvSpPr>
      <xdr:spPr>
        <a:xfrm>
          <a:off x="18345150" y="1767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75" name="フローチャート: 判断 674"/>
        <xdr:cNvSpPr/>
      </xdr:nvSpPr>
      <xdr:spPr>
        <a:xfrm>
          <a:off x="17551400" y="1767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76" name="フローチャート: 判断 675"/>
        <xdr:cNvSpPr/>
      </xdr:nvSpPr>
      <xdr:spPr>
        <a:xfrm>
          <a:off x="16757650" y="17674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108131</xdr:rowOff>
    </xdr:from>
    <xdr:to>
      <xdr:col>116</xdr:col>
      <xdr:colOff>114300</xdr:colOff>
      <xdr:row>107</xdr:row>
      <xdr:rowOff>38281</xdr:rowOff>
    </xdr:to>
    <xdr:sp macro="" textlink="">
      <xdr:nvSpPr>
        <xdr:cNvPr id="682" name="楕円 681"/>
        <xdr:cNvSpPr/>
      </xdr:nvSpPr>
      <xdr:spPr>
        <a:xfrm>
          <a:off x="19900900" y="17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86558</xdr:rowOff>
    </xdr:from>
    <xdr:ext cx="469744" cy="259045"/>
    <xdr:sp macro="" textlink="">
      <xdr:nvSpPr>
        <xdr:cNvPr id="683" name="【公民館】&#10;一人当たり面積該当値テキスト"/>
        <xdr:cNvSpPr txBox="1"/>
      </xdr:nvSpPr>
      <xdr:spPr>
        <a:xfrm>
          <a:off x="19989800" y="1768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684" name="楕円 683"/>
        <xdr:cNvSpPr/>
      </xdr:nvSpPr>
      <xdr:spPr>
        <a:xfrm>
          <a:off x="19157950" y="17715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158931</xdr:rowOff>
    </xdr:from>
    <xdr:to>
      <xdr:col>116</xdr:col>
      <xdr:colOff>63500</xdr:colOff>
      <xdr:row>106</xdr:row>
      <xdr:rowOff>164374</xdr:rowOff>
    </xdr:to>
    <xdr:cxnSp macro="">
      <xdr:nvCxnSpPr>
        <xdr:cNvPr id="685" name="直線コネクタ 684"/>
        <xdr:cNvCxnSpPr/>
      </xdr:nvCxnSpPr>
      <xdr:spPr>
        <a:xfrm flipV="1">
          <a:off x="19202400" y="17761131"/>
          <a:ext cx="7493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40095</xdr:rowOff>
    </xdr:from>
    <xdr:to>
      <xdr:col>102</xdr:col>
      <xdr:colOff>165100</xdr:colOff>
      <xdr:row>103</xdr:row>
      <xdr:rowOff>141695</xdr:rowOff>
    </xdr:to>
    <xdr:sp macro="" textlink="">
      <xdr:nvSpPr>
        <xdr:cNvPr id="686" name="楕円 685"/>
        <xdr:cNvSpPr/>
      </xdr:nvSpPr>
      <xdr:spPr>
        <a:xfrm>
          <a:off x="175514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64044</xdr:rowOff>
    </xdr:from>
    <xdr:to>
      <xdr:col>98</xdr:col>
      <xdr:colOff>38100</xdr:colOff>
      <xdr:row>103</xdr:row>
      <xdr:rowOff>165644</xdr:rowOff>
    </xdr:to>
    <xdr:sp macro="" textlink="">
      <xdr:nvSpPr>
        <xdr:cNvPr id="687" name="楕円 686"/>
        <xdr:cNvSpPr/>
      </xdr:nvSpPr>
      <xdr:spPr>
        <a:xfrm>
          <a:off x="16757650" y="17151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90895</xdr:rowOff>
    </xdr:from>
    <xdr:to>
      <xdr:col>102</xdr:col>
      <xdr:colOff>114300</xdr:colOff>
      <xdr:row>103</xdr:row>
      <xdr:rowOff>114844</xdr:rowOff>
    </xdr:to>
    <xdr:cxnSp macro="">
      <xdr:nvCxnSpPr>
        <xdr:cNvPr id="688" name="直線コネクタ 687"/>
        <xdr:cNvCxnSpPr/>
      </xdr:nvCxnSpPr>
      <xdr:spPr>
        <a:xfrm flipV="1">
          <a:off x="16802100" y="17178745"/>
          <a:ext cx="8001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689" name="n_1aveValue【公民館】&#10;一人当たり面積"/>
        <xdr:cNvSpPr txBox="1"/>
      </xdr:nvSpPr>
      <xdr:spPr>
        <a:xfrm>
          <a:off x="18980227" y="174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690" name="n_2aveValue【公民館】&#10;一人当たり面積"/>
        <xdr:cNvSpPr txBox="1"/>
      </xdr:nvSpPr>
      <xdr:spPr>
        <a:xfrm>
          <a:off x="18180127" y="174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691" name="n_3aveValue【公民館】&#10;一人当たり面積"/>
        <xdr:cNvSpPr txBox="1"/>
      </xdr:nvSpPr>
      <xdr:spPr>
        <a:xfrm>
          <a:off x="17386377" y="177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692" name="n_4aveValue【公民館】&#10;一人当たり面積"/>
        <xdr:cNvSpPr txBox="1"/>
      </xdr:nvSpPr>
      <xdr:spPr>
        <a:xfrm>
          <a:off x="16592627" y="177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693" name="n_1mainValue【公民館】&#10;一人当たり面積"/>
        <xdr:cNvSpPr txBox="1"/>
      </xdr:nvSpPr>
      <xdr:spPr>
        <a:xfrm>
          <a:off x="18980227" y="178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158222</xdr:rowOff>
    </xdr:from>
    <xdr:ext cx="469744" cy="259045"/>
    <xdr:sp macro="" textlink="">
      <xdr:nvSpPr>
        <xdr:cNvPr id="694" name="n_3mainValue【公民館】&#10;一人当たり面積"/>
        <xdr:cNvSpPr txBox="1"/>
      </xdr:nvSpPr>
      <xdr:spPr>
        <a:xfrm>
          <a:off x="17386377" y="169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10721</xdr:rowOff>
    </xdr:from>
    <xdr:ext cx="469744" cy="259045"/>
    <xdr:sp macro="" textlink="">
      <xdr:nvSpPr>
        <xdr:cNvPr id="695" name="n_4mainValue【公民館】&#10;一人当たり面積"/>
        <xdr:cNvSpPr txBox="1"/>
      </xdr:nvSpPr>
      <xdr:spPr>
        <a:xfrm>
          <a:off x="16592627" y="1692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及び学校施設の有形固定資産減価償却率は類似団体の近似値で推移しており、これは長寿命化計画や個別施設計画に基づくストックマネジメントを実施できているためと考えられる。町内に５箇所ある保育所や町内に１２箇所ある公民館は、いずれも老朽化した施設で有形固定資産減価償却率が高いため、個別施設計画を速やかに策定し、優先順位を立てて中期財政計画等に反映させて、維持管理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177665" y="5555343"/>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216400" y="696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108450" y="6964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xdr:cNvSpPr txBox="1"/>
      </xdr:nvSpPr>
      <xdr:spPr>
        <a:xfrm>
          <a:off x="4216400" y="6027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127500" y="6048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3845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57175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778000" y="60341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984250" y="59916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170724</xdr:rowOff>
    </xdr:from>
    <xdr:to>
      <xdr:col>24</xdr:col>
      <xdr:colOff>114300</xdr:colOff>
      <xdr:row>34</xdr:row>
      <xdr:rowOff>100874</xdr:rowOff>
    </xdr:to>
    <xdr:sp macro="" textlink="">
      <xdr:nvSpPr>
        <xdr:cNvPr id="74" name="楕円 73"/>
        <xdr:cNvSpPr/>
      </xdr:nvSpPr>
      <xdr:spPr>
        <a:xfrm>
          <a:off x="4127500" y="56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85651</xdr:rowOff>
    </xdr:from>
    <xdr:ext cx="405111" cy="259045"/>
    <xdr:sp macro="" textlink="">
      <xdr:nvSpPr>
        <xdr:cNvPr id="75" name="【図書館】&#10;有形固定資産減価償却率該当値テキスト"/>
        <xdr:cNvSpPr txBox="1"/>
      </xdr:nvSpPr>
      <xdr:spPr>
        <a:xfrm>
          <a:off x="42164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111942</xdr:rowOff>
    </xdr:from>
    <xdr:to>
      <xdr:col>20</xdr:col>
      <xdr:colOff>38100</xdr:colOff>
      <xdr:row>34</xdr:row>
      <xdr:rowOff>42092</xdr:rowOff>
    </xdr:to>
    <xdr:sp macro="" textlink="">
      <xdr:nvSpPr>
        <xdr:cNvPr id="76" name="楕円 75"/>
        <xdr:cNvSpPr/>
      </xdr:nvSpPr>
      <xdr:spPr>
        <a:xfrm>
          <a:off x="3384550" y="5566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162742</xdr:rowOff>
    </xdr:from>
    <xdr:to>
      <xdr:col>24</xdr:col>
      <xdr:colOff>63500</xdr:colOff>
      <xdr:row>34</xdr:row>
      <xdr:rowOff>50074</xdr:rowOff>
    </xdr:to>
    <xdr:cxnSp macro="">
      <xdr:nvCxnSpPr>
        <xdr:cNvPr id="77" name="直線コネクタ 76"/>
        <xdr:cNvCxnSpPr/>
      </xdr:nvCxnSpPr>
      <xdr:spPr>
        <a:xfrm>
          <a:off x="3429000" y="5617392"/>
          <a:ext cx="7493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149497</xdr:rowOff>
    </xdr:from>
    <xdr:to>
      <xdr:col>10</xdr:col>
      <xdr:colOff>165100</xdr:colOff>
      <xdr:row>33</xdr:row>
      <xdr:rowOff>79647</xdr:rowOff>
    </xdr:to>
    <xdr:sp macro="" textlink="">
      <xdr:nvSpPr>
        <xdr:cNvPr id="78" name="楕円 77"/>
        <xdr:cNvSpPr/>
      </xdr:nvSpPr>
      <xdr:spPr>
        <a:xfrm>
          <a:off x="1778000" y="54390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107043</xdr:rowOff>
    </xdr:from>
    <xdr:to>
      <xdr:col>6</xdr:col>
      <xdr:colOff>38100</xdr:colOff>
      <xdr:row>40</xdr:row>
      <xdr:rowOff>37193</xdr:rowOff>
    </xdr:to>
    <xdr:sp macro="" textlink="">
      <xdr:nvSpPr>
        <xdr:cNvPr id="79" name="楕円 78"/>
        <xdr:cNvSpPr/>
      </xdr:nvSpPr>
      <xdr:spPr>
        <a:xfrm>
          <a:off x="984250" y="6552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28847</xdr:rowOff>
    </xdr:from>
    <xdr:to>
      <xdr:col>10</xdr:col>
      <xdr:colOff>114300</xdr:colOff>
      <xdr:row>39</xdr:row>
      <xdr:rowOff>157843</xdr:rowOff>
    </xdr:to>
    <xdr:cxnSp macro="">
      <xdr:nvCxnSpPr>
        <xdr:cNvPr id="80" name="直線コネクタ 79"/>
        <xdr:cNvCxnSpPr/>
      </xdr:nvCxnSpPr>
      <xdr:spPr>
        <a:xfrm flipV="1">
          <a:off x="1028700" y="5483497"/>
          <a:ext cx="800100" cy="1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1" name="n_1aveValue【図書館】&#10;有形固定資産減価償却率"/>
        <xdr:cNvSpPr txBox="1"/>
      </xdr:nvSpPr>
      <xdr:spPr>
        <a:xfrm>
          <a:off x="32391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2" name="n_2aveValue【図書館】&#10;有形固定資産減価償却率"/>
        <xdr:cNvSpPr txBox="1"/>
      </xdr:nvSpPr>
      <xdr:spPr>
        <a:xfrm>
          <a:off x="243904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3" name="n_3aveValue【図書館】&#10;有形固定資産減価償却率"/>
        <xdr:cNvSpPr txBox="1"/>
      </xdr:nvSpPr>
      <xdr:spPr>
        <a:xfrm>
          <a:off x="1645294" y="612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4" name="n_4aveValue【図書館】&#10;有形固定資産減価償却率"/>
        <xdr:cNvSpPr txBox="1"/>
      </xdr:nvSpPr>
      <xdr:spPr>
        <a:xfrm>
          <a:off x="851544"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58619</xdr:rowOff>
    </xdr:from>
    <xdr:ext cx="340478" cy="259045"/>
    <xdr:sp macro="" textlink="">
      <xdr:nvSpPr>
        <xdr:cNvPr id="85" name="n_1mainValue【図書館】&#10;有形固定資産減価償却率"/>
        <xdr:cNvSpPr txBox="1"/>
      </xdr:nvSpPr>
      <xdr:spPr>
        <a:xfrm>
          <a:off x="3258761" y="5348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96174</xdr:rowOff>
    </xdr:from>
    <xdr:ext cx="340478" cy="259045"/>
    <xdr:sp macro="" textlink="">
      <xdr:nvSpPr>
        <xdr:cNvPr id="86" name="n_3mainValue【図書館】&#10;有形固定資産減価償却率"/>
        <xdr:cNvSpPr txBox="1"/>
      </xdr:nvSpPr>
      <xdr:spPr>
        <a:xfrm>
          <a:off x="1677611" y="5220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28320</xdr:rowOff>
    </xdr:from>
    <xdr:ext cx="405111" cy="259045"/>
    <xdr:sp macro="" textlink="">
      <xdr:nvSpPr>
        <xdr:cNvPr id="87" name="n_4mainValue【図書館】&#10;有形固定資産減価償却率"/>
        <xdr:cNvSpPr txBox="1"/>
      </xdr:nvSpPr>
      <xdr:spPr>
        <a:xfrm>
          <a:off x="851544" y="663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3" name="直線コネクタ 112"/>
        <xdr:cNvCxnSpPr/>
      </xdr:nvCxnSpPr>
      <xdr:spPr>
        <a:xfrm flipV="1">
          <a:off x="9429115" y="5666558"/>
          <a:ext cx="0" cy="126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4" name="【図書館】&#10;一人当たり面積最小値テキスト"/>
        <xdr:cNvSpPr txBox="1"/>
      </xdr:nvSpPr>
      <xdr:spPr>
        <a:xfrm>
          <a:off x="9467850" y="69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5" name="直線コネクタ 114"/>
        <xdr:cNvCxnSpPr/>
      </xdr:nvCxnSpPr>
      <xdr:spPr>
        <a:xfrm>
          <a:off x="9359900" y="6934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16" name="【図書館】&#10;一人当たり面積最大値テキスト"/>
        <xdr:cNvSpPr txBox="1"/>
      </xdr:nvSpPr>
      <xdr:spPr>
        <a:xfrm>
          <a:off x="9467850" y="54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17" name="直線コネクタ 116"/>
        <xdr:cNvCxnSpPr/>
      </xdr:nvCxnSpPr>
      <xdr:spPr>
        <a:xfrm>
          <a:off x="9359900" y="5666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18" name="【図書館】&#10;一人当たり面積平均値テキスト"/>
        <xdr:cNvSpPr txBox="1"/>
      </xdr:nvSpPr>
      <xdr:spPr>
        <a:xfrm>
          <a:off x="9467850" y="6486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19" name="フローチャート: 判断 118"/>
        <xdr:cNvSpPr/>
      </xdr:nvSpPr>
      <xdr:spPr>
        <a:xfrm>
          <a:off x="9398000" y="6629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0" name="フローチャート: 判断 119"/>
        <xdr:cNvSpPr/>
      </xdr:nvSpPr>
      <xdr:spPr>
        <a:xfrm>
          <a:off x="8636000" y="66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1" name="フローチャート: 判断 120"/>
        <xdr:cNvSpPr/>
      </xdr:nvSpPr>
      <xdr:spPr>
        <a:xfrm>
          <a:off x="7842250" y="66259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2" name="フローチャート: 判断 121"/>
        <xdr:cNvSpPr/>
      </xdr:nvSpPr>
      <xdr:spPr>
        <a:xfrm>
          <a:off x="7029450" y="66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3" name="フローチャート: 判断 122"/>
        <xdr:cNvSpPr/>
      </xdr:nvSpPr>
      <xdr:spPr>
        <a:xfrm>
          <a:off x="6235700" y="66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152763</xdr:rowOff>
    </xdr:from>
    <xdr:to>
      <xdr:col>55</xdr:col>
      <xdr:colOff>50800</xdr:colOff>
      <xdr:row>41</xdr:row>
      <xdr:rowOff>82913</xdr:rowOff>
    </xdr:to>
    <xdr:sp macro="" textlink="">
      <xdr:nvSpPr>
        <xdr:cNvPr id="129" name="楕円 128"/>
        <xdr:cNvSpPr/>
      </xdr:nvSpPr>
      <xdr:spPr>
        <a:xfrm>
          <a:off x="9398000" y="6763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131190</xdr:rowOff>
    </xdr:from>
    <xdr:ext cx="469744" cy="259045"/>
    <xdr:sp macro="" textlink="">
      <xdr:nvSpPr>
        <xdr:cNvPr id="130" name="【図書館】&#10;一人当たり面積該当値テキスト"/>
        <xdr:cNvSpPr txBox="1"/>
      </xdr:nvSpPr>
      <xdr:spPr>
        <a:xfrm>
          <a:off x="9467850" y="67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76019</xdr:rowOff>
    </xdr:from>
    <xdr:to>
      <xdr:col>50</xdr:col>
      <xdr:colOff>165100</xdr:colOff>
      <xdr:row>42</xdr:row>
      <xdr:rowOff>6169</xdr:rowOff>
    </xdr:to>
    <xdr:sp macro="" textlink="">
      <xdr:nvSpPr>
        <xdr:cNvPr id="131" name="楕円 130"/>
        <xdr:cNvSpPr/>
      </xdr:nvSpPr>
      <xdr:spPr>
        <a:xfrm>
          <a:off x="8636000" y="6851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32113</xdr:rowOff>
    </xdr:from>
    <xdr:to>
      <xdr:col>55</xdr:col>
      <xdr:colOff>0</xdr:colOff>
      <xdr:row>41</xdr:row>
      <xdr:rowOff>126819</xdr:rowOff>
    </xdr:to>
    <xdr:cxnSp macro="">
      <xdr:nvCxnSpPr>
        <xdr:cNvPr id="132" name="直線コネクタ 131"/>
        <xdr:cNvCxnSpPr/>
      </xdr:nvCxnSpPr>
      <xdr:spPr>
        <a:xfrm flipV="1">
          <a:off x="8686800" y="6807563"/>
          <a:ext cx="74295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33" name="楕円 132"/>
        <xdr:cNvSpPr/>
      </xdr:nvSpPr>
      <xdr:spPr>
        <a:xfrm>
          <a:off x="7029450" y="6766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76019</xdr:rowOff>
    </xdr:from>
    <xdr:to>
      <xdr:col>36</xdr:col>
      <xdr:colOff>165100</xdr:colOff>
      <xdr:row>42</xdr:row>
      <xdr:rowOff>6169</xdr:rowOff>
    </xdr:to>
    <xdr:sp macro="" textlink="">
      <xdr:nvSpPr>
        <xdr:cNvPr id="134" name="楕円 133"/>
        <xdr:cNvSpPr/>
      </xdr:nvSpPr>
      <xdr:spPr>
        <a:xfrm>
          <a:off x="6235700" y="6851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126819</xdr:rowOff>
    </xdr:to>
    <xdr:cxnSp macro="">
      <xdr:nvCxnSpPr>
        <xdr:cNvPr id="135" name="直線コネクタ 134"/>
        <xdr:cNvCxnSpPr/>
      </xdr:nvCxnSpPr>
      <xdr:spPr>
        <a:xfrm flipV="1">
          <a:off x="6286500" y="6810828"/>
          <a:ext cx="7937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36" name="n_1aveValue【図書館】&#10;一人当たり面積"/>
        <xdr:cNvSpPr txBox="1"/>
      </xdr:nvSpPr>
      <xdr:spPr>
        <a:xfrm>
          <a:off x="8458277" y="64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37" name="n_2aveValue【図書館】&#10;一人当たり面積"/>
        <xdr:cNvSpPr txBox="1"/>
      </xdr:nvSpPr>
      <xdr:spPr>
        <a:xfrm>
          <a:off x="7677227" y="64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38" name="n_3aveValue【図書館】&#10;一人当たり面積"/>
        <xdr:cNvSpPr txBox="1"/>
      </xdr:nvSpPr>
      <xdr:spPr>
        <a:xfrm>
          <a:off x="6864427" y="64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39" name="n_4aveValue【図書館】&#10;一人当たり面積"/>
        <xdr:cNvSpPr txBox="1"/>
      </xdr:nvSpPr>
      <xdr:spPr>
        <a:xfrm>
          <a:off x="6070677" y="644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168746</xdr:rowOff>
    </xdr:from>
    <xdr:ext cx="469744" cy="259045"/>
    <xdr:sp macro="" textlink="">
      <xdr:nvSpPr>
        <xdr:cNvPr id="140" name="n_1mainValue【図書館】&#10;一人当たり面積"/>
        <xdr:cNvSpPr txBox="1"/>
      </xdr:nvSpPr>
      <xdr:spPr>
        <a:xfrm>
          <a:off x="8458277" y="693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41" name="n_3mainValue【図書館】&#10;一人当たり面積"/>
        <xdr:cNvSpPr txBox="1"/>
      </xdr:nvSpPr>
      <xdr:spPr>
        <a:xfrm>
          <a:off x="6864427" y="685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168746</xdr:rowOff>
    </xdr:from>
    <xdr:ext cx="469744" cy="259045"/>
    <xdr:sp macro="" textlink="">
      <xdr:nvSpPr>
        <xdr:cNvPr id="142" name="n_4mainValue【図書館】&#10;一人当たり面積"/>
        <xdr:cNvSpPr txBox="1"/>
      </xdr:nvSpPr>
      <xdr:spPr>
        <a:xfrm>
          <a:off x="6070677" y="693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67" name="直線コネクタ 166"/>
        <xdr:cNvCxnSpPr/>
      </xdr:nvCxnSpPr>
      <xdr:spPr>
        <a:xfrm flipV="1">
          <a:off x="4177665" y="9086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0" name="【体育館・プール】&#10;有形固定資産減価償却率最大値テキスト"/>
        <xdr:cNvSpPr txBox="1"/>
      </xdr:nvSpPr>
      <xdr:spPr>
        <a:xfrm>
          <a:off x="4216400" y="887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1" name="直線コネクタ 170"/>
        <xdr:cNvCxnSpPr/>
      </xdr:nvCxnSpPr>
      <xdr:spPr>
        <a:xfrm>
          <a:off x="4108450" y="908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72" name="【体育館・プール】&#10;有形固定資産減価償却率平均値テキスト"/>
        <xdr:cNvSpPr txBox="1"/>
      </xdr:nvSpPr>
      <xdr:spPr>
        <a:xfrm>
          <a:off x="42164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3" name="フローチャート: 判断 172"/>
        <xdr:cNvSpPr/>
      </xdr:nvSpPr>
      <xdr:spPr>
        <a:xfrm>
          <a:off x="41275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74" name="フローチャート: 判断 173"/>
        <xdr:cNvSpPr/>
      </xdr:nvSpPr>
      <xdr:spPr>
        <a:xfrm>
          <a:off x="3384550" y="9981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5" name="フローチャート: 判断 174"/>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6" name="フローチャート: 判断 175"/>
        <xdr:cNvSpPr/>
      </xdr:nvSpPr>
      <xdr:spPr>
        <a:xfrm>
          <a:off x="1778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77" name="フローチャート: 判断 176"/>
        <xdr:cNvSpPr/>
      </xdr:nvSpPr>
      <xdr:spPr>
        <a:xfrm>
          <a:off x="984250" y="9898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88265</xdr:rowOff>
    </xdr:from>
    <xdr:to>
      <xdr:col>24</xdr:col>
      <xdr:colOff>114300</xdr:colOff>
      <xdr:row>63</xdr:row>
      <xdr:rowOff>18415</xdr:rowOff>
    </xdr:to>
    <xdr:sp macro="" textlink="">
      <xdr:nvSpPr>
        <xdr:cNvPr id="183" name="楕円 182"/>
        <xdr:cNvSpPr/>
      </xdr:nvSpPr>
      <xdr:spPr>
        <a:xfrm>
          <a:off x="4127500" y="10330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66692</xdr:rowOff>
    </xdr:from>
    <xdr:ext cx="405111" cy="259045"/>
    <xdr:sp macro="" textlink="">
      <xdr:nvSpPr>
        <xdr:cNvPr id="184" name="【体育館・プール】&#10;有形固定資産減価償却率該当値テキスト"/>
        <xdr:cNvSpPr txBox="1"/>
      </xdr:nvSpPr>
      <xdr:spPr>
        <a:xfrm>
          <a:off x="4216400" y="1030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85" name="楕円 184"/>
        <xdr:cNvSpPr/>
      </xdr:nvSpPr>
      <xdr:spPr>
        <a:xfrm>
          <a:off x="3384550" y="10302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139065</xdr:rowOff>
    </xdr:to>
    <xdr:cxnSp macro="">
      <xdr:nvCxnSpPr>
        <xdr:cNvPr id="186" name="直線コネクタ 185"/>
        <xdr:cNvCxnSpPr/>
      </xdr:nvCxnSpPr>
      <xdr:spPr>
        <a:xfrm>
          <a:off x="3429000" y="1035304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7" name="楕円 186"/>
        <xdr:cNvSpPr/>
      </xdr:nvSpPr>
      <xdr:spPr>
        <a:xfrm>
          <a:off x="17780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122555</xdr:rowOff>
    </xdr:from>
    <xdr:to>
      <xdr:col>6</xdr:col>
      <xdr:colOff>38100</xdr:colOff>
      <xdr:row>62</xdr:row>
      <xdr:rowOff>52705</xdr:rowOff>
    </xdr:to>
    <xdr:sp macro="" textlink="">
      <xdr:nvSpPr>
        <xdr:cNvPr id="188" name="楕円 187"/>
        <xdr:cNvSpPr/>
      </xdr:nvSpPr>
      <xdr:spPr>
        <a:xfrm>
          <a:off x="984250" y="10200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62</xdr:row>
      <xdr:rowOff>1905</xdr:rowOff>
    </xdr:to>
    <xdr:cxnSp macro="">
      <xdr:nvCxnSpPr>
        <xdr:cNvPr id="189" name="直線コネクタ 188"/>
        <xdr:cNvCxnSpPr/>
      </xdr:nvCxnSpPr>
      <xdr:spPr>
        <a:xfrm flipV="1">
          <a:off x="1028700" y="10157460"/>
          <a:ext cx="8001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190" name="n_1aveValue【体育館・プール】&#10;有形固定資産減価償却率"/>
        <xdr:cNvSpPr txBox="1"/>
      </xdr:nvSpPr>
      <xdr:spPr>
        <a:xfrm>
          <a:off x="3239144" y="976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1" name="n_2aveValue【体育館・プール】&#10;有形固定資産減価償却率"/>
        <xdr:cNvSpPr txBox="1"/>
      </xdr:nvSpPr>
      <xdr:spPr>
        <a:xfrm>
          <a:off x="2439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92" name="n_3aveValue【体育館・プール】&#10;有形固定資産減価償却率"/>
        <xdr:cNvSpPr txBox="1"/>
      </xdr:nvSpPr>
      <xdr:spPr>
        <a:xfrm>
          <a:off x="164529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93" name="n_4aveValue【体育館・プール】&#10;有形固定資産減価償却率"/>
        <xdr:cNvSpPr txBox="1"/>
      </xdr:nvSpPr>
      <xdr:spPr>
        <a:xfrm>
          <a:off x="8515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194" name="n_1mainValue【体育館・プール】&#10;有形固定資産減価償却率"/>
        <xdr:cNvSpPr txBox="1"/>
      </xdr:nvSpPr>
      <xdr:spPr>
        <a:xfrm>
          <a:off x="3239144"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5" name="n_3mainValue【体育館・プール】&#10;有形固定資産減価償却率"/>
        <xdr:cNvSpPr txBox="1"/>
      </xdr:nvSpPr>
      <xdr:spPr>
        <a:xfrm>
          <a:off x="164529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43832</xdr:rowOff>
    </xdr:from>
    <xdr:ext cx="405111" cy="259045"/>
    <xdr:sp macro="" textlink="">
      <xdr:nvSpPr>
        <xdr:cNvPr id="196" name="n_4mainValue【体育館・プール】&#10;有形固定資産減価償却率"/>
        <xdr:cNvSpPr txBox="1"/>
      </xdr:nvSpPr>
      <xdr:spPr>
        <a:xfrm>
          <a:off x="851544" y="1028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8" name="テキスト ボックス 207"/>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0" name="テキスト ボックス 209"/>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4" name="テキスト ボックス 213"/>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6" name="テキスト ボックス 215"/>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20" name="直線コネクタ 219"/>
        <xdr:cNvCxnSpPr/>
      </xdr:nvCxnSpPr>
      <xdr:spPr>
        <a:xfrm flipV="1">
          <a:off x="9429115" y="941895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21" name="【体育館・プール】&#10;一人当たり面積最小値テキスト"/>
        <xdr:cNvSpPr txBox="1"/>
      </xdr:nvSpPr>
      <xdr:spPr>
        <a:xfrm>
          <a:off x="946785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22" name="直線コネクタ 221"/>
        <xdr:cNvCxnSpPr/>
      </xdr:nvCxnSpPr>
      <xdr:spPr>
        <a:xfrm>
          <a:off x="9359900" y="1064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23" name="【体育館・プール】&#10;一人当たり面積最大値テキスト"/>
        <xdr:cNvSpPr txBox="1"/>
      </xdr:nvSpPr>
      <xdr:spPr>
        <a:xfrm>
          <a:off x="9467850" y="92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24" name="直線コネクタ 223"/>
        <xdr:cNvCxnSpPr/>
      </xdr:nvCxnSpPr>
      <xdr:spPr>
        <a:xfrm>
          <a:off x="9359900" y="9418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25" name="【体育館・プール】&#10;一人当たり面積平均値テキスト"/>
        <xdr:cNvSpPr txBox="1"/>
      </xdr:nvSpPr>
      <xdr:spPr>
        <a:xfrm>
          <a:off x="9467850" y="10366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26" name="フローチャート: 判断 225"/>
        <xdr:cNvSpPr/>
      </xdr:nvSpPr>
      <xdr:spPr>
        <a:xfrm>
          <a:off x="9398000" y="10387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27" name="フローチャート: 判断 226"/>
        <xdr:cNvSpPr/>
      </xdr:nvSpPr>
      <xdr:spPr>
        <a:xfrm>
          <a:off x="8636000" y="1040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28" name="フローチャート: 判断 227"/>
        <xdr:cNvSpPr/>
      </xdr:nvSpPr>
      <xdr:spPr>
        <a:xfrm>
          <a:off x="7842250" y="10373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29" name="フローチャート: 判断 228"/>
        <xdr:cNvSpPr/>
      </xdr:nvSpPr>
      <xdr:spPr>
        <a:xfrm>
          <a:off x="70294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30" name="フローチャート: 判断 229"/>
        <xdr:cNvSpPr/>
      </xdr:nvSpPr>
      <xdr:spPr>
        <a:xfrm>
          <a:off x="6235700" y="10325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62738</xdr:rowOff>
    </xdr:from>
    <xdr:to>
      <xdr:col>55</xdr:col>
      <xdr:colOff>50800</xdr:colOff>
      <xdr:row>62</xdr:row>
      <xdr:rowOff>164338</xdr:rowOff>
    </xdr:to>
    <xdr:sp macro="" textlink="">
      <xdr:nvSpPr>
        <xdr:cNvPr id="236" name="楕円 235"/>
        <xdr:cNvSpPr/>
      </xdr:nvSpPr>
      <xdr:spPr>
        <a:xfrm>
          <a:off x="9398000" y="103052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85615</xdr:rowOff>
    </xdr:from>
    <xdr:ext cx="469744" cy="259045"/>
    <xdr:sp macro="" textlink="">
      <xdr:nvSpPr>
        <xdr:cNvPr id="237" name="【体育館・プール】&#10;一人当たり面積該当値テキスト"/>
        <xdr:cNvSpPr txBox="1"/>
      </xdr:nvSpPr>
      <xdr:spPr>
        <a:xfrm>
          <a:off x="9467850"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66929</xdr:rowOff>
    </xdr:from>
    <xdr:to>
      <xdr:col>50</xdr:col>
      <xdr:colOff>165100</xdr:colOff>
      <xdr:row>62</xdr:row>
      <xdr:rowOff>168529</xdr:rowOff>
    </xdr:to>
    <xdr:sp macro="" textlink="">
      <xdr:nvSpPr>
        <xdr:cNvPr id="238" name="楕円 237"/>
        <xdr:cNvSpPr/>
      </xdr:nvSpPr>
      <xdr:spPr>
        <a:xfrm>
          <a:off x="8636000" y="10309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113538</xdr:rowOff>
    </xdr:from>
    <xdr:to>
      <xdr:col>55</xdr:col>
      <xdr:colOff>0</xdr:colOff>
      <xdr:row>62</xdr:row>
      <xdr:rowOff>117729</xdr:rowOff>
    </xdr:to>
    <xdr:cxnSp macro="">
      <xdr:nvCxnSpPr>
        <xdr:cNvPr id="239" name="直線コネクタ 238"/>
        <xdr:cNvCxnSpPr/>
      </xdr:nvCxnSpPr>
      <xdr:spPr>
        <a:xfrm flipV="1">
          <a:off x="8686800" y="10356088"/>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143891</xdr:rowOff>
    </xdr:from>
    <xdr:to>
      <xdr:col>41</xdr:col>
      <xdr:colOff>101600</xdr:colOff>
      <xdr:row>62</xdr:row>
      <xdr:rowOff>74041</xdr:rowOff>
    </xdr:to>
    <xdr:sp macro="" textlink="">
      <xdr:nvSpPr>
        <xdr:cNvPr id="240" name="楕円 239"/>
        <xdr:cNvSpPr/>
      </xdr:nvSpPr>
      <xdr:spPr>
        <a:xfrm>
          <a:off x="7029450" y="102213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153797</xdr:rowOff>
    </xdr:from>
    <xdr:to>
      <xdr:col>36</xdr:col>
      <xdr:colOff>165100</xdr:colOff>
      <xdr:row>62</xdr:row>
      <xdr:rowOff>83947</xdr:rowOff>
    </xdr:to>
    <xdr:sp macro="" textlink="">
      <xdr:nvSpPr>
        <xdr:cNvPr id="241" name="楕円 240"/>
        <xdr:cNvSpPr/>
      </xdr:nvSpPr>
      <xdr:spPr>
        <a:xfrm>
          <a:off x="6235700" y="102312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23241</xdr:rowOff>
    </xdr:from>
    <xdr:to>
      <xdr:col>41</xdr:col>
      <xdr:colOff>50800</xdr:colOff>
      <xdr:row>62</xdr:row>
      <xdr:rowOff>33147</xdr:rowOff>
    </xdr:to>
    <xdr:cxnSp macro="">
      <xdr:nvCxnSpPr>
        <xdr:cNvPr id="242" name="直線コネクタ 241"/>
        <xdr:cNvCxnSpPr/>
      </xdr:nvCxnSpPr>
      <xdr:spPr>
        <a:xfrm flipV="1">
          <a:off x="6286500" y="10265791"/>
          <a:ext cx="7937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43" name="n_1aveValue【体育館・プール】&#10;一人当たり面積"/>
        <xdr:cNvSpPr txBox="1"/>
      </xdr:nvSpPr>
      <xdr:spPr>
        <a:xfrm>
          <a:off x="845827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44" name="n_2aveValue【体育館・プール】&#10;一人当たり面積"/>
        <xdr:cNvSpPr txBox="1"/>
      </xdr:nvSpPr>
      <xdr:spPr>
        <a:xfrm>
          <a:off x="7677227" y="101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45" name="n_3aveValue【体育館・プール】&#10;一人当たり面積"/>
        <xdr:cNvSpPr txBox="1"/>
      </xdr:nvSpPr>
      <xdr:spPr>
        <a:xfrm>
          <a:off x="6864427" y="104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46" name="n_4aveValue【体育館・プール】&#10;一人当たり面積"/>
        <xdr:cNvSpPr txBox="1"/>
      </xdr:nvSpPr>
      <xdr:spPr>
        <a:xfrm>
          <a:off x="6070677" y="104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13606</xdr:rowOff>
    </xdr:from>
    <xdr:ext cx="469744" cy="259045"/>
    <xdr:sp macro="" textlink="">
      <xdr:nvSpPr>
        <xdr:cNvPr id="247" name="n_1mainValue【体育館・プール】&#10;一人当たり面積"/>
        <xdr:cNvSpPr txBox="1"/>
      </xdr:nvSpPr>
      <xdr:spPr>
        <a:xfrm>
          <a:off x="845827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90568</xdr:rowOff>
    </xdr:from>
    <xdr:ext cx="469744" cy="259045"/>
    <xdr:sp macro="" textlink="">
      <xdr:nvSpPr>
        <xdr:cNvPr id="248" name="n_3mainValue【体育館・プール】&#10;一人当たり面積"/>
        <xdr:cNvSpPr txBox="1"/>
      </xdr:nvSpPr>
      <xdr:spPr>
        <a:xfrm>
          <a:off x="6864427" y="100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100474</xdr:rowOff>
    </xdr:from>
    <xdr:ext cx="469744" cy="259045"/>
    <xdr:sp macro="" textlink="">
      <xdr:nvSpPr>
        <xdr:cNvPr id="249" name="n_4mainValue【体育館・プール】&#10;一人当たり面積"/>
        <xdr:cNvSpPr txBox="1"/>
      </xdr:nvSpPr>
      <xdr:spPr>
        <a:xfrm>
          <a:off x="6070677" y="100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xdr:cNvCxnSpPr/>
      </xdr:nvCxnSpPr>
      <xdr:spPr>
        <a:xfrm flipV="1">
          <a:off x="4177665" y="129336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xdr:cNvSpPr txBox="1"/>
      </xdr:nvSpPr>
      <xdr:spPr>
        <a:xfrm>
          <a:off x="4216400" y="12721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80" name="【福祉施設】&#10;有形固定資産減価償却率平均値テキスト"/>
        <xdr:cNvSpPr txBox="1"/>
      </xdr:nvSpPr>
      <xdr:spPr>
        <a:xfrm>
          <a:off x="4216400" y="13765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81" name="フローチャート: 判断 280"/>
        <xdr:cNvSpPr/>
      </xdr:nvSpPr>
      <xdr:spPr>
        <a:xfrm>
          <a:off x="41275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2" name="フローチャート: 判断 281"/>
        <xdr:cNvSpPr/>
      </xdr:nvSpPr>
      <xdr:spPr>
        <a:xfrm>
          <a:off x="3384550" y="137475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3" name="フローチャート: 判断 282"/>
        <xdr:cNvSpPr/>
      </xdr:nvSpPr>
      <xdr:spPr>
        <a:xfrm>
          <a:off x="25717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84" name="フローチャート: 判断 283"/>
        <xdr:cNvSpPr/>
      </xdr:nvSpPr>
      <xdr:spPr>
        <a:xfrm>
          <a:off x="177800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285" name="フローチャート: 判断 284"/>
        <xdr:cNvSpPr/>
      </xdr:nvSpPr>
      <xdr:spPr>
        <a:xfrm>
          <a:off x="984250" y="137818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1" name="楕円 290"/>
        <xdr:cNvSpPr/>
      </xdr:nvSpPr>
      <xdr:spPr>
        <a:xfrm>
          <a:off x="412750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92" name="【福祉施設】&#10;有形固定資産減価償却率該当値テキスト"/>
        <xdr:cNvSpPr txBox="1"/>
      </xdr:nvSpPr>
      <xdr:spPr>
        <a:xfrm>
          <a:off x="4216400"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93" name="楕円 292"/>
        <xdr:cNvSpPr/>
      </xdr:nvSpPr>
      <xdr:spPr>
        <a:xfrm>
          <a:off x="3384550" y="13602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108313</xdr:rowOff>
    </xdr:from>
    <xdr:to>
      <xdr:col>24</xdr:col>
      <xdr:colOff>63500</xdr:colOff>
      <xdr:row>82</xdr:row>
      <xdr:rowOff>140970</xdr:rowOff>
    </xdr:to>
    <xdr:cxnSp macro="">
      <xdr:nvCxnSpPr>
        <xdr:cNvPr id="294" name="直線コネクタ 293"/>
        <xdr:cNvCxnSpPr/>
      </xdr:nvCxnSpPr>
      <xdr:spPr>
        <a:xfrm>
          <a:off x="3429000" y="1365286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165281</xdr:rowOff>
    </xdr:from>
    <xdr:to>
      <xdr:col>10</xdr:col>
      <xdr:colOff>165100</xdr:colOff>
      <xdr:row>80</xdr:row>
      <xdr:rowOff>95431</xdr:rowOff>
    </xdr:to>
    <xdr:sp macro="" textlink="">
      <xdr:nvSpPr>
        <xdr:cNvPr id="295" name="楕円 294"/>
        <xdr:cNvSpPr/>
      </xdr:nvSpPr>
      <xdr:spPr>
        <a:xfrm>
          <a:off x="1778000" y="132145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126093</xdr:rowOff>
    </xdr:from>
    <xdr:to>
      <xdr:col>6</xdr:col>
      <xdr:colOff>38100</xdr:colOff>
      <xdr:row>80</xdr:row>
      <xdr:rowOff>56243</xdr:rowOff>
    </xdr:to>
    <xdr:sp macro="" textlink="">
      <xdr:nvSpPr>
        <xdr:cNvPr id="296" name="楕円 295"/>
        <xdr:cNvSpPr/>
      </xdr:nvSpPr>
      <xdr:spPr>
        <a:xfrm>
          <a:off x="984250" y="131753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5443</xdr:rowOff>
    </xdr:from>
    <xdr:to>
      <xdr:col>10</xdr:col>
      <xdr:colOff>114300</xdr:colOff>
      <xdr:row>80</xdr:row>
      <xdr:rowOff>44631</xdr:rowOff>
    </xdr:to>
    <xdr:cxnSp macro="">
      <xdr:nvCxnSpPr>
        <xdr:cNvPr id="297" name="直線コネクタ 296"/>
        <xdr:cNvCxnSpPr/>
      </xdr:nvCxnSpPr>
      <xdr:spPr>
        <a:xfrm>
          <a:off x="1028700" y="13219793"/>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98" name="n_1aveValue【福祉施設】&#10;有形固定資産減価償却率"/>
        <xdr:cNvSpPr txBox="1"/>
      </xdr:nvSpPr>
      <xdr:spPr>
        <a:xfrm>
          <a:off x="3239144" y="1384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99" name="n_2aveValue【福祉施設】&#10;有形固定資産減価償却率"/>
        <xdr:cNvSpPr txBox="1"/>
      </xdr:nvSpPr>
      <xdr:spPr>
        <a:xfrm>
          <a:off x="24390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00" name="n_3aveValue【福祉施設】&#10;有形固定資産減価償却率"/>
        <xdr:cNvSpPr txBox="1"/>
      </xdr:nvSpPr>
      <xdr:spPr>
        <a:xfrm>
          <a:off x="1645294" y="13830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01" name="n_4aveValue【福祉施設】&#10;有形固定資産減価償却率"/>
        <xdr:cNvSpPr txBox="1"/>
      </xdr:nvSpPr>
      <xdr:spPr>
        <a:xfrm>
          <a:off x="851544" y="1387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4190</xdr:rowOff>
    </xdr:from>
    <xdr:ext cx="405111" cy="259045"/>
    <xdr:sp macro="" textlink="">
      <xdr:nvSpPr>
        <xdr:cNvPr id="302" name="n_1mainValue【福祉施設】&#10;有形固定資産減価償却率"/>
        <xdr:cNvSpPr txBox="1"/>
      </xdr:nvSpPr>
      <xdr:spPr>
        <a:xfrm>
          <a:off x="3239144" y="1338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111958</xdr:rowOff>
    </xdr:from>
    <xdr:ext cx="405111" cy="259045"/>
    <xdr:sp macro="" textlink="">
      <xdr:nvSpPr>
        <xdr:cNvPr id="303" name="n_3mainValue【福祉施設】&#10;有形固定資産減価償却率"/>
        <xdr:cNvSpPr txBox="1"/>
      </xdr:nvSpPr>
      <xdr:spPr>
        <a:xfrm>
          <a:off x="1645294" y="1299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72770</xdr:rowOff>
    </xdr:from>
    <xdr:ext cx="405111" cy="259045"/>
    <xdr:sp macro="" textlink="">
      <xdr:nvSpPr>
        <xdr:cNvPr id="304" name="n_4mainValue【福祉施設】&#10;有形固定資産減価償却率"/>
        <xdr:cNvSpPr txBox="1"/>
      </xdr:nvSpPr>
      <xdr:spPr>
        <a:xfrm>
          <a:off x="851544" y="1295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28" name="直線コネクタ 327"/>
        <xdr:cNvCxnSpPr/>
      </xdr:nvCxnSpPr>
      <xdr:spPr>
        <a:xfrm flipV="1">
          <a:off x="9429115" y="13082015"/>
          <a:ext cx="0" cy="121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9" name="【福祉施設】&#10;一人当たり面積最小値テキスト"/>
        <xdr:cNvSpPr txBox="1"/>
      </xdr:nvSpPr>
      <xdr:spPr>
        <a:xfrm>
          <a:off x="9467850"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0" name="直線コネクタ 329"/>
        <xdr:cNvCxnSpPr/>
      </xdr:nvCxnSpPr>
      <xdr:spPr>
        <a:xfrm>
          <a:off x="9359900" y="1429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31" name="【福祉施設】&#10;一人当たり面積最大値テキスト"/>
        <xdr:cNvSpPr txBox="1"/>
      </xdr:nvSpPr>
      <xdr:spPr>
        <a:xfrm>
          <a:off x="9467850" y="128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32" name="直線コネクタ 331"/>
        <xdr:cNvCxnSpPr/>
      </xdr:nvCxnSpPr>
      <xdr:spPr>
        <a:xfrm>
          <a:off x="9359900" y="13082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33" name="【福祉施設】&#10;一人当たり面積平均値テキスト"/>
        <xdr:cNvSpPr txBox="1"/>
      </xdr:nvSpPr>
      <xdr:spPr>
        <a:xfrm>
          <a:off x="9467850" y="13872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34" name="フローチャート: 判断 333"/>
        <xdr:cNvSpPr/>
      </xdr:nvSpPr>
      <xdr:spPr>
        <a:xfrm>
          <a:off x="9398000" y="14021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35" name="フローチャート: 判断 334"/>
        <xdr:cNvSpPr/>
      </xdr:nvSpPr>
      <xdr:spPr>
        <a:xfrm>
          <a:off x="86360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6" name="フローチャート: 判断 335"/>
        <xdr:cNvSpPr/>
      </xdr:nvSpPr>
      <xdr:spPr>
        <a:xfrm>
          <a:off x="7842250" y="14041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37" name="フローチャート: 判断 336"/>
        <xdr:cNvSpPr/>
      </xdr:nvSpPr>
      <xdr:spPr>
        <a:xfrm>
          <a:off x="7029450" y="14041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38" name="フローチャート: 判断 337"/>
        <xdr:cNvSpPr/>
      </xdr:nvSpPr>
      <xdr:spPr>
        <a:xfrm>
          <a:off x="6235700" y="12981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14732</xdr:rowOff>
    </xdr:from>
    <xdr:to>
      <xdr:col>55</xdr:col>
      <xdr:colOff>50800</xdr:colOff>
      <xdr:row>86</xdr:row>
      <xdr:rowOff>116332</xdr:rowOff>
    </xdr:to>
    <xdr:sp macro="" textlink="">
      <xdr:nvSpPr>
        <xdr:cNvPr id="344" name="楕円 343"/>
        <xdr:cNvSpPr/>
      </xdr:nvSpPr>
      <xdr:spPr>
        <a:xfrm>
          <a:off x="9398000" y="142196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101109</xdr:rowOff>
    </xdr:from>
    <xdr:ext cx="469744" cy="259045"/>
    <xdr:sp macro="" textlink="">
      <xdr:nvSpPr>
        <xdr:cNvPr id="345" name="【福祉施設】&#10;一人当たり面積該当値テキスト"/>
        <xdr:cNvSpPr txBox="1"/>
      </xdr:nvSpPr>
      <xdr:spPr>
        <a:xfrm>
          <a:off x="9467850" y="1414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15494</xdr:rowOff>
    </xdr:from>
    <xdr:to>
      <xdr:col>50</xdr:col>
      <xdr:colOff>165100</xdr:colOff>
      <xdr:row>86</xdr:row>
      <xdr:rowOff>117094</xdr:rowOff>
    </xdr:to>
    <xdr:sp macro="" textlink="">
      <xdr:nvSpPr>
        <xdr:cNvPr id="346" name="楕円 345"/>
        <xdr:cNvSpPr/>
      </xdr:nvSpPr>
      <xdr:spPr>
        <a:xfrm>
          <a:off x="8636000" y="142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65532</xdr:rowOff>
    </xdr:from>
    <xdr:to>
      <xdr:col>55</xdr:col>
      <xdr:colOff>0</xdr:colOff>
      <xdr:row>86</xdr:row>
      <xdr:rowOff>66294</xdr:rowOff>
    </xdr:to>
    <xdr:cxnSp macro="">
      <xdr:nvCxnSpPr>
        <xdr:cNvPr id="347" name="直線コネクタ 346"/>
        <xdr:cNvCxnSpPr/>
      </xdr:nvCxnSpPr>
      <xdr:spPr>
        <a:xfrm flipV="1">
          <a:off x="8686800" y="14270482"/>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43687</xdr:rowOff>
    </xdr:from>
    <xdr:to>
      <xdr:col>41</xdr:col>
      <xdr:colOff>101600</xdr:colOff>
      <xdr:row>85</xdr:row>
      <xdr:rowOff>145287</xdr:rowOff>
    </xdr:to>
    <xdr:sp macro="" textlink="">
      <xdr:nvSpPr>
        <xdr:cNvPr id="348" name="楕円 347"/>
        <xdr:cNvSpPr/>
      </xdr:nvSpPr>
      <xdr:spPr>
        <a:xfrm>
          <a:off x="7029450" y="14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9" name="楕円 348"/>
        <xdr:cNvSpPr/>
      </xdr:nvSpPr>
      <xdr:spPr>
        <a:xfrm>
          <a:off x="6235700" y="140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94487</xdr:rowOff>
    </xdr:from>
    <xdr:to>
      <xdr:col>41</xdr:col>
      <xdr:colOff>50800</xdr:colOff>
      <xdr:row>85</xdr:row>
      <xdr:rowOff>99822</xdr:rowOff>
    </xdr:to>
    <xdr:cxnSp macro="">
      <xdr:nvCxnSpPr>
        <xdr:cNvPr id="350" name="直線コネクタ 349"/>
        <xdr:cNvCxnSpPr/>
      </xdr:nvCxnSpPr>
      <xdr:spPr>
        <a:xfrm flipV="1">
          <a:off x="6286500" y="14134337"/>
          <a:ext cx="79375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51" name="n_1aveValue【福祉施設】&#10;一人当たり面積"/>
        <xdr:cNvSpPr txBox="1"/>
      </xdr:nvSpPr>
      <xdr:spPr>
        <a:xfrm>
          <a:off x="845827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52" name="n_2aveValue【福祉施設】&#10;一人当たり面積"/>
        <xdr:cNvSpPr txBox="1"/>
      </xdr:nvSpPr>
      <xdr:spPr>
        <a:xfrm>
          <a:off x="7677227" y="138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53" name="n_3aveValue【福祉施設】&#10;一人当たり面積"/>
        <xdr:cNvSpPr txBox="1"/>
      </xdr:nvSpPr>
      <xdr:spPr>
        <a:xfrm>
          <a:off x="6864427" y="138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54" name="n_4aveValue【福祉施設】&#10;一人当たり面積"/>
        <xdr:cNvSpPr txBox="1"/>
      </xdr:nvSpPr>
      <xdr:spPr>
        <a:xfrm>
          <a:off x="6070677" y="1276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108221</xdr:rowOff>
    </xdr:from>
    <xdr:ext cx="469744" cy="259045"/>
    <xdr:sp macro="" textlink="">
      <xdr:nvSpPr>
        <xdr:cNvPr id="355" name="n_1mainValue【福祉施設】&#10;一人当たり面積"/>
        <xdr:cNvSpPr txBox="1"/>
      </xdr:nvSpPr>
      <xdr:spPr>
        <a:xfrm>
          <a:off x="8458277" y="1431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136414</xdr:rowOff>
    </xdr:from>
    <xdr:ext cx="469744" cy="259045"/>
    <xdr:sp macro="" textlink="">
      <xdr:nvSpPr>
        <xdr:cNvPr id="356" name="n_3mainValue【福祉施設】&#10;一人当たり面積"/>
        <xdr:cNvSpPr txBox="1"/>
      </xdr:nvSpPr>
      <xdr:spPr>
        <a:xfrm>
          <a:off x="6864427" y="141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57" name="n_4mainValue【福祉施設】&#10;一人当たり面積"/>
        <xdr:cNvSpPr txBox="1"/>
      </xdr:nvSpPr>
      <xdr:spPr>
        <a:xfrm>
          <a:off x="6070677" y="1418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99" name="直線コネクタ 398"/>
        <xdr:cNvCxnSpPr/>
      </xdr:nvCxnSpPr>
      <xdr:spPr>
        <a:xfrm flipV="1">
          <a:off x="14699614" y="549819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一般廃棄物処理施設】&#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02" name="【一般廃棄物処理施設】&#10;有形固定資産減価償却率最大値テキスト"/>
        <xdr:cNvSpPr txBox="1"/>
      </xdr:nvSpPr>
      <xdr:spPr>
        <a:xfrm>
          <a:off x="14738350" y="5286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03" name="直線コネクタ 402"/>
        <xdr:cNvCxnSpPr/>
      </xdr:nvCxnSpPr>
      <xdr:spPr>
        <a:xfrm>
          <a:off x="14611350" y="5498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04" name="【一般廃棄物処理施設】&#10;有形固定資産減価償却率平均値テキスト"/>
        <xdr:cNvSpPr txBox="1"/>
      </xdr:nvSpPr>
      <xdr:spPr>
        <a:xfrm>
          <a:off x="14738350" y="623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05" name="フローチャート: 判断 404"/>
        <xdr:cNvSpPr/>
      </xdr:nvSpPr>
      <xdr:spPr>
        <a:xfrm>
          <a:off x="14649450" y="6258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06" name="フローチャート: 判断 405"/>
        <xdr:cNvSpPr/>
      </xdr:nvSpPr>
      <xdr:spPr>
        <a:xfrm>
          <a:off x="1388745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07" name="フローチャート: 判断 406"/>
        <xdr:cNvSpPr/>
      </xdr:nvSpPr>
      <xdr:spPr>
        <a:xfrm>
          <a:off x="13093700" y="637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08" name="フローチャート: 判断 407"/>
        <xdr:cNvSpPr/>
      </xdr:nvSpPr>
      <xdr:spPr>
        <a:xfrm>
          <a:off x="12299950" y="6370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9" name="フローチャート: 判断 408"/>
        <xdr:cNvSpPr/>
      </xdr:nvSpPr>
      <xdr:spPr>
        <a:xfrm>
          <a:off x="11487150" y="628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27033</xdr:rowOff>
    </xdr:from>
    <xdr:to>
      <xdr:col>72</xdr:col>
      <xdr:colOff>38100</xdr:colOff>
      <xdr:row>38</xdr:row>
      <xdr:rowOff>128633</xdr:rowOff>
    </xdr:to>
    <xdr:sp macro="" textlink="">
      <xdr:nvSpPr>
        <xdr:cNvPr id="415" name="楕円 414"/>
        <xdr:cNvSpPr/>
      </xdr:nvSpPr>
      <xdr:spPr>
        <a:xfrm>
          <a:off x="12299950" y="63071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144599</xdr:rowOff>
    </xdr:from>
    <xdr:to>
      <xdr:col>67</xdr:col>
      <xdr:colOff>101600</xdr:colOff>
      <xdr:row>40</xdr:row>
      <xdr:rowOff>74749</xdr:rowOff>
    </xdr:to>
    <xdr:sp macro="" textlink="">
      <xdr:nvSpPr>
        <xdr:cNvPr id="416" name="楕円 415"/>
        <xdr:cNvSpPr/>
      </xdr:nvSpPr>
      <xdr:spPr>
        <a:xfrm>
          <a:off x="11487150" y="6589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77833</xdr:rowOff>
    </xdr:from>
    <xdr:to>
      <xdr:col>71</xdr:col>
      <xdr:colOff>177800</xdr:colOff>
      <xdr:row>40</xdr:row>
      <xdr:rowOff>23949</xdr:rowOff>
    </xdr:to>
    <xdr:cxnSp macro="">
      <xdr:nvCxnSpPr>
        <xdr:cNvPr id="417" name="直線コネクタ 416"/>
        <xdr:cNvCxnSpPr/>
      </xdr:nvCxnSpPr>
      <xdr:spPr>
        <a:xfrm flipV="1">
          <a:off x="11537950" y="6357983"/>
          <a:ext cx="806450" cy="27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18" name="n_1aveValue【一般廃棄物処理施設】&#10;有形固定資産減価償却率"/>
        <xdr:cNvSpPr txBox="1"/>
      </xdr:nvSpPr>
      <xdr:spPr>
        <a:xfrm>
          <a:off x="1374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19" name="n_2aveValue【一般廃棄物処理施設】&#10;有形固定資産減価償却率"/>
        <xdr:cNvSpPr txBox="1"/>
      </xdr:nvSpPr>
      <xdr:spPr>
        <a:xfrm>
          <a:off x="1296099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20" name="n_3aveValue【一般廃棄物処理施設】&#10;有形固定資産減価償却率"/>
        <xdr:cNvSpPr txBox="1"/>
      </xdr:nvSpPr>
      <xdr:spPr>
        <a:xfrm>
          <a:off x="12167244" y="64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1" name="n_4aveValue【一般廃棄物処理施設】&#10;有形固定資産減価償却率"/>
        <xdr:cNvSpPr txBox="1"/>
      </xdr:nvSpPr>
      <xdr:spPr>
        <a:xfrm>
          <a:off x="11354444" y="607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145160</xdr:rowOff>
    </xdr:from>
    <xdr:ext cx="405111" cy="259045"/>
    <xdr:sp macro="" textlink="">
      <xdr:nvSpPr>
        <xdr:cNvPr id="422" name="n_3mainValue【一般廃棄物処理施設】&#10;有形固定資産減価償却率"/>
        <xdr:cNvSpPr txBox="1"/>
      </xdr:nvSpPr>
      <xdr:spPr>
        <a:xfrm>
          <a:off x="12167244" y="609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423" name="n_4mainValue【一般廃棄物処理施設】&#10;有形固定資産減価償却率"/>
        <xdr:cNvSpPr txBox="1"/>
      </xdr:nvSpPr>
      <xdr:spPr>
        <a:xfrm>
          <a:off x="11354444" y="667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5" name="テキスト ボックス 434"/>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7" name="テキスト ボックス 436"/>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39" name="テキスト ボックス 438"/>
        <xdr:cNvSpPr txBox="1"/>
      </xdr:nvSpPr>
      <xdr:spPr>
        <a:xfrm>
          <a:off x="1584982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41" name="テキスト ボックス 440"/>
        <xdr:cNvSpPr txBox="1"/>
      </xdr:nvSpPr>
      <xdr:spPr>
        <a:xfrm>
          <a:off x="1584982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3" name="テキスト ボックス 442"/>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47" name="直線コネクタ 446"/>
        <xdr:cNvCxnSpPr/>
      </xdr:nvCxnSpPr>
      <xdr:spPr>
        <a:xfrm flipV="1">
          <a:off x="19951064" y="5537904"/>
          <a:ext cx="0" cy="144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48" name="【一般廃棄物処理施設】&#10;一人当たり有形固定資産（償却資産）額最小値テキスト"/>
        <xdr:cNvSpPr txBox="1"/>
      </xdr:nvSpPr>
      <xdr:spPr>
        <a:xfrm>
          <a:off x="19989800" y="698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49" name="直線コネクタ 448"/>
        <xdr:cNvCxnSpPr/>
      </xdr:nvCxnSpPr>
      <xdr:spPr>
        <a:xfrm>
          <a:off x="19881850" y="6978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50" name="【一般廃棄物処理施設】&#10;一人当たり有形固定資産（償却資産）額最大値テキスト"/>
        <xdr:cNvSpPr txBox="1"/>
      </xdr:nvSpPr>
      <xdr:spPr>
        <a:xfrm>
          <a:off x="19989800" y="5319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51" name="直線コネクタ 450"/>
        <xdr:cNvCxnSpPr/>
      </xdr:nvCxnSpPr>
      <xdr:spPr>
        <a:xfrm>
          <a:off x="19881850" y="55379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52" name="【一般廃棄物処理施設】&#10;一人当たり有形固定資産（償却資産）額平均値テキスト"/>
        <xdr:cNvSpPr txBox="1"/>
      </xdr:nvSpPr>
      <xdr:spPr>
        <a:xfrm>
          <a:off x="19989800" y="6788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53" name="フローチャート: 判断 452"/>
        <xdr:cNvSpPr/>
      </xdr:nvSpPr>
      <xdr:spPr>
        <a:xfrm>
          <a:off x="19900900" y="68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54" name="フローチャート: 判断 453"/>
        <xdr:cNvSpPr/>
      </xdr:nvSpPr>
      <xdr:spPr>
        <a:xfrm>
          <a:off x="19157950" y="6831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55" name="フローチャート: 判断 454"/>
        <xdr:cNvSpPr/>
      </xdr:nvSpPr>
      <xdr:spPr>
        <a:xfrm>
          <a:off x="18345150" y="684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56" name="フローチャート: 判断 455"/>
        <xdr:cNvSpPr/>
      </xdr:nvSpPr>
      <xdr:spPr>
        <a:xfrm>
          <a:off x="17551400" y="683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57" name="フローチャート: 判断 456"/>
        <xdr:cNvSpPr/>
      </xdr:nvSpPr>
      <xdr:spPr>
        <a:xfrm>
          <a:off x="16757650" y="68310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93459</xdr:rowOff>
    </xdr:from>
    <xdr:to>
      <xdr:col>102</xdr:col>
      <xdr:colOff>165100</xdr:colOff>
      <xdr:row>42</xdr:row>
      <xdr:rowOff>23609</xdr:rowOff>
    </xdr:to>
    <xdr:sp macro="" textlink="">
      <xdr:nvSpPr>
        <xdr:cNvPr id="463" name="楕円 462"/>
        <xdr:cNvSpPr/>
      </xdr:nvSpPr>
      <xdr:spPr>
        <a:xfrm>
          <a:off x="17551400" y="68689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51737</xdr:rowOff>
    </xdr:from>
    <xdr:to>
      <xdr:col>98</xdr:col>
      <xdr:colOff>38100</xdr:colOff>
      <xdr:row>41</xdr:row>
      <xdr:rowOff>153337</xdr:rowOff>
    </xdr:to>
    <xdr:sp macro="" textlink="">
      <xdr:nvSpPr>
        <xdr:cNvPr id="464" name="楕円 463"/>
        <xdr:cNvSpPr/>
      </xdr:nvSpPr>
      <xdr:spPr>
        <a:xfrm>
          <a:off x="16757650" y="6827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102537</xdr:rowOff>
    </xdr:from>
    <xdr:to>
      <xdr:col>102</xdr:col>
      <xdr:colOff>114300</xdr:colOff>
      <xdr:row>41</xdr:row>
      <xdr:rowOff>144259</xdr:rowOff>
    </xdr:to>
    <xdr:cxnSp macro="">
      <xdr:nvCxnSpPr>
        <xdr:cNvPr id="465" name="直線コネクタ 464"/>
        <xdr:cNvCxnSpPr/>
      </xdr:nvCxnSpPr>
      <xdr:spPr>
        <a:xfrm>
          <a:off x="16802100" y="6877987"/>
          <a:ext cx="800100" cy="4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66" name="n_1aveValue【一般廃棄物処理施設】&#10;一人当たり有形固定資産（償却資産）額"/>
        <xdr:cNvSpPr txBox="1"/>
      </xdr:nvSpPr>
      <xdr:spPr>
        <a:xfrm>
          <a:off x="18915595" y="661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67" name="n_2aveValue【一般廃棄物処理施設】&#10;一人当たり有形固定資産（償却資産）額"/>
        <xdr:cNvSpPr txBox="1"/>
      </xdr:nvSpPr>
      <xdr:spPr>
        <a:xfrm>
          <a:off x="18134545" y="66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68" name="n_3aveValue【一般廃棄物処理施設】&#10;一人当たり有形固定資産（償却資産）額"/>
        <xdr:cNvSpPr txBox="1"/>
      </xdr:nvSpPr>
      <xdr:spPr>
        <a:xfrm>
          <a:off x="17321745" y="661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469" name="n_4aveValue【一般廃棄物処理施設】&#10;一人当たり有形固定資産（償却資産）額"/>
        <xdr:cNvSpPr txBox="1"/>
      </xdr:nvSpPr>
      <xdr:spPr>
        <a:xfrm>
          <a:off x="16527995" y="69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14736</xdr:rowOff>
    </xdr:from>
    <xdr:ext cx="534377" cy="259045"/>
    <xdr:sp macro="" textlink="">
      <xdr:nvSpPr>
        <xdr:cNvPr id="470" name="n_3mainValue【一般廃棄物処理施設】&#10;一人当たり有形固定資産（償却資産）額"/>
        <xdr:cNvSpPr txBox="1"/>
      </xdr:nvSpPr>
      <xdr:spPr>
        <a:xfrm>
          <a:off x="17354061" y="69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169864</xdr:rowOff>
    </xdr:from>
    <xdr:ext cx="599010" cy="259045"/>
    <xdr:sp macro="" textlink="">
      <xdr:nvSpPr>
        <xdr:cNvPr id="471" name="n_4mainValue【一般廃棄物処理施設】&#10;一人当たり有形固定資産（償却資産）額"/>
        <xdr:cNvSpPr txBox="1"/>
      </xdr:nvSpPr>
      <xdr:spPr>
        <a:xfrm>
          <a:off x="16527995" y="660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2" name="テキスト ボックス 48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4" name="テキスト ボックス 483"/>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4" name="テキスト ボックス 493"/>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97" name="直線コネクタ 496"/>
        <xdr:cNvCxnSpPr/>
      </xdr:nvCxnSpPr>
      <xdr:spPr>
        <a:xfrm flipV="1">
          <a:off x="14699614" y="9269912"/>
          <a:ext cx="0" cy="134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98"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9" name="直線コネクタ 498"/>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00" name="【保健センター・保健所】&#10;有形固定資産減価償却率最大値テキスト"/>
        <xdr:cNvSpPr txBox="1"/>
      </xdr:nvSpPr>
      <xdr:spPr>
        <a:xfrm>
          <a:off x="14738350" y="9057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01" name="直線コネクタ 500"/>
        <xdr:cNvCxnSpPr/>
      </xdr:nvCxnSpPr>
      <xdr:spPr>
        <a:xfrm>
          <a:off x="14611350" y="9269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02" name="【保健センター・保健所】&#10;有形固定資産減価償却率平均値テキスト"/>
        <xdr:cNvSpPr txBox="1"/>
      </xdr:nvSpPr>
      <xdr:spPr>
        <a:xfrm>
          <a:off x="14738350" y="9864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03" name="フローチャート: 判断 502"/>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04" name="フローチャート: 判断 503"/>
        <xdr:cNvSpPr/>
      </xdr:nvSpPr>
      <xdr:spPr>
        <a:xfrm>
          <a:off x="138874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05" name="フローチャート: 判断 504"/>
        <xdr:cNvSpPr/>
      </xdr:nvSpPr>
      <xdr:spPr>
        <a:xfrm>
          <a:off x="13093700" y="9820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6" name="フローチャート: 判断 505"/>
        <xdr:cNvSpPr/>
      </xdr:nvSpPr>
      <xdr:spPr>
        <a:xfrm>
          <a:off x="12299950" y="97927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507" name="フローチャート: 判断 506"/>
        <xdr:cNvSpPr/>
      </xdr:nvSpPr>
      <xdr:spPr>
        <a:xfrm>
          <a:off x="11487150" y="9727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86360</xdr:rowOff>
    </xdr:from>
    <xdr:to>
      <xdr:col>72</xdr:col>
      <xdr:colOff>38100</xdr:colOff>
      <xdr:row>64</xdr:row>
      <xdr:rowOff>16510</xdr:rowOff>
    </xdr:to>
    <xdr:sp macro="" textlink="">
      <xdr:nvSpPr>
        <xdr:cNvPr id="513" name="楕円 512"/>
        <xdr:cNvSpPr/>
      </xdr:nvSpPr>
      <xdr:spPr>
        <a:xfrm>
          <a:off x="12299950" y="10494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145143</xdr:rowOff>
    </xdr:from>
    <xdr:to>
      <xdr:col>67</xdr:col>
      <xdr:colOff>101600</xdr:colOff>
      <xdr:row>63</xdr:row>
      <xdr:rowOff>75293</xdr:rowOff>
    </xdr:to>
    <xdr:sp macro="" textlink="">
      <xdr:nvSpPr>
        <xdr:cNvPr id="514" name="楕円 513"/>
        <xdr:cNvSpPr/>
      </xdr:nvSpPr>
      <xdr:spPr>
        <a:xfrm>
          <a:off x="11487150" y="10387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24493</xdr:rowOff>
    </xdr:from>
    <xdr:to>
      <xdr:col>71</xdr:col>
      <xdr:colOff>177800</xdr:colOff>
      <xdr:row>63</xdr:row>
      <xdr:rowOff>137160</xdr:rowOff>
    </xdr:to>
    <xdr:cxnSp macro="">
      <xdr:nvCxnSpPr>
        <xdr:cNvPr id="515" name="直線コネクタ 514"/>
        <xdr:cNvCxnSpPr/>
      </xdr:nvCxnSpPr>
      <xdr:spPr>
        <a:xfrm>
          <a:off x="11537950" y="10432143"/>
          <a:ext cx="80645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16" name="n_1aveValue【保健センター・保健所】&#10;有形固定資産減価償却率"/>
        <xdr:cNvSpPr txBox="1"/>
      </xdr:nvSpPr>
      <xdr:spPr>
        <a:xfrm>
          <a:off x="137420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17" name="n_2aveValue【保健センター・保健所】&#10;有形固定資産減価償却率"/>
        <xdr:cNvSpPr txBox="1"/>
      </xdr:nvSpPr>
      <xdr:spPr>
        <a:xfrm>
          <a:off x="12960994" y="960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8" name="n_3aveValue【保健センター・保健所】&#10;有形固定資産減価償却率"/>
        <xdr:cNvSpPr txBox="1"/>
      </xdr:nvSpPr>
      <xdr:spPr>
        <a:xfrm>
          <a:off x="12167244" y="958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19" name="n_4aveValue【保健センター・保健所】&#10;有形固定資産減価償却率"/>
        <xdr:cNvSpPr txBox="1"/>
      </xdr:nvSpPr>
      <xdr:spPr>
        <a:xfrm>
          <a:off x="11354444" y="95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7637</xdr:rowOff>
    </xdr:from>
    <xdr:ext cx="405111" cy="259045"/>
    <xdr:sp macro="" textlink="">
      <xdr:nvSpPr>
        <xdr:cNvPr id="520" name="n_3mainValue【保健センター・保健所】&#10;有形固定資産減価償却率"/>
        <xdr:cNvSpPr txBox="1"/>
      </xdr:nvSpPr>
      <xdr:spPr>
        <a:xfrm>
          <a:off x="121672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66420</xdr:rowOff>
    </xdr:from>
    <xdr:ext cx="405111" cy="259045"/>
    <xdr:sp macro="" textlink="">
      <xdr:nvSpPr>
        <xdr:cNvPr id="521" name="n_4mainValue【保健センター・保健所】&#10;有形固定資産減価償却率"/>
        <xdr:cNvSpPr txBox="1"/>
      </xdr:nvSpPr>
      <xdr:spPr>
        <a:xfrm>
          <a:off x="11354444" y="10474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43" name="直線コネクタ 542"/>
        <xdr:cNvCxnSpPr/>
      </xdr:nvCxnSpPr>
      <xdr:spPr>
        <a:xfrm flipV="1">
          <a:off x="19951064" y="9124797"/>
          <a:ext cx="0" cy="143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44" name="【保健センター・保健所】&#10;一人当たり面積最小値テキスト"/>
        <xdr:cNvSpPr txBox="1"/>
      </xdr:nvSpPr>
      <xdr:spPr>
        <a:xfrm>
          <a:off x="19989800" y="105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45" name="直線コネクタ 544"/>
        <xdr:cNvCxnSpPr/>
      </xdr:nvCxnSpPr>
      <xdr:spPr>
        <a:xfrm>
          <a:off x="19881850" y="10559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46" name="【保健センター・保健所】&#10;一人当たり面積最大値テキスト"/>
        <xdr:cNvSpPr txBox="1"/>
      </xdr:nvSpPr>
      <xdr:spPr>
        <a:xfrm>
          <a:off x="19989800" y="89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47" name="直線コネクタ 546"/>
        <xdr:cNvCxnSpPr/>
      </xdr:nvCxnSpPr>
      <xdr:spPr>
        <a:xfrm>
          <a:off x="19881850" y="9124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548" name="【保健センター・保健所】&#10;一人当たり面積平均値テキスト"/>
        <xdr:cNvSpPr txBox="1"/>
      </xdr:nvSpPr>
      <xdr:spPr>
        <a:xfrm>
          <a:off x="19989800" y="1038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49" name="フローチャート: 判断 548"/>
        <xdr:cNvSpPr/>
      </xdr:nvSpPr>
      <xdr:spPr>
        <a:xfrm>
          <a:off x="19900900" y="10402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50" name="フローチャート: 判断 549"/>
        <xdr:cNvSpPr/>
      </xdr:nvSpPr>
      <xdr:spPr>
        <a:xfrm>
          <a:off x="19157950" y="10402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51" name="フローチャート: 判断 550"/>
        <xdr:cNvSpPr/>
      </xdr:nvSpPr>
      <xdr:spPr>
        <a:xfrm>
          <a:off x="18345150" y="10410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52" name="フローチャート: 判断 551"/>
        <xdr:cNvSpPr/>
      </xdr:nvSpPr>
      <xdr:spPr>
        <a:xfrm>
          <a:off x="17551400" y="104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53" name="フローチャート: 判断 552"/>
        <xdr:cNvSpPr/>
      </xdr:nvSpPr>
      <xdr:spPr>
        <a:xfrm>
          <a:off x="16757650" y="10425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95962</xdr:rowOff>
    </xdr:from>
    <xdr:to>
      <xdr:col>102</xdr:col>
      <xdr:colOff>165100</xdr:colOff>
      <xdr:row>64</xdr:row>
      <xdr:rowOff>26112</xdr:rowOff>
    </xdr:to>
    <xdr:sp macro="" textlink="">
      <xdr:nvSpPr>
        <xdr:cNvPr id="559" name="楕円 558"/>
        <xdr:cNvSpPr/>
      </xdr:nvSpPr>
      <xdr:spPr>
        <a:xfrm>
          <a:off x="17551400" y="10503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96418</xdr:rowOff>
    </xdr:from>
    <xdr:to>
      <xdr:col>98</xdr:col>
      <xdr:colOff>38100</xdr:colOff>
      <xdr:row>64</xdr:row>
      <xdr:rowOff>26568</xdr:rowOff>
    </xdr:to>
    <xdr:sp macro="" textlink="">
      <xdr:nvSpPr>
        <xdr:cNvPr id="560" name="楕円 559"/>
        <xdr:cNvSpPr/>
      </xdr:nvSpPr>
      <xdr:spPr>
        <a:xfrm>
          <a:off x="16757650" y="105040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146762</xdr:rowOff>
    </xdr:from>
    <xdr:to>
      <xdr:col>102</xdr:col>
      <xdr:colOff>114300</xdr:colOff>
      <xdr:row>63</xdr:row>
      <xdr:rowOff>147218</xdr:rowOff>
    </xdr:to>
    <xdr:cxnSp macro="">
      <xdr:nvCxnSpPr>
        <xdr:cNvPr id="561" name="直線コネクタ 560"/>
        <xdr:cNvCxnSpPr/>
      </xdr:nvCxnSpPr>
      <xdr:spPr>
        <a:xfrm flipV="1">
          <a:off x="16802100" y="10554412"/>
          <a:ext cx="8001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62" name="n_1aveValue【保健センター・保健所】&#10;一人当たり面積"/>
        <xdr:cNvSpPr txBox="1"/>
      </xdr:nvSpPr>
      <xdr:spPr>
        <a:xfrm>
          <a:off x="18980227" y="101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63" name="n_2aveValue【保健センター・保健所】&#10;一人当たり面積"/>
        <xdr:cNvSpPr txBox="1"/>
      </xdr:nvSpPr>
      <xdr:spPr>
        <a:xfrm>
          <a:off x="18180127" y="101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64" name="n_3aveValue【保健センター・保健所】&#10;一人当たり面積"/>
        <xdr:cNvSpPr txBox="1"/>
      </xdr:nvSpPr>
      <xdr:spPr>
        <a:xfrm>
          <a:off x="17386377" y="102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65" name="n_4aveValue【保健センター・保健所】&#10;一人当たり面積"/>
        <xdr:cNvSpPr txBox="1"/>
      </xdr:nvSpPr>
      <xdr:spPr>
        <a:xfrm>
          <a:off x="16592627" y="1021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17239</xdr:rowOff>
    </xdr:from>
    <xdr:ext cx="469744" cy="259045"/>
    <xdr:sp macro="" textlink="">
      <xdr:nvSpPr>
        <xdr:cNvPr id="566" name="n_3mainValue【保健センター・保健所】&#10;一人当たり面積"/>
        <xdr:cNvSpPr txBox="1"/>
      </xdr:nvSpPr>
      <xdr:spPr>
        <a:xfrm>
          <a:off x="17386377" y="1058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17695</xdr:rowOff>
    </xdr:from>
    <xdr:ext cx="469744" cy="259045"/>
    <xdr:sp macro="" textlink="">
      <xdr:nvSpPr>
        <xdr:cNvPr id="567" name="n_4mainValue【保健センター・保健所】&#10;一人当たり面積"/>
        <xdr:cNvSpPr txBox="1"/>
      </xdr:nvSpPr>
      <xdr:spPr>
        <a:xfrm>
          <a:off x="165926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93" name="直線コネクタ 592"/>
        <xdr:cNvCxnSpPr/>
      </xdr:nvCxnSpPr>
      <xdr:spPr>
        <a:xfrm flipV="1">
          <a:off x="14699614" y="12971236"/>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6" name="【消防施設】&#10;有形固定資産減価償却率最大値テキスト"/>
        <xdr:cNvSpPr txBox="1"/>
      </xdr:nvSpPr>
      <xdr:spPr>
        <a:xfrm>
          <a:off x="14738350" y="127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7" name="直線コネクタ 596"/>
        <xdr:cNvCxnSpPr/>
      </xdr:nvCxnSpPr>
      <xdr:spPr>
        <a:xfrm>
          <a:off x="14611350" y="12971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98" name="【消防施設】&#10;有形固定資産減価償却率平均値テキスト"/>
        <xdr:cNvSpPr txBox="1"/>
      </xdr:nvSpPr>
      <xdr:spPr>
        <a:xfrm>
          <a:off x="14738350" y="1363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99" name="フローチャート: 判断 598"/>
        <xdr:cNvSpPr/>
      </xdr:nvSpPr>
      <xdr:spPr>
        <a:xfrm>
          <a:off x="14649450" y="136592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00" name="フローチャート: 判断 599"/>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01" name="フローチャート: 判断 600"/>
        <xdr:cNvSpPr/>
      </xdr:nvSpPr>
      <xdr:spPr>
        <a:xfrm>
          <a:off x="1309370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02" name="フローチャート: 判断 601"/>
        <xdr:cNvSpPr/>
      </xdr:nvSpPr>
      <xdr:spPr>
        <a:xfrm>
          <a:off x="122999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03" name="フローチャート: 判断 602"/>
        <xdr:cNvSpPr/>
      </xdr:nvSpPr>
      <xdr:spPr>
        <a:xfrm>
          <a:off x="11487150" y="13655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46082</xdr:rowOff>
    </xdr:from>
    <xdr:to>
      <xdr:col>85</xdr:col>
      <xdr:colOff>177800</xdr:colOff>
      <xdr:row>80</xdr:row>
      <xdr:rowOff>147682</xdr:rowOff>
    </xdr:to>
    <xdr:sp macro="" textlink="">
      <xdr:nvSpPr>
        <xdr:cNvPr id="609" name="楕円 608"/>
        <xdr:cNvSpPr/>
      </xdr:nvSpPr>
      <xdr:spPr>
        <a:xfrm>
          <a:off x="14649450" y="132604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68959</xdr:rowOff>
    </xdr:from>
    <xdr:ext cx="405111" cy="259045"/>
    <xdr:sp macro="" textlink="">
      <xdr:nvSpPr>
        <xdr:cNvPr id="610" name="【消防施設】&#10;有形固定資産減価償却率該当値テキスト"/>
        <xdr:cNvSpPr txBox="1"/>
      </xdr:nvSpPr>
      <xdr:spPr>
        <a:xfrm>
          <a:off x="14738350" y="1311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611" name="楕円 610"/>
        <xdr:cNvSpPr/>
      </xdr:nvSpPr>
      <xdr:spPr>
        <a:xfrm>
          <a:off x="13887450" y="132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96882</xdr:rowOff>
    </xdr:to>
    <xdr:cxnSp macro="">
      <xdr:nvCxnSpPr>
        <xdr:cNvPr id="612" name="直線コネクタ 611"/>
        <xdr:cNvCxnSpPr/>
      </xdr:nvCxnSpPr>
      <xdr:spPr>
        <a:xfrm>
          <a:off x="13938250" y="13267145"/>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122827</xdr:rowOff>
    </xdr:from>
    <xdr:to>
      <xdr:col>72</xdr:col>
      <xdr:colOff>38100</xdr:colOff>
      <xdr:row>83</xdr:row>
      <xdr:rowOff>52977</xdr:rowOff>
    </xdr:to>
    <xdr:sp macro="" textlink="">
      <xdr:nvSpPr>
        <xdr:cNvPr id="613" name="楕円 612"/>
        <xdr:cNvSpPr/>
      </xdr:nvSpPr>
      <xdr:spPr>
        <a:xfrm>
          <a:off x="12299950" y="136673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40839</xdr:rowOff>
    </xdr:from>
    <xdr:ext cx="405111" cy="259045"/>
    <xdr:sp macro="" textlink="">
      <xdr:nvSpPr>
        <xdr:cNvPr id="614" name="n_1aveValue【消防施設】&#10;有形固定資産減価償却率"/>
        <xdr:cNvSpPr txBox="1"/>
      </xdr:nvSpPr>
      <xdr:spPr>
        <a:xfrm>
          <a:off x="137420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15" name="n_2aveValue【消防施設】&#10;有形固定資産減価償却率"/>
        <xdr:cNvSpPr txBox="1"/>
      </xdr:nvSpPr>
      <xdr:spPr>
        <a:xfrm>
          <a:off x="1296099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16" name="n_3aveValue【消防施設】&#10;有形固定資産減価償却率"/>
        <xdr:cNvSpPr txBox="1"/>
      </xdr:nvSpPr>
      <xdr:spPr>
        <a:xfrm>
          <a:off x="121672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617" name="n_4aveValue【消防施設】&#10;有形固定資産減価償却率"/>
        <xdr:cNvSpPr txBox="1"/>
      </xdr:nvSpPr>
      <xdr:spPr>
        <a:xfrm>
          <a:off x="113544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618" name="n_1mainValue【消防施設】&#10;有形固定資産減価償却率"/>
        <xdr:cNvSpPr txBox="1"/>
      </xdr:nvSpPr>
      <xdr:spPr>
        <a:xfrm>
          <a:off x="13742044" y="130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69504</xdr:rowOff>
    </xdr:from>
    <xdr:ext cx="405111" cy="259045"/>
    <xdr:sp macro="" textlink="">
      <xdr:nvSpPr>
        <xdr:cNvPr id="619" name="n_3mainValue【消防施設】&#10;有形固定資産減価償却率"/>
        <xdr:cNvSpPr txBox="1"/>
      </xdr:nvSpPr>
      <xdr:spPr>
        <a:xfrm>
          <a:off x="12167244" y="13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41" name="直線コネクタ 640"/>
        <xdr:cNvCxnSpPr/>
      </xdr:nvCxnSpPr>
      <xdr:spPr>
        <a:xfrm flipV="1">
          <a:off x="19951064" y="13107924"/>
          <a:ext cx="0" cy="11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42" name="【消防施設】&#10;一人当たり面積最小値テキスト"/>
        <xdr:cNvSpPr txBox="1"/>
      </xdr:nvSpPr>
      <xdr:spPr>
        <a:xfrm>
          <a:off x="19989800"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43" name="直線コネクタ 642"/>
        <xdr:cNvCxnSpPr/>
      </xdr:nvCxnSpPr>
      <xdr:spPr>
        <a:xfrm>
          <a:off x="19881850" y="1422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44" name="【消防施設】&#10;一人当たり面積最大値テキスト"/>
        <xdr:cNvSpPr txBox="1"/>
      </xdr:nvSpPr>
      <xdr:spPr>
        <a:xfrm>
          <a:off x="19989800" y="128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45" name="直線コネクタ 644"/>
        <xdr:cNvCxnSpPr/>
      </xdr:nvCxnSpPr>
      <xdr:spPr>
        <a:xfrm>
          <a:off x="19881850" y="13107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46" name="【消防施設】&#10;一人当たり面積平均値テキスト"/>
        <xdr:cNvSpPr txBox="1"/>
      </xdr:nvSpPr>
      <xdr:spPr>
        <a:xfrm>
          <a:off x="19989800" y="13708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47" name="フローチャート: 判断 646"/>
        <xdr:cNvSpPr/>
      </xdr:nvSpPr>
      <xdr:spPr>
        <a:xfrm>
          <a:off x="199009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48" name="フローチャート: 判断 647"/>
        <xdr:cNvSpPr/>
      </xdr:nvSpPr>
      <xdr:spPr>
        <a:xfrm>
          <a:off x="19157950" y="138803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49" name="フローチャート: 判断 648"/>
        <xdr:cNvSpPr/>
      </xdr:nvSpPr>
      <xdr:spPr>
        <a:xfrm>
          <a:off x="18345150" y="138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50" name="フローチャート: 判断 649"/>
        <xdr:cNvSpPr/>
      </xdr:nvSpPr>
      <xdr:spPr>
        <a:xfrm>
          <a:off x="17551400" y="138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51" name="フローチャート: 判断 650"/>
        <xdr:cNvSpPr/>
      </xdr:nvSpPr>
      <xdr:spPr>
        <a:xfrm>
          <a:off x="167576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657" name="楕円 656"/>
        <xdr:cNvSpPr/>
      </xdr:nvSpPr>
      <xdr:spPr>
        <a:xfrm>
          <a:off x="19900900" y="14111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658" name="【消防施設】&#10;一人当たり面積該当値テキスト"/>
        <xdr:cNvSpPr txBox="1"/>
      </xdr:nvSpPr>
      <xdr:spPr>
        <a:xfrm>
          <a:off x="19989800" y="140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74168</xdr:rowOff>
    </xdr:from>
    <xdr:to>
      <xdr:col>112</xdr:col>
      <xdr:colOff>38100</xdr:colOff>
      <xdr:row>86</xdr:row>
      <xdr:rowOff>4318</xdr:rowOff>
    </xdr:to>
    <xdr:sp macro="" textlink="">
      <xdr:nvSpPr>
        <xdr:cNvPr id="659" name="楕円 658"/>
        <xdr:cNvSpPr/>
      </xdr:nvSpPr>
      <xdr:spPr>
        <a:xfrm>
          <a:off x="19157950" y="14114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124968</xdr:rowOff>
    </xdr:to>
    <xdr:cxnSp macro="">
      <xdr:nvCxnSpPr>
        <xdr:cNvPr id="660" name="直線コネクタ 659"/>
        <xdr:cNvCxnSpPr/>
      </xdr:nvCxnSpPr>
      <xdr:spPr>
        <a:xfrm flipV="1">
          <a:off x="19202400" y="1416253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138176</xdr:rowOff>
    </xdr:from>
    <xdr:to>
      <xdr:col>102</xdr:col>
      <xdr:colOff>165100</xdr:colOff>
      <xdr:row>83</xdr:row>
      <xdr:rowOff>68326</xdr:rowOff>
    </xdr:to>
    <xdr:sp macro="" textlink="">
      <xdr:nvSpPr>
        <xdr:cNvPr id="661" name="楕円 660"/>
        <xdr:cNvSpPr/>
      </xdr:nvSpPr>
      <xdr:spPr>
        <a:xfrm>
          <a:off x="17551400" y="13682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62" name="楕円 661"/>
        <xdr:cNvSpPr/>
      </xdr:nvSpPr>
      <xdr:spPr>
        <a:xfrm>
          <a:off x="16757650" y="13845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17526</xdr:rowOff>
    </xdr:from>
    <xdr:to>
      <xdr:col>102</xdr:col>
      <xdr:colOff>114300</xdr:colOff>
      <xdr:row>84</xdr:row>
      <xdr:rowOff>15239</xdr:rowOff>
    </xdr:to>
    <xdr:cxnSp macro="">
      <xdr:nvCxnSpPr>
        <xdr:cNvPr id="663" name="直線コネクタ 662"/>
        <xdr:cNvCxnSpPr/>
      </xdr:nvCxnSpPr>
      <xdr:spPr>
        <a:xfrm flipV="1">
          <a:off x="16802100" y="13727176"/>
          <a:ext cx="800100" cy="16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64" name="n_1aveValue【消防施設】&#10;一人当たり面積"/>
        <xdr:cNvSpPr txBox="1"/>
      </xdr:nvSpPr>
      <xdr:spPr>
        <a:xfrm>
          <a:off x="18980227" y="13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65" name="n_2aveValue【消防施設】&#10;一人当たり面積"/>
        <xdr:cNvSpPr txBox="1"/>
      </xdr:nvSpPr>
      <xdr:spPr>
        <a:xfrm>
          <a:off x="181801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66" name="n_3aveValue【消防施設】&#10;一人当たり面積"/>
        <xdr:cNvSpPr txBox="1"/>
      </xdr:nvSpPr>
      <xdr:spPr>
        <a:xfrm>
          <a:off x="1738637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67" name="n_4aveValue【消防施設】&#10;一人当たり面積"/>
        <xdr:cNvSpPr txBox="1"/>
      </xdr:nvSpPr>
      <xdr:spPr>
        <a:xfrm>
          <a:off x="165926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166895</xdr:rowOff>
    </xdr:from>
    <xdr:ext cx="469744" cy="259045"/>
    <xdr:sp macro="" textlink="">
      <xdr:nvSpPr>
        <xdr:cNvPr id="668" name="n_1mainValue【消防施設】&#10;一人当たり面積"/>
        <xdr:cNvSpPr txBox="1"/>
      </xdr:nvSpPr>
      <xdr:spPr>
        <a:xfrm>
          <a:off x="18980227" y="142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84853</xdr:rowOff>
    </xdr:from>
    <xdr:ext cx="469744" cy="259045"/>
    <xdr:sp macro="" textlink="">
      <xdr:nvSpPr>
        <xdr:cNvPr id="669" name="n_3mainValue【消防施設】&#10;一人当たり面積"/>
        <xdr:cNvSpPr txBox="1"/>
      </xdr:nvSpPr>
      <xdr:spPr>
        <a:xfrm>
          <a:off x="17386377" y="134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670" name="n_4mainValue【消防施設】&#10;一人当たり面積"/>
        <xdr:cNvSpPr txBox="1"/>
      </xdr:nvSpPr>
      <xdr:spPr>
        <a:xfrm>
          <a:off x="165926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3" name="テキスト ボックス 682"/>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1" name="テキスト ボックス 690"/>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94" name="直線コネクタ 693"/>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95" name="【庁舎】&#10;有形固定資産減価償却率最小値テキスト"/>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96" name="直線コネクタ 695"/>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7" name="【庁舎】&#10;有形固定資産減価償却率最大値テキスト"/>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8" name="直線コネクタ 697"/>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99" name="【庁舎】&#10;有形固定資産減価償却率平均値テキスト"/>
        <xdr:cNvSpPr txBox="1"/>
      </xdr:nvSpPr>
      <xdr:spPr>
        <a:xfrm>
          <a:off x="14738350" y="17170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00" name="フローチャート: 判断 699"/>
        <xdr:cNvSpPr/>
      </xdr:nvSpPr>
      <xdr:spPr>
        <a:xfrm>
          <a:off x="14649450" y="171919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01" name="フローチャート: 判断 700"/>
        <xdr:cNvSpPr/>
      </xdr:nvSpPr>
      <xdr:spPr>
        <a:xfrm>
          <a:off x="138874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02" name="フローチャート: 判断 701"/>
        <xdr:cNvSpPr/>
      </xdr:nvSpPr>
      <xdr:spPr>
        <a:xfrm>
          <a:off x="1309370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03" name="フローチャート: 判断 702"/>
        <xdr:cNvSpPr/>
      </xdr:nvSpPr>
      <xdr:spPr>
        <a:xfrm>
          <a:off x="12299950" y="17213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04" name="フローチャート: 判断 703"/>
        <xdr:cNvSpPr/>
      </xdr:nvSpPr>
      <xdr:spPr>
        <a:xfrm>
          <a:off x="11487150"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57150</xdr:rowOff>
    </xdr:from>
    <xdr:to>
      <xdr:col>85</xdr:col>
      <xdr:colOff>177800</xdr:colOff>
      <xdr:row>100</xdr:row>
      <xdr:rowOff>158750</xdr:rowOff>
    </xdr:to>
    <xdr:sp macro="" textlink="">
      <xdr:nvSpPr>
        <xdr:cNvPr id="710" name="楕円 709"/>
        <xdr:cNvSpPr/>
      </xdr:nvSpPr>
      <xdr:spPr>
        <a:xfrm>
          <a:off x="14649450" y="166306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143527</xdr:rowOff>
    </xdr:from>
    <xdr:ext cx="340478" cy="259045"/>
    <xdr:sp macro="" textlink="">
      <xdr:nvSpPr>
        <xdr:cNvPr id="711" name="【庁舎】&#10;有形固定資産減価償却率該当値テキスト"/>
        <xdr:cNvSpPr txBox="1"/>
      </xdr:nvSpPr>
      <xdr:spPr>
        <a:xfrm>
          <a:off x="14738350" y="16545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46989</xdr:rowOff>
    </xdr:from>
    <xdr:to>
      <xdr:col>81</xdr:col>
      <xdr:colOff>101600</xdr:colOff>
      <xdr:row>100</xdr:row>
      <xdr:rowOff>148589</xdr:rowOff>
    </xdr:to>
    <xdr:sp macro="" textlink="">
      <xdr:nvSpPr>
        <xdr:cNvPr id="712" name="楕円 711"/>
        <xdr:cNvSpPr/>
      </xdr:nvSpPr>
      <xdr:spPr>
        <a:xfrm>
          <a:off x="1388745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97789</xdr:rowOff>
    </xdr:from>
    <xdr:to>
      <xdr:col>85</xdr:col>
      <xdr:colOff>127000</xdr:colOff>
      <xdr:row>100</xdr:row>
      <xdr:rowOff>107950</xdr:rowOff>
    </xdr:to>
    <xdr:cxnSp macro="">
      <xdr:nvCxnSpPr>
        <xdr:cNvPr id="713" name="直線コネクタ 712"/>
        <xdr:cNvCxnSpPr/>
      </xdr:nvCxnSpPr>
      <xdr:spPr>
        <a:xfrm>
          <a:off x="13938250" y="16671289"/>
          <a:ext cx="762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8889</xdr:rowOff>
    </xdr:from>
    <xdr:to>
      <xdr:col>72</xdr:col>
      <xdr:colOff>38100</xdr:colOff>
      <xdr:row>106</xdr:row>
      <xdr:rowOff>110489</xdr:rowOff>
    </xdr:to>
    <xdr:sp macro="" textlink="">
      <xdr:nvSpPr>
        <xdr:cNvPr id="714" name="楕円 713"/>
        <xdr:cNvSpPr/>
      </xdr:nvSpPr>
      <xdr:spPr>
        <a:xfrm>
          <a:off x="12299950" y="17611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29211</xdr:rowOff>
    </xdr:from>
    <xdr:to>
      <xdr:col>67</xdr:col>
      <xdr:colOff>101600</xdr:colOff>
      <xdr:row>104</xdr:row>
      <xdr:rowOff>130811</xdr:rowOff>
    </xdr:to>
    <xdr:sp macro="" textlink="">
      <xdr:nvSpPr>
        <xdr:cNvPr id="715" name="楕円 714"/>
        <xdr:cNvSpPr/>
      </xdr:nvSpPr>
      <xdr:spPr>
        <a:xfrm>
          <a:off x="1148715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80011</xdr:rowOff>
    </xdr:from>
    <xdr:to>
      <xdr:col>71</xdr:col>
      <xdr:colOff>177800</xdr:colOff>
      <xdr:row>106</xdr:row>
      <xdr:rowOff>59689</xdr:rowOff>
    </xdr:to>
    <xdr:cxnSp macro="">
      <xdr:nvCxnSpPr>
        <xdr:cNvPr id="716" name="直線コネクタ 715"/>
        <xdr:cNvCxnSpPr/>
      </xdr:nvCxnSpPr>
      <xdr:spPr>
        <a:xfrm>
          <a:off x="11537950" y="17339311"/>
          <a:ext cx="806450" cy="3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17" name="n_1aveValue【庁舎】&#10;有形固定資産減価償却率"/>
        <xdr:cNvSpPr txBox="1"/>
      </xdr:nvSpPr>
      <xdr:spPr>
        <a:xfrm>
          <a:off x="137420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18" name="n_2aveValue【庁舎】&#10;有形固定資産減価償却率"/>
        <xdr:cNvSpPr txBox="1"/>
      </xdr:nvSpPr>
      <xdr:spPr>
        <a:xfrm>
          <a:off x="1296099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19" name="n_3aveValue【庁舎】&#10;有形固定資産減価償却率"/>
        <xdr:cNvSpPr txBox="1"/>
      </xdr:nvSpPr>
      <xdr:spPr>
        <a:xfrm>
          <a:off x="12167244"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20" name="n_4aveValue【庁舎】&#10;有形固定資産減価償却率"/>
        <xdr:cNvSpPr txBox="1"/>
      </xdr:nvSpPr>
      <xdr:spPr>
        <a:xfrm>
          <a:off x="113544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165116</xdr:rowOff>
    </xdr:from>
    <xdr:ext cx="340478" cy="259045"/>
    <xdr:sp macro="" textlink="">
      <xdr:nvSpPr>
        <xdr:cNvPr id="721" name="n_1mainValue【庁舎】&#10;有形固定資産減価償却率"/>
        <xdr:cNvSpPr txBox="1"/>
      </xdr:nvSpPr>
      <xdr:spPr>
        <a:xfrm>
          <a:off x="13774361" y="16395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101616</xdr:rowOff>
    </xdr:from>
    <xdr:ext cx="405111" cy="259045"/>
    <xdr:sp macro="" textlink="">
      <xdr:nvSpPr>
        <xdr:cNvPr id="722" name="n_3mainValue【庁舎】&#10;有形固定資産減価償却率"/>
        <xdr:cNvSpPr txBox="1"/>
      </xdr:nvSpPr>
      <xdr:spPr>
        <a:xfrm>
          <a:off x="121672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121938</xdr:rowOff>
    </xdr:from>
    <xdr:ext cx="405111" cy="259045"/>
    <xdr:sp macro="" textlink="">
      <xdr:nvSpPr>
        <xdr:cNvPr id="723" name="n_4mainValue【庁舎】&#10;有形固定資産減価償却率"/>
        <xdr:cNvSpPr txBox="1"/>
      </xdr:nvSpPr>
      <xdr:spPr>
        <a:xfrm>
          <a:off x="11354444"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49" name="直線コネクタ 748"/>
        <xdr:cNvCxnSpPr/>
      </xdr:nvCxnSpPr>
      <xdr:spPr>
        <a:xfrm flipV="1">
          <a:off x="19951064" y="167084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50" name="【庁舎】&#10;一人当たり面積最小値テキスト"/>
        <xdr:cNvSpPr txBox="1"/>
      </xdr:nvSpPr>
      <xdr:spPr>
        <a:xfrm>
          <a:off x="19989800"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51" name="直線コネクタ 750"/>
        <xdr:cNvCxnSpPr/>
      </xdr:nvCxnSpPr>
      <xdr:spPr>
        <a:xfrm>
          <a:off x="19881850" y="1793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52" name="【庁舎】&#10;一人当たり面積最大値テキスト"/>
        <xdr:cNvSpPr txBox="1"/>
      </xdr:nvSpPr>
      <xdr:spPr>
        <a:xfrm>
          <a:off x="19989800" y="164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53" name="直線コネクタ 752"/>
        <xdr:cNvCxnSpPr/>
      </xdr:nvCxnSpPr>
      <xdr:spPr>
        <a:xfrm>
          <a:off x="19881850" y="16708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54" name="【庁舎】&#10;一人当たり面積平均値テキスト"/>
        <xdr:cNvSpPr txBox="1"/>
      </xdr:nvSpPr>
      <xdr:spPr>
        <a:xfrm>
          <a:off x="19989800" y="17454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55" name="フローチャート: 判断 754"/>
        <xdr:cNvSpPr/>
      </xdr:nvSpPr>
      <xdr:spPr>
        <a:xfrm>
          <a:off x="19900900" y="174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56" name="フローチャート: 判断 755"/>
        <xdr:cNvSpPr/>
      </xdr:nvSpPr>
      <xdr:spPr>
        <a:xfrm>
          <a:off x="19157950" y="17491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57" name="フローチャート: 判断 756"/>
        <xdr:cNvSpPr/>
      </xdr:nvSpPr>
      <xdr:spPr>
        <a:xfrm>
          <a:off x="18345150" y="1754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58" name="フローチャート: 判断 757"/>
        <xdr:cNvSpPr/>
      </xdr:nvSpPr>
      <xdr:spPr>
        <a:xfrm>
          <a:off x="1755140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59" name="フローチャート: 判断 758"/>
        <xdr:cNvSpPr/>
      </xdr:nvSpPr>
      <xdr:spPr>
        <a:xfrm>
          <a:off x="16757650" y="17371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765" name="楕円 764"/>
        <xdr:cNvSpPr/>
      </xdr:nvSpPr>
      <xdr:spPr>
        <a:xfrm>
          <a:off x="199009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766" name="【庁舎】&#10;一人当たり面積該当値テキスト"/>
        <xdr:cNvSpPr txBox="1"/>
      </xdr:nvSpPr>
      <xdr:spPr>
        <a:xfrm>
          <a:off x="19989800"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141332</xdr:rowOff>
    </xdr:from>
    <xdr:to>
      <xdr:col>112</xdr:col>
      <xdr:colOff>38100</xdr:colOff>
      <xdr:row>104</xdr:row>
      <xdr:rowOff>71482</xdr:rowOff>
    </xdr:to>
    <xdr:sp macro="" textlink="">
      <xdr:nvSpPr>
        <xdr:cNvPr id="767" name="楕円 766"/>
        <xdr:cNvSpPr/>
      </xdr:nvSpPr>
      <xdr:spPr>
        <a:xfrm>
          <a:off x="19157950" y="172291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20682</xdr:rowOff>
    </xdr:to>
    <xdr:cxnSp macro="">
      <xdr:nvCxnSpPr>
        <xdr:cNvPr id="768" name="直線コネクタ 767"/>
        <xdr:cNvCxnSpPr/>
      </xdr:nvCxnSpPr>
      <xdr:spPr>
        <a:xfrm flipV="1">
          <a:off x="19202400" y="17266920"/>
          <a:ext cx="7493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69" name="楕円 768"/>
        <xdr:cNvSpPr/>
      </xdr:nvSpPr>
      <xdr:spPr>
        <a:xfrm>
          <a:off x="175514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70" name="楕円 769"/>
        <xdr:cNvSpPr/>
      </xdr:nvSpPr>
      <xdr:spPr>
        <a:xfrm>
          <a:off x="16757650" y="1754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105</xdr:row>
      <xdr:rowOff>163830</xdr:rowOff>
    </xdr:to>
    <xdr:cxnSp macro="">
      <xdr:nvCxnSpPr>
        <xdr:cNvPr id="771" name="直線コネクタ 770"/>
        <xdr:cNvCxnSpPr/>
      </xdr:nvCxnSpPr>
      <xdr:spPr>
        <a:xfrm flipV="1">
          <a:off x="16802100" y="17580429"/>
          <a:ext cx="8001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72" name="n_1aveValue【庁舎】&#10;一人当たり面積"/>
        <xdr:cNvSpPr txBox="1"/>
      </xdr:nvSpPr>
      <xdr:spPr>
        <a:xfrm>
          <a:off x="18980227" y="175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73" name="n_2aveValue【庁舎】&#10;一人当たり面積"/>
        <xdr:cNvSpPr txBox="1"/>
      </xdr:nvSpPr>
      <xdr:spPr>
        <a:xfrm>
          <a:off x="18180127" y="1731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74" name="n_3aveValue【庁舎】&#10;一人当たり面積"/>
        <xdr:cNvSpPr txBox="1"/>
      </xdr:nvSpPr>
      <xdr:spPr>
        <a:xfrm>
          <a:off x="1738637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75" name="n_4aveValue【庁舎】&#10;一人当たり面積"/>
        <xdr:cNvSpPr txBox="1"/>
      </xdr:nvSpPr>
      <xdr:spPr>
        <a:xfrm>
          <a:off x="16592627" y="171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88009</xdr:rowOff>
    </xdr:from>
    <xdr:ext cx="469744" cy="259045"/>
    <xdr:sp macro="" textlink="">
      <xdr:nvSpPr>
        <xdr:cNvPr id="776" name="n_1mainValue【庁舎】&#10;一人当たり面積"/>
        <xdr:cNvSpPr txBox="1"/>
      </xdr:nvSpPr>
      <xdr:spPr>
        <a:xfrm>
          <a:off x="18980227" y="170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77" name="n_3mainValue【庁舎】&#10;一人当たり面積"/>
        <xdr:cNvSpPr txBox="1"/>
      </xdr:nvSpPr>
      <xdr:spPr>
        <a:xfrm>
          <a:off x="17386377" y="173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778" name="n_4mainValue【庁舎】&#10;一人当たり面積"/>
        <xdr:cNvSpPr txBox="1"/>
      </xdr:nvSpPr>
      <xdr:spPr>
        <a:xfrm>
          <a:off x="165926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施設においては、有形固定資産減価償却率が類似団体よりも高く推移しており、これらの施設の集約・複合化を含めた活用を考えるにあたり、公共施設等総合管理計画を実効性のあるものとして不断の見直しを進めていく。庁舎においては、令和２年度に本庁舎の移転改築を終えたため、高い水準を解消することができた。福祉施設においては、平成５年度に完成した津和野町デイサービスセンターや平成１１年度に完成した保健福祉センターの減価償却が進むにつれて、類似団体平均値に近づいているため、早い段階から施設の在り方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7,653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6,875</a:t>
          </a:r>
          <a:r>
            <a:rPr kumimoji="1" lang="ja-JP" altLang="ja-JP" sz="1100">
              <a:solidFill>
                <a:schemeClr val="dk1"/>
              </a:solidFill>
              <a:effectLst/>
              <a:latin typeface="+mn-lt"/>
              <a:ea typeface="+mn-ea"/>
              <a:cs typeface="+mn-cs"/>
            </a:rPr>
            <a:t>人 ▲</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％）や全国平均を大きく上回る高齢化率（令和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 </a:t>
          </a:r>
          <a:r>
            <a:rPr kumimoji="1" lang="en-US" altLang="ja-JP" sz="1100">
              <a:solidFill>
                <a:schemeClr val="dk1"/>
              </a:solidFill>
              <a:effectLst/>
              <a:latin typeface="+mn-lt"/>
              <a:ea typeface="+mn-ea"/>
              <a:cs typeface="+mn-cs"/>
            </a:rPr>
            <a:t>49.3</a:t>
          </a:r>
          <a:r>
            <a:rPr kumimoji="1" lang="ja-JP" altLang="ja-JP" sz="1100">
              <a:solidFill>
                <a:schemeClr val="dk1"/>
              </a:solidFill>
              <a:effectLst/>
              <a:latin typeface="+mn-lt"/>
              <a:ea typeface="+mn-ea"/>
              <a:cs typeface="+mn-cs"/>
            </a:rPr>
            <a:t>％）という現状に加え、</a:t>
          </a:r>
          <a:r>
            <a:rPr kumimoji="1" lang="ja-JP" altLang="en-US" sz="1100">
              <a:solidFill>
                <a:schemeClr val="dk1"/>
              </a:solidFill>
              <a:effectLst/>
              <a:latin typeface="+mn-lt"/>
              <a:ea typeface="+mn-ea"/>
              <a:cs typeface="+mn-cs"/>
            </a:rPr>
            <a:t>地方税など自主財源が少ないことが</a:t>
          </a:r>
          <a:r>
            <a:rPr kumimoji="1" lang="ja-JP" altLang="ja-JP" sz="1100">
              <a:solidFill>
                <a:schemeClr val="dk1"/>
              </a:solidFill>
              <a:effectLst/>
              <a:latin typeface="+mn-lt"/>
              <a:ea typeface="+mn-ea"/>
              <a:cs typeface="+mn-cs"/>
            </a:rPr>
            <a:t>、類似団体内平均を下回っている要因である。</a:t>
          </a:r>
          <a:endParaRPr lang="ja-JP" altLang="ja-JP" sz="1400">
            <a:effectLst/>
          </a:endParaRPr>
        </a:p>
        <a:p>
          <a:r>
            <a:rPr kumimoji="1" lang="ja-JP" altLang="ja-JP" sz="1100">
              <a:solidFill>
                <a:schemeClr val="dk1"/>
              </a:solidFill>
              <a:effectLst/>
              <a:latin typeface="+mn-lt"/>
              <a:ea typeface="+mn-ea"/>
              <a:cs typeface="+mn-cs"/>
            </a:rPr>
            <a:t>　今後も定住施策を最重要課題として取り組むとともに、税収の徴収率向上対策の強化、人件費の抑制等、行財政改革を推進し、歳出削減を図ることにより行政の効率化、財政基盤の強化に努める。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歳出では公債費繰上償還（</a:t>
          </a:r>
          <a:r>
            <a:rPr kumimoji="1" lang="en-US" altLang="ja-JP" sz="1100">
              <a:solidFill>
                <a:schemeClr val="dk1"/>
              </a:solidFill>
              <a:effectLst/>
              <a:latin typeface="+mn-lt"/>
              <a:ea typeface="+mn-ea"/>
              <a:cs typeface="+mn-cs"/>
            </a:rPr>
            <a:t>168,691</a:t>
          </a:r>
          <a:r>
            <a:rPr kumimoji="1" lang="ja-JP" altLang="ja-JP" sz="1100">
              <a:solidFill>
                <a:schemeClr val="dk1"/>
              </a:solidFill>
              <a:effectLst/>
              <a:latin typeface="+mn-lt"/>
              <a:ea typeface="+mn-ea"/>
              <a:cs typeface="+mn-cs"/>
            </a:rPr>
            <a:t>千円）を行い、公債費を抑制することができた。</a:t>
          </a:r>
          <a:r>
            <a:rPr kumimoji="1" lang="ja-JP" altLang="en-US" sz="1100">
              <a:solidFill>
                <a:schemeClr val="dk1"/>
              </a:solidFill>
              <a:effectLst/>
              <a:latin typeface="+mn-lt"/>
              <a:ea typeface="+mn-ea"/>
              <a:cs typeface="+mn-cs"/>
            </a:rPr>
            <a:t>歳入では普通交付税が決算額で対前年度比</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％増加したことが比率を改善させる要因となっている。</a:t>
          </a:r>
          <a:endParaRPr lang="ja-JP" altLang="ja-JP" sz="1400">
            <a:effectLst/>
          </a:endParaRPr>
        </a:p>
        <a:p>
          <a:r>
            <a:rPr kumimoji="1" lang="ja-JP" altLang="ja-JP" sz="1100">
              <a:solidFill>
                <a:schemeClr val="dk1"/>
              </a:solidFill>
              <a:effectLst/>
              <a:latin typeface="+mn-lt"/>
              <a:ea typeface="+mn-ea"/>
              <a:cs typeface="+mn-cs"/>
            </a:rPr>
            <a:t>　今後も引き続き計画的な公債費繰上償還を実施するとともに、行財政改革大綱実施計画に基き、歳出削減と町税等の徴収率の向上の取り組みにより更なる改善に努める。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4056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150368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880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106934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[387,817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人件費等が類似団体平均を上回っている主な要因は、保育所や各種</a:t>
          </a:r>
          <a:r>
            <a:rPr kumimoji="1" lang="ja-JP" altLang="en-US" sz="1100">
              <a:solidFill>
                <a:schemeClr val="dk1"/>
              </a:solidFill>
              <a:effectLst/>
              <a:latin typeface="+mn-lt"/>
              <a:ea typeface="+mn-ea"/>
              <a:cs typeface="+mn-cs"/>
            </a:rPr>
            <a:t>社会</a:t>
          </a:r>
          <a:r>
            <a:rPr kumimoji="1" lang="ja-JP" altLang="ja-JP" sz="1100">
              <a:solidFill>
                <a:schemeClr val="dk1"/>
              </a:solidFill>
              <a:effectLst/>
              <a:latin typeface="+mn-lt"/>
              <a:ea typeface="+mn-ea"/>
              <a:cs typeface="+mn-cs"/>
            </a:rPr>
            <a:t>教育施設等を直営で行っているためである。</a:t>
          </a:r>
          <a:endParaRPr lang="ja-JP" altLang="ja-JP" sz="1400">
            <a:effectLst/>
          </a:endParaRPr>
        </a:p>
        <a:p>
          <a:r>
            <a:rPr kumimoji="1" lang="ja-JP" altLang="ja-JP" sz="1100">
              <a:solidFill>
                <a:schemeClr val="dk1"/>
              </a:solidFill>
              <a:effectLst/>
              <a:latin typeface="+mn-lt"/>
              <a:ea typeface="+mn-ea"/>
              <a:cs typeface="+mn-cs"/>
            </a:rPr>
            <a:t>　今後は民間でも実施可能な部分については民営化や指定管理者の導入等により委託化をすすめ、コストの低減を図っていく方針である。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89550</xdr:rowOff>
    </xdr:from>
    <xdr:to>
      <xdr:col>23</xdr:col>
      <xdr:colOff>133350</xdr:colOff>
      <xdr:row>82</xdr:row>
      <xdr:rowOff>119436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48450"/>
          <a:ext cx="8382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58024</xdr:rowOff>
    </xdr:from>
    <xdr:to>
      <xdr:col>19</xdr:col>
      <xdr:colOff>133350</xdr:colOff>
      <xdr:row>82</xdr:row>
      <xdr:rowOff>89550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16924"/>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55925</xdr:rowOff>
    </xdr:from>
    <xdr:to>
      <xdr:col>15</xdr:col>
      <xdr:colOff>82550</xdr:colOff>
      <xdr:row>82</xdr:row>
      <xdr:rowOff>58024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14825"/>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25274</xdr:rowOff>
    </xdr:from>
    <xdr:to>
      <xdr:col>11</xdr:col>
      <xdr:colOff>31750</xdr:colOff>
      <xdr:row>82</xdr:row>
      <xdr:rowOff>55925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4174"/>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68636</xdr:rowOff>
    </xdr:from>
    <xdr:to>
      <xdr:col>23</xdr:col>
      <xdr:colOff>184150</xdr:colOff>
      <xdr:row>82</xdr:row>
      <xdr:rowOff>170236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40713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38750</xdr:rowOff>
    </xdr:from>
    <xdr:to>
      <xdr:col>19</xdr:col>
      <xdr:colOff>184150</xdr:colOff>
      <xdr:row>82</xdr:row>
      <xdr:rowOff>140350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125127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8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7224</xdr:rowOff>
    </xdr:from>
    <xdr:to>
      <xdr:col>15</xdr:col>
      <xdr:colOff>133350</xdr:colOff>
      <xdr:row>82</xdr:row>
      <xdr:rowOff>108824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93601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5125</xdr:rowOff>
    </xdr:from>
    <xdr:to>
      <xdr:col>11</xdr:col>
      <xdr:colOff>82550</xdr:colOff>
      <xdr:row>82</xdr:row>
      <xdr:rowOff>106725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91502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5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145924</xdr:rowOff>
    </xdr:from>
    <xdr:to>
      <xdr:col>7</xdr:col>
      <xdr:colOff>31750</xdr:colOff>
      <xdr:row>82</xdr:row>
      <xdr:rowOff>76074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60851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1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前歴のある職員を採用したため変動なく推移することができたが、類似団体平均と比較して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98.1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今後は新規職員の採用抑制等による総人件費の抑制を図るとともに、職員給与の適正化に努める。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71438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1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71438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1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81491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613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81491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164165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107015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総務、企画等の管理部門の統一化や事務事業の見直し等により職員数の削減を図ってきたが、保育所や各種</a:t>
          </a:r>
          <a:r>
            <a:rPr kumimoji="1" lang="ja-JP" altLang="en-US" sz="1100">
              <a:solidFill>
                <a:schemeClr val="dk1"/>
              </a:solidFill>
              <a:effectLst/>
              <a:latin typeface="+mn-lt"/>
              <a:ea typeface="+mn-ea"/>
              <a:cs typeface="+mn-cs"/>
            </a:rPr>
            <a:t>社会</a:t>
          </a:r>
          <a:r>
            <a:rPr kumimoji="1" lang="ja-JP" altLang="ja-JP" sz="1100">
              <a:solidFill>
                <a:schemeClr val="dk1"/>
              </a:solidFill>
              <a:effectLst/>
              <a:latin typeface="+mn-lt"/>
              <a:ea typeface="+mn-ea"/>
              <a:cs typeface="+mn-cs"/>
            </a:rPr>
            <a:t>教育施設等の直営施設への人員配置により、類似団体平均を上回っている。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今後は民間でも実施可能な部分については指定管理者の導入等により委託化をすすめるとともに、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等の活用により行政サービスを維持しつつ、より一層適正な定員管理に努める。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96605</xdr:rowOff>
    </xdr:from>
    <xdr:to>
      <xdr:col>81</xdr:col>
      <xdr:colOff>44450</xdr:colOff>
      <xdr:row>63</xdr:row>
      <xdr:rowOff>115105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97955"/>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74083</xdr:rowOff>
    </xdr:from>
    <xdr:to>
      <xdr:col>77</xdr:col>
      <xdr:colOff>44450</xdr:colOff>
      <xdr:row>63</xdr:row>
      <xdr:rowOff>96605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7543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74083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6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54780</xdr:rowOff>
    </xdr:from>
    <xdr:to>
      <xdr:col>68</xdr:col>
      <xdr:colOff>152400</xdr:colOff>
      <xdr:row>63</xdr:row>
      <xdr:rowOff>66040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5613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64305</xdr:rowOff>
    </xdr:from>
    <xdr:to>
      <xdr:col>81</xdr:col>
      <xdr:colOff>95250</xdr:colOff>
      <xdr:row>63</xdr:row>
      <xdr:rowOff>165905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36382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3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45805</xdr:rowOff>
    </xdr:from>
    <xdr:to>
      <xdr:col>77</xdr:col>
      <xdr:colOff>95250</xdr:colOff>
      <xdr:row>63</xdr:row>
      <xdr:rowOff>147405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132182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3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23283</xdr:rowOff>
    </xdr:from>
    <xdr:to>
      <xdr:col>73</xdr:col>
      <xdr:colOff>44450</xdr:colOff>
      <xdr:row>63</xdr:row>
      <xdr:rowOff>124883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109660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3980</xdr:rowOff>
    </xdr:from>
    <xdr:to>
      <xdr:col>64</xdr:col>
      <xdr:colOff>152400</xdr:colOff>
      <xdr:row>63</xdr:row>
      <xdr:rowOff>105580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90357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町村合併以降、計画的な繰上償還（</a:t>
          </a:r>
          <a:r>
            <a:rPr kumimoji="1" lang="en-US" altLang="ja-JP" sz="1100">
              <a:solidFill>
                <a:schemeClr val="dk1"/>
              </a:solidFill>
              <a:effectLst/>
              <a:latin typeface="+mn-lt"/>
              <a:ea typeface="+mn-ea"/>
              <a:cs typeface="+mn-cs"/>
            </a:rPr>
            <a:t>H27:163,839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H28:257,124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H29:599,595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H30:395,579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H31:23,602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R2:177,114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R3:168,691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）を行</a:t>
          </a:r>
          <a:r>
            <a:rPr kumimoji="1" lang="ja-JP" altLang="en-US" sz="1100">
              <a:solidFill>
                <a:schemeClr val="dk1"/>
              </a:solidFill>
              <a:effectLst/>
              <a:latin typeface="+mn-lt"/>
              <a:ea typeface="+mn-ea"/>
              <a:cs typeface="+mn-cs"/>
            </a:rPr>
            <a:t>い地方債現在高の縮小に繋げた</a:t>
          </a:r>
          <a:r>
            <a:rPr kumimoji="1" lang="ja-JP" altLang="ja-JP" sz="1100">
              <a:solidFill>
                <a:schemeClr val="dk1"/>
              </a:solidFill>
              <a:effectLst/>
              <a:latin typeface="+mn-lt"/>
              <a:ea typeface="+mn-ea"/>
              <a:cs typeface="+mn-cs"/>
            </a:rPr>
            <a:t>結果、健全化判断基準の</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％を下回ったところである。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しかしながら類似団体よりも高い数値で推移し、更に</a:t>
          </a:r>
          <a:r>
            <a:rPr kumimoji="1" lang="ja-JP" altLang="ja-JP" sz="1100">
              <a:solidFill>
                <a:schemeClr val="dk1"/>
              </a:solidFill>
              <a:effectLst/>
              <a:latin typeface="+mn-lt"/>
              <a:ea typeface="+mn-ea"/>
              <a:cs typeface="+mn-cs"/>
            </a:rPr>
            <a:t>給食センター整備事業等、大規模事業の実施により比率が上昇することが見込まれることから、引き続き計画的な繰上償還を行うとともに、起債依存型の事業実施を見直し、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167894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6096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9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44704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0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102616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地方債現在高が</a:t>
          </a:r>
          <a:r>
            <a:rPr kumimoji="1" lang="en-US" altLang="ja-JP" sz="1100">
              <a:solidFill>
                <a:schemeClr val="dk1"/>
              </a:solidFill>
              <a:effectLst/>
              <a:latin typeface="+mn-lt"/>
              <a:ea typeface="+mn-ea"/>
              <a:cs typeface="+mn-cs"/>
            </a:rPr>
            <a:t>657,397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円と大きく増加しており、平成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年災害復旧事業を優先的に実施した以降、</a:t>
          </a:r>
          <a:r>
            <a:rPr kumimoji="1" lang="ja-JP" altLang="en-US" sz="1100">
              <a:solidFill>
                <a:schemeClr val="dk1"/>
              </a:solidFill>
              <a:effectLst/>
              <a:latin typeface="+mn-lt"/>
              <a:ea typeface="+mn-ea"/>
              <a:cs typeface="+mn-cs"/>
            </a:rPr>
            <a:t>当該年度は都市再生整備事業（駅前再開発）や木質バイオマスガス化発電付帯施設整備事業に対して過疎対策事業債を</a:t>
          </a:r>
          <a:r>
            <a:rPr kumimoji="1" lang="ja-JP" altLang="ja-JP" sz="1100">
              <a:solidFill>
                <a:schemeClr val="dk1"/>
              </a:solidFill>
              <a:effectLst/>
              <a:latin typeface="+mn-lt"/>
              <a:ea typeface="+mn-ea"/>
              <a:cs typeface="+mn-cs"/>
            </a:rPr>
            <a:t>新規に発行するなど、公共施設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事業が</a:t>
          </a:r>
          <a:r>
            <a:rPr kumimoji="1" lang="ja-JP" altLang="en-US" sz="1100">
              <a:solidFill>
                <a:schemeClr val="dk1"/>
              </a:solidFill>
              <a:effectLst/>
              <a:latin typeface="+mn-lt"/>
              <a:ea typeface="+mn-ea"/>
              <a:cs typeface="+mn-cs"/>
            </a:rPr>
            <a:t>主な増加の</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　今後も給食センター整備事業等、大規模事業の実施により比率が上昇することが見込まれることから、後世への負担を少しでも軽減するよう事業実施の適正化を図り、財政の健全化に努める。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45085</xdr:rowOff>
    </xdr:from>
    <xdr:to>
      <xdr:col>81</xdr:col>
      <xdr:colOff>44450</xdr:colOff>
      <xdr:row>22</xdr:row>
      <xdr:rowOff>84102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45535"/>
          <a:ext cx="8382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57291</xdr:rowOff>
    </xdr:from>
    <xdr:to>
      <xdr:col>77</xdr:col>
      <xdr:colOff>44450</xdr:colOff>
      <xdr:row>22</xdr:row>
      <xdr:rowOff>84102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82919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41204</xdr:rowOff>
    </xdr:from>
    <xdr:to>
      <xdr:col>72</xdr:col>
      <xdr:colOff>203200</xdr:colOff>
      <xdr:row>22</xdr:row>
      <xdr:rowOff>57291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8131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59690</xdr:rowOff>
    </xdr:from>
    <xdr:to>
      <xdr:col>68</xdr:col>
      <xdr:colOff>152400</xdr:colOff>
      <xdr:row>22</xdr:row>
      <xdr:rowOff>41204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88690"/>
          <a:ext cx="889000" cy="3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165735</xdr:rowOff>
    </xdr:from>
    <xdr:to>
      <xdr:col>81</xdr:col>
      <xdr:colOff>95250</xdr:colOff>
      <xdr:row>21</xdr:row>
      <xdr:rowOff>95885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137812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6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33302</xdr:rowOff>
    </xdr:from>
    <xdr:to>
      <xdr:col>77</xdr:col>
      <xdr:colOff>95250</xdr:colOff>
      <xdr:row>22</xdr:row>
      <xdr:rowOff>134902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119679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9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6491</xdr:rowOff>
    </xdr:from>
    <xdr:to>
      <xdr:col>73</xdr:col>
      <xdr:colOff>44450</xdr:colOff>
      <xdr:row>22</xdr:row>
      <xdr:rowOff>108091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92868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6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161854</xdr:rowOff>
    </xdr:from>
    <xdr:to>
      <xdr:col>68</xdr:col>
      <xdr:colOff>203200</xdr:colOff>
      <xdr:row>22</xdr:row>
      <xdr:rowOff>92004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76781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4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76199</xdr:rowOff>
    </xdr:from>
    <xdr:ext cx="9099176" cy="69532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62000" y="4533899"/>
          <a:ext cx="9099176"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は決算額で対前年度比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類似団体と比較して低い水準で推移している。</a:t>
          </a:r>
          <a:endParaRPr lang="ja-JP" altLang="ja-JP" sz="1400">
            <a:effectLst/>
          </a:endParaRPr>
        </a:p>
        <a:p>
          <a:r>
            <a:rPr kumimoji="1" lang="ja-JP" altLang="ja-JP" sz="1100">
              <a:solidFill>
                <a:schemeClr val="dk1"/>
              </a:solidFill>
              <a:effectLst/>
              <a:latin typeface="+mn-lt"/>
              <a:ea typeface="+mn-ea"/>
              <a:cs typeface="+mn-cs"/>
            </a:rPr>
            <a:t>　今後は民間でも実施可能な部分については指定管理者の導入等により委託化をすすめるとともに、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等の活用により行政サービスを維持しつつ、より一層適正な定員管理を基に人件費の削減に努める。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決算額で対前年度比</a:t>
          </a:r>
          <a:r>
            <a:rPr kumimoji="1" lang="en-US" altLang="ja-JP" sz="1100">
              <a:solidFill>
                <a:schemeClr val="dk1"/>
              </a:solidFill>
              <a:effectLst/>
              <a:latin typeface="+mn-lt"/>
              <a:ea typeface="+mn-ea"/>
              <a:cs typeface="+mn-cs"/>
            </a:rPr>
            <a:t>10.7</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類似団体と比較して低い水準で推移することができている。</a:t>
          </a:r>
          <a:endParaRPr lang="ja-JP" altLang="ja-JP" sz="1400">
            <a:effectLst/>
          </a:endParaRPr>
        </a:p>
        <a:p>
          <a:r>
            <a:rPr kumimoji="1" lang="ja-JP" altLang="ja-JP" sz="1100">
              <a:solidFill>
                <a:schemeClr val="dk1"/>
              </a:solidFill>
              <a:effectLst/>
              <a:latin typeface="+mn-lt"/>
              <a:ea typeface="+mn-ea"/>
              <a:cs typeface="+mn-cs"/>
            </a:rPr>
            <a:t>　直営施設の</a:t>
          </a:r>
          <a:r>
            <a:rPr kumimoji="1" lang="ja-JP" altLang="en-US" sz="1100">
              <a:solidFill>
                <a:schemeClr val="dk1"/>
              </a:solidFill>
              <a:effectLst/>
              <a:latin typeface="+mn-lt"/>
              <a:ea typeface="+mn-ea"/>
              <a:cs typeface="+mn-cs"/>
            </a:rPr>
            <a:t>管理運営経</a:t>
          </a:r>
          <a:r>
            <a:rPr kumimoji="1" lang="ja-JP" altLang="ja-JP" sz="1100">
              <a:solidFill>
                <a:schemeClr val="dk1"/>
              </a:solidFill>
              <a:effectLst/>
              <a:latin typeface="+mn-lt"/>
              <a:ea typeface="+mn-ea"/>
              <a:cs typeface="+mn-cs"/>
            </a:rPr>
            <a:t>費が依然として大きなウェートを占めており、今後は</a:t>
          </a:r>
          <a:r>
            <a:rPr kumimoji="1" lang="ja-JP" altLang="en-US" sz="1100">
              <a:solidFill>
                <a:schemeClr val="dk1"/>
              </a:solidFill>
              <a:effectLst/>
              <a:latin typeface="+mn-lt"/>
              <a:ea typeface="+mn-ea"/>
              <a:cs typeface="+mn-cs"/>
            </a:rPr>
            <a:t>管理運営</a:t>
          </a:r>
          <a:r>
            <a:rPr kumimoji="1" lang="ja-JP" altLang="ja-JP" sz="1100">
              <a:solidFill>
                <a:schemeClr val="dk1"/>
              </a:solidFill>
              <a:effectLst/>
              <a:latin typeface="+mn-lt"/>
              <a:ea typeface="+mn-ea"/>
              <a:cs typeface="+mn-cs"/>
            </a:rPr>
            <a:t>経費の削減と効率的な施設利用を図るため、施設の統廃合や指定管理者制度導入の検討を行う。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21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83566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51562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決算額で対前年度比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類似団体と比較して低い水準で推移している。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乳幼児から高校生までの医療費無償化・各種サービスの充実等、町の人口減少対策事業の実施により扶助費の増加が見込まれるため、資格・認定審査等の適正化を行い、財政を圧迫することのないよう、適正なサービス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維持補修費は</a:t>
          </a:r>
          <a:r>
            <a:rPr kumimoji="1" lang="ja-JP" altLang="en-US" sz="1100">
              <a:solidFill>
                <a:schemeClr val="dk1"/>
              </a:solidFill>
              <a:effectLst/>
              <a:latin typeface="+mn-lt"/>
              <a:ea typeface="+mn-ea"/>
              <a:cs typeface="+mn-cs"/>
            </a:rPr>
            <a:t>決算額で</a:t>
          </a:r>
          <a:r>
            <a:rPr kumimoji="1" lang="en-US" altLang="ja-JP" sz="1100">
              <a:solidFill>
                <a:schemeClr val="dk1"/>
              </a:solidFill>
              <a:effectLst/>
              <a:latin typeface="+mn-lt"/>
              <a:ea typeface="+mn-ea"/>
              <a:cs typeface="+mn-cs"/>
            </a:rPr>
            <a:t>32.5</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しており、除雪経費の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が主な要因となっている。</a:t>
          </a:r>
          <a:endParaRPr lang="ja-JP" altLang="ja-JP">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大規模修繕等により増加が見込まれるため、公共施設等総合管理計画に基いた計画的な長寿命化対策及び公共施設等の有効活用・適正化に努める。</a:t>
          </a:r>
          <a:endParaRPr lang="ja-JP" altLang="ja-JP">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165862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041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55</xdr:row>
      <xdr:rowOff>165862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31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101854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31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56</xdr:row>
      <xdr:rowOff>113284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3160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決算額で対前年度比</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類似団体と比較して高い水準で推移している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補助金の交付要綱を厳格に定め、費用対効果等を十分に精査し、不適当な補助金は見直しや廃止を行う。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152146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54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632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決算額で対前年度比</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簡易水道</a:t>
          </a:r>
          <a:r>
            <a:rPr kumimoji="1" lang="ja-JP" altLang="en-US" sz="1100">
              <a:solidFill>
                <a:schemeClr val="dk1"/>
              </a:solidFill>
              <a:effectLst/>
              <a:latin typeface="+mn-lt"/>
              <a:ea typeface="+mn-ea"/>
              <a:cs typeface="+mn-cs"/>
            </a:rPr>
            <a:t>事業債の償還開始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の要因となっている。</a:t>
          </a:r>
          <a:endParaRPr lang="ja-JP" altLang="ja-JP" sz="1400">
            <a:effectLst/>
          </a:endParaRPr>
        </a:p>
        <a:p>
          <a:r>
            <a:rPr kumimoji="1" lang="ja-JP" altLang="ja-JP" sz="1100">
              <a:solidFill>
                <a:schemeClr val="dk1"/>
              </a:solidFill>
              <a:effectLst/>
              <a:latin typeface="+mn-lt"/>
              <a:ea typeface="+mn-ea"/>
              <a:cs typeface="+mn-cs"/>
            </a:rPr>
            <a:t>　今後も平成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年度に借換をした公有林施業転換（借入額</a:t>
          </a:r>
          <a:r>
            <a:rPr kumimoji="1" lang="en-US" altLang="ja-JP" sz="1100">
              <a:solidFill>
                <a:schemeClr val="dk1"/>
              </a:solidFill>
              <a:effectLst/>
              <a:latin typeface="+mn-lt"/>
              <a:ea typeface="+mn-ea"/>
              <a:cs typeface="+mn-cs"/>
            </a:rPr>
            <a:t>559,500</a:t>
          </a:r>
          <a:r>
            <a:rPr kumimoji="1" lang="ja-JP" altLang="ja-JP" sz="1100">
              <a:solidFill>
                <a:schemeClr val="dk1"/>
              </a:solidFill>
              <a:effectLst/>
              <a:latin typeface="+mn-lt"/>
              <a:ea typeface="+mn-ea"/>
              <a:cs typeface="+mn-cs"/>
            </a:rPr>
            <a:t>千円）にかかる償還が令和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年度から始まり、大きな負担となるため、引き続き計画的な繰上償還を継続するなどの対策を講じる必要がある。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3248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66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78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xdr:rowOff>
    </xdr:from>
    <xdr:to>
      <xdr:col>15</xdr:col>
      <xdr:colOff>149225</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公債費以外の経常収支比率については、類似団体</a:t>
          </a:r>
          <a:r>
            <a:rPr kumimoji="1" lang="ja-JP" altLang="en-US" sz="1100">
              <a:solidFill>
                <a:schemeClr val="dk1"/>
              </a:solidFill>
              <a:effectLst/>
              <a:latin typeface="+mn-lt"/>
              <a:ea typeface="+mn-ea"/>
              <a:cs typeface="+mn-cs"/>
            </a:rPr>
            <a:t>と比較して低い水準で推移している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今後も行財政改革大綱実施計画に基き、歳出削減と町税等の徴収率の向上の取り組みにより更なる改善に努める。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0574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107950</xdr:rowOff>
    </xdr:from>
    <xdr:to>
      <xdr:col>78</xdr:col>
      <xdr:colOff>69850</xdr:colOff>
      <xdr:row>76</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191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57150</xdr:rowOff>
    </xdr:from>
    <xdr:to>
      <xdr:col>78</xdr:col>
      <xdr:colOff>120650</xdr:colOff>
      <xdr:row>76</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168927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93716</xdr:rowOff>
    </xdr:from>
    <xdr:to>
      <xdr:col>29</xdr:col>
      <xdr:colOff>127000</xdr:colOff>
      <xdr:row>12</xdr:row>
      <xdr:rowOff>114343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98741"/>
          <a:ext cx="647700" cy="2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52126</xdr:rowOff>
    </xdr:from>
    <xdr:to>
      <xdr:col>26</xdr:col>
      <xdr:colOff>50800</xdr:colOff>
      <xdr:row>12</xdr:row>
      <xdr:rowOff>114343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157151"/>
          <a:ext cx="698500" cy="6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52126</xdr:rowOff>
    </xdr:from>
    <xdr:to>
      <xdr:col>22</xdr:col>
      <xdr:colOff>114300</xdr:colOff>
      <xdr:row>12</xdr:row>
      <xdr:rowOff>110274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57151"/>
          <a:ext cx="698500" cy="5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110274</xdr:rowOff>
    </xdr:from>
    <xdr:to>
      <xdr:col>18</xdr:col>
      <xdr:colOff>177800</xdr:colOff>
      <xdr:row>12</xdr:row>
      <xdr:rowOff>168918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15299"/>
          <a:ext cx="698500" cy="5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42916</xdr:rowOff>
    </xdr:from>
    <xdr:to>
      <xdr:col>29</xdr:col>
      <xdr:colOff>177800</xdr:colOff>
      <xdr:row>12</xdr:row>
      <xdr:rowOff>144516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59443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9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63543</xdr:rowOff>
    </xdr:from>
    <xdr:to>
      <xdr:col>26</xdr:col>
      <xdr:colOff>101600</xdr:colOff>
      <xdr:row>12</xdr:row>
      <xdr:rowOff>165143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6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3870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3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1326</xdr:rowOff>
    </xdr:from>
    <xdr:to>
      <xdr:col>22</xdr:col>
      <xdr:colOff>165100</xdr:colOff>
      <xdr:row>12</xdr:row>
      <xdr:rowOff>102926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113103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7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59474</xdr:rowOff>
    </xdr:from>
    <xdr:to>
      <xdr:col>19</xdr:col>
      <xdr:colOff>38100</xdr:colOff>
      <xdr:row>12</xdr:row>
      <xdr:rowOff>161074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6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171251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3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118118</xdr:rowOff>
    </xdr:from>
    <xdr:to>
      <xdr:col>15</xdr:col>
      <xdr:colOff>101600</xdr:colOff>
      <xdr:row>13</xdr:row>
      <xdr:rowOff>48268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2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58445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291326</xdr:rowOff>
    </xdr:from>
    <xdr:to>
      <xdr:col>29</xdr:col>
      <xdr:colOff>127000</xdr:colOff>
      <xdr:row>34</xdr:row>
      <xdr:rowOff>335597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58776"/>
          <a:ext cx="647700" cy="4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335597</xdr:rowOff>
    </xdr:from>
    <xdr:to>
      <xdr:col>26</xdr:col>
      <xdr:colOff>50800</xdr:colOff>
      <xdr:row>35</xdr:row>
      <xdr:rowOff>9157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03047"/>
          <a:ext cx="6985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9157</xdr:rowOff>
    </xdr:from>
    <xdr:to>
      <xdr:col>22</xdr:col>
      <xdr:colOff>114300</xdr:colOff>
      <xdr:row>35</xdr:row>
      <xdr:rowOff>86690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19507"/>
          <a:ext cx="698500" cy="7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12071</xdr:rowOff>
    </xdr:from>
    <xdr:to>
      <xdr:col>18</xdr:col>
      <xdr:colOff>177800</xdr:colOff>
      <xdr:row>35</xdr:row>
      <xdr:rowOff>86690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22421"/>
          <a:ext cx="698500" cy="74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240526</xdr:rowOff>
    </xdr:from>
    <xdr:to>
      <xdr:col>29</xdr:col>
      <xdr:colOff>177800</xdr:colOff>
      <xdr:row>34</xdr:row>
      <xdr:rowOff>342126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0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85602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5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284797</xdr:rowOff>
    </xdr:from>
    <xdr:to>
      <xdr:col>26</xdr:col>
      <xdr:colOff>101600</xdr:colOff>
      <xdr:row>35</xdr:row>
      <xdr:rowOff>43497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5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53674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2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301257</xdr:rowOff>
    </xdr:from>
    <xdr:to>
      <xdr:col>22</xdr:col>
      <xdr:colOff>165100</xdr:colOff>
      <xdr:row>35</xdr:row>
      <xdr:rowOff>59957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6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70134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3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35890</xdr:rowOff>
    </xdr:from>
    <xdr:to>
      <xdr:col>19</xdr:col>
      <xdr:colOff>38100</xdr:colOff>
      <xdr:row>35</xdr:row>
      <xdr:rowOff>137490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147667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304171</xdr:rowOff>
    </xdr:from>
    <xdr:to>
      <xdr:col>15</xdr:col>
      <xdr:colOff>101600</xdr:colOff>
      <xdr:row>35</xdr:row>
      <xdr:rowOff>62871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4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85903</xdr:rowOff>
    </xdr:from>
    <xdr:to>
      <xdr:col>24</xdr:col>
      <xdr:colOff>63500</xdr:colOff>
      <xdr:row>32</xdr:row>
      <xdr:rowOff>89301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72303"/>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89301</xdr:rowOff>
    </xdr:from>
    <xdr:to>
      <xdr:col>19</xdr:col>
      <xdr:colOff>177800</xdr:colOff>
      <xdr:row>33</xdr:row>
      <xdr:rowOff>160922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75701"/>
          <a:ext cx="889000" cy="2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160922</xdr:rowOff>
    </xdr:from>
    <xdr:to>
      <xdr:col>15</xdr:col>
      <xdr:colOff>50800</xdr:colOff>
      <xdr:row>34</xdr:row>
      <xdr:rowOff>50653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8772"/>
          <a:ext cx="8890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50653</xdr:rowOff>
    </xdr:from>
    <xdr:to>
      <xdr:col>10</xdr:col>
      <xdr:colOff>114300</xdr:colOff>
      <xdr:row>34</xdr:row>
      <xdr:rowOff>73154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995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35103</xdr:rowOff>
    </xdr:from>
    <xdr:to>
      <xdr:col>24</xdr:col>
      <xdr:colOff>114300</xdr:colOff>
      <xdr:row>32</xdr:row>
      <xdr:rowOff>136703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57980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38501</xdr:rowOff>
    </xdr:from>
    <xdr:to>
      <xdr:col>20</xdr:col>
      <xdr:colOff>38100</xdr:colOff>
      <xdr:row>32</xdr:row>
      <xdr:rowOff>140101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156628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0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110122</xdr:rowOff>
    </xdr:from>
    <xdr:to>
      <xdr:col>15</xdr:col>
      <xdr:colOff>101600</xdr:colOff>
      <xdr:row>34</xdr:row>
      <xdr:rowOff>40272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56799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4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171303</xdr:rowOff>
    </xdr:from>
    <xdr:to>
      <xdr:col>10</xdr:col>
      <xdr:colOff>165100</xdr:colOff>
      <xdr:row>34</xdr:row>
      <xdr:rowOff>101453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117980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22354</xdr:rowOff>
    </xdr:from>
    <xdr:to>
      <xdr:col>6</xdr:col>
      <xdr:colOff>38100</xdr:colOff>
      <xdr:row>34</xdr:row>
      <xdr:rowOff>123954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140481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2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19020</xdr:rowOff>
    </xdr:from>
    <xdr:to>
      <xdr:col>24</xdr:col>
      <xdr:colOff>63500</xdr:colOff>
      <xdr:row>57</xdr:row>
      <xdr:rowOff>48193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91670"/>
          <a:ext cx="8382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11444</xdr:rowOff>
    </xdr:from>
    <xdr:to>
      <xdr:col>19</xdr:col>
      <xdr:colOff>177800</xdr:colOff>
      <xdr:row>57</xdr:row>
      <xdr:rowOff>48193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84094"/>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5659</xdr:rowOff>
    </xdr:from>
    <xdr:to>
      <xdr:col>15</xdr:col>
      <xdr:colOff>50800</xdr:colOff>
      <xdr:row>57</xdr:row>
      <xdr:rowOff>11444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78309"/>
          <a:ext cx="88900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5659</xdr:rowOff>
    </xdr:from>
    <xdr:to>
      <xdr:col>10</xdr:col>
      <xdr:colOff>114300</xdr:colOff>
      <xdr:row>57</xdr:row>
      <xdr:rowOff>34900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78309"/>
          <a:ext cx="889000" cy="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139670</xdr:rowOff>
    </xdr:from>
    <xdr:to>
      <xdr:col>24</xdr:col>
      <xdr:colOff>114300</xdr:colOff>
      <xdr:row>57</xdr:row>
      <xdr:rowOff>69820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162547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9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168843</xdr:rowOff>
    </xdr:from>
    <xdr:to>
      <xdr:col>20</xdr:col>
      <xdr:colOff>38100</xdr:colOff>
      <xdr:row>57</xdr:row>
      <xdr:rowOff>98993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115520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4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132094</xdr:rowOff>
    </xdr:from>
    <xdr:to>
      <xdr:col>15</xdr:col>
      <xdr:colOff>101600</xdr:colOff>
      <xdr:row>57</xdr:row>
      <xdr:rowOff>62244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78771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126309</xdr:rowOff>
    </xdr:from>
    <xdr:to>
      <xdr:col>10</xdr:col>
      <xdr:colOff>165100</xdr:colOff>
      <xdr:row>57</xdr:row>
      <xdr:rowOff>56459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72986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0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155550</xdr:rowOff>
    </xdr:from>
    <xdr:to>
      <xdr:col>6</xdr:col>
      <xdr:colOff>38100</xdr:colOff>
      <xdr:row>57</xdr:row>
      <xdr:rowOff>85700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102227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3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22637</xdr:rowOff>
    </xdr:from>
    <xdr:to>
      <xdr:col>24</xdr:col>
      <xdr:colOff>63500</xdr:colOff>
      <xdr:row>78</xdr:row>
      <xdr:rowOff>56090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95737"/>
          <a:ext cx="8382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22637</xdr:rowOff>
    </xdr:from>
    <xdr:to>
      <xdr:col>19</xdr:col>
      <xdr:colOff>177800</xdr:colOff>
      <xdr:row>78</xdr:row>
      <xdr:rowOff>117697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5737"/>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101485</xdr:rowOff>
    </xdr:from>
    <xdr:to>
      <xdr:col>15</xdr:col>
      <xdr:colOff>50800</xdr:colOff>
      <xdr:row>78</xdr:row>
      <xdr:rowOff>117697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4585"/>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5150</xdr:rowOff>
    </xdr:from>
    <xdr:to>
      <xdr:col>10</xdr:col>
      <xdr:colOff>114300</xdr:colOff>
      <xdr:row>78</xdr:row>
      <xdr:rowOff>101485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78250"/>
          <a:ext cx="889000" cy="9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5290</xdr:rowOff>
    </xdr:from>
    <xdr:to>
      <xdr:col>24</xdr:col>
      <xdr:colOff>114300</xdr:colOff>
      <xdr:row>78</xdr:row>
      <xdr:rowOff>106890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155167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143287</xdr:rowOff>
    </xdr:from>
    <xdr:to>
      <xdr:col>20</xdr:col>
      <xdr:colOff>38100</xdr:colOff>
      <xdr:row>78</xdr:row>
      <xdr:rowOff>73437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64564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4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66897</xdr:rowOff>
    </xdr:from>
    <xdr:to>
      <xdr:col>15</xdr:col>
      <xdr:colOff>101600</xdr:colOff>
      <xdr:row>78</xdr:row>
      <xdr:rowOff>168497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159624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50685</xdr:rowOff>
    </xdr:from>
    <xdr:to>
      <xdr:col>10</xdr:col>
      <xdr:colOff>165100</xdr:colOff>
      <xdr:row>78</xdr:row>
      <xdr:rowOff>152285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143412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125800</xdr:rowOff>
    </xdr:from>
    <xdr:to>
      <xdr:col>6</xdr:col>
      <xdr:colOff>38100</xdr:colOff>
      <xdr:row>78</xdr:row>
      <xdr:rowOff>55950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72477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100174</xdr:rowOff>
    </xdr:from>
    <xdr:to>
      <xdr:col>24</xdr:col>
      <xdr:colOff>63500</xdr:colOff>
      <xdr:row>95</xdr:row>
      <xdr:rowOff>2606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16474"/>
          <a:ext cx="838200" cy="7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2606</xdr:rowOff>
    </xdr:from>
    <xdr:to>
      <xdr:col>19</xdr:col>
      <xdr:colOff>177800</xdr:colOff>
      <xdr:row>95</xdr:row>
      <xdr:rowOff>115131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90356"/>
          <a:ext cx="889000" cy="1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115131</xdr:rowOff>
    </xdr:from>
    <xdr:to>
      <xdr:col>15</xdr:col>
      <xdr:colOff>50800</xdr:colOff>
      <xdr:row>95</xdr:row>
      <xdr:rowOff>136423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02881"/>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136423</xdr:rowOff>
    </xdr:from>
    <xdr:to>
      <xdr:col>10</xdr:col>
      <xdr:colOff>114300</xdr:colOff>
      <xdr:row>95</xdr:row>
      <xdr:rowOff>151566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24173"/>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49374</xdr:rowOff>
    </xdr:from>
    <xdr:to>
      <xdr:col>24</xdr:col>
      <xdr:colOff>114300</xdr:colOff>
      <xdr:row>94</xdr:row>
      <xdr:rowOff>150974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72251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1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123256</xdr:rowOff>
    </xdr:from>
    <xdr:to>
      <xdr:col>20</xdr:col>
      <xdr:colOff>38100</xdr:colOff>
      <xdr:row>95</xdr:row>
      <xdr:rowOff>53406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69933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64331</xdr:rowOff>
    </xdr:from>
    <xdr:to>
      <xdr:col>15</xdr:col>
      <xdr:colOff>101600</xdr:colOff>
      <xdr:row>95</xdr:row>
      <xdr:rowOff>165931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85623</xdr:rowOff>
    </xdr:from>
    <xdr:to>
      <xdr:col>10</xdr:col>
      <xdr:colOff>165100</xdr:colOff>
      <xdr:row>96</xdr:row>
      <xdr:rowOff>15773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32300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100766</xdr:rowOff>
    </xdr:from>
    <xdr:to>
      <xdr:col>6</xdr:col>
      <xdr:colOff>38100</xdr:colOff>
      <xdr:row>96</xdr:row>
      <xdr:rowOff>30916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47443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60124</xdr:rowOff>
    </xdr:from>
    <xdr:to>
      <xdr:col>55</xdr:col>
      <xdr:colOff>0</xdr:colOff>
      <xdr:row>33</xdr:row>
      <xdr:rowOff>133631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75074"/>
          <a:ext cx="838200" cy="4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60124</xdr:rowOff>
    </xdr:from>
    <xdr:to>
      <xdr:col>50</xdr:col>
      <xdr:colOff>114300</xdr:colOff>
      <xdr:row>34</xdr:row>
      <xdr:rowOff>26493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75074"/>
          <a:ext cx="889000" cy="4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106873</xdr:rowOff>
    </xdr:from>
    <xdr:to>
      <xdr:col>45</xdr:col>
      <xdr:colOff>177800</xdr:colOff>
      <xdr:row>34</xdr:row>
      <xdr:rowOff>26493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764723"/>
          <a:ext cx="889000" cy="9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106873</xdr:rowOff>
    </xdr:from>
    <xdr:to>
      <xdr:col>41</xdr:col>
      <xdr:colOff>50800</xdr:colOff>
      <xdr:row>34</xdr:row>
      <xdr:rowOff>147160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764723"/>
          <a:ext cx="889000" cy="2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82831</xdr:rowOff>
    </xdr:from>
    <xdr:to>
      <xdr:col>55</xdr:col>
      <xdr:colOff>50800</xdr:colOff>
      <xdr:row>34</xdr:row>
      <xdr:rowOff>12981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105708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9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9324</xdr:rowOff>
    </xdr:from>
    <xdr:to>
      <xdr:col>50</xdr:col>
      <xdr:colOff>165100</xdr:colOff>
      <xdr:row>31</xdr:row>
      <xdr:rowOff>110924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127451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09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147143</xdr:rowOff>
    </xdr:from>
    <xdr:to>
      <xdr:col>46</xdr:col>
      <xdr:colOff>38100</xdr:colOff>
      <xdr:row>34</xdr:row>
      <xdr:rowOff>77293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93820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56073</xdr:rowOff>
    </xdr:from>
    <xdr:to>
      <xdr:col>41</xdr:col>
      <xdr:colOff>101600</xdr:colOff>
      <xdr:row>33</xdr:row>
      <xdr:rowOff>157673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71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2750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48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96360</xdr:rowOff>
    </xdr:from>
    <xdr:to>
      <xdr:col>36</xdr:col>
      <xdr:colOff>165100</xdr:colOff>
      <xdr:row>35</xdr:row>
      <xdr:rowOff>26510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43037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7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116082</xdr:rowOff>
    </xdr:from>
    <xdr:to>
      <xdr:col>55</xdr:col>
      <xdr:colOff>0</xdr:colOff>
      <xdr:row>53</xdr:row>
      <xdr:rowOff>35266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31482"/>
          <a:ext cx="838200" cy="9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35266</xdr:rowOff>
    </xdr:from>
    <xdr:to>
      <xdr:col>50</xdr:col>
      <xdr:colOff>114300</xdr:colOff>
      <xdr:row>55</xdr:row>
      <xdr:rowOff>143978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22116"/>
          <a:ext cx="889000" cy="45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95766</xdr:rowOff>
    </xdr:from>
    <xdr:to>
      <xdr:col>45</xdr:col>
      <xdr:colOff>177800</xdr:colOff>
      <xdr:row>55</xdr:row>
      <xdr:rowOff>143978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25516"/>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95766</xdr:rowOff>
    </xdr:from>
    <xdr:to>
      <xdr:col>41</xdr:col>
      <xdr:colOff>50800</xdr:colOff>
      <xdr:row>56</xdr:row>
      <xdr:rowOff>61098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25516"/>
          <a:ext cx="889000" cy="1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65282</xdr:rowOff>
    </xdr:from>
    <xdr:to>
      <xdr:col>55</xdr:col>
      <xdr:colOff>50800</xdr:colOff>
      <xdr:row>52</xdr:row>
      <xdr:rowOff>166882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88159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155916</xdr:rowOff>
    </xdr:from>
    <xdr:to>
      <xdr:col>50</xdr:col>
      <xdr:colOff>165100</xdr:colOff>
      <xdr:row>53</xdr:row>
      <xdr:rowOff>86066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102593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84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93178</xdr:rowOff>
    </xdr:from>
    <xdr:to>
      <xdr:col>46</xdr:col>
      <xdr:colOff>38100</xdr:colOff>
      <xdr:row>56</xdr:row>
      <xdr:rowOff>23328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39855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9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44966</xdr:rowOff>
    </xdr:from>
    <xdr:to>
      <xdr:col>41</xdr:col>
      <xdr:colOff>101600</xdr:colOff>
      <xdr:row>55</xdr:row>
      <xdr:rowOff>146566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163093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4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10298</xdr:rowOff>
    </xdr:from>
    <xdr:to>
      <xdr:col>36</xdr:col>
      <xdr:colOff>165100</xdr:colOff>
      <xdr:row>56</xdr:row>
      <xdr:rowOff>111898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128425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8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105277</xdr:rowOff>
    </xdr:from>
    <xdr:to>
      <xdr:col>55</xdr:col>
      <xdr:colOff>0</xdr:colOff>
      <xdr:row>76</xdr:row>
      <xdr:rowOff>148166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792577"/>
          <a:ext cx="838200" cy="38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148166</xdr:rowOff>
    </xdr:from>
    <xdr:to>
      <xdr:col>50</xdr:col>
      <xdr:colOff>114300</xdr:colOff>
      <xdr:row>77</xdr:row>
      <xdr:rowOff>6193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178366"/>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151164</xdr:rowOff>
    </xdr:from>
    <xdr:to>
      <xdr:col>45</xdr:col>
      <xdr:colOff>177800</xdr:colOff>
      <xdr:row>77</xdr:row>
      <xdr:rowOff>6193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8136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151164</xdr:rowOff>
    </xdr:from>
    <xdr:to>
      <xdr:col>41</xdr:col>
      <xdr:colOff>50800</xdr:colOff>
      <xdr:row>77</xdr:row>
      <xdr:rowOff>139898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81364"/>
          <a:ext cx="889000" cy="16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54477</xdr:rowOff>
    </xdr:from>
    <xdr:to>
      <xdr:col>55</xdr:col>
      <xdr:colOff>50800</xdr:colOff>
      <xdr:row>74</xdr:row>
      <xdr:rowOff>156077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77354</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9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97366</xdr:rowOff>
    </xdr:from>
    <xdr:to>
      <xdr:col>50</xdr:col>
      <xdr:colOff>165100</xdr:colOff>
      <xdr:row>77</xdr:row>
      <xdr:rowOff>27516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44043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9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126843</xdr:rowOff>
    </xdr:from>
    <xdr:to>
      <xdr:col>46</xdr:col>
      <xdr:colOff>38100</xdr:colOff>
      <xdr:row>77</xdr:row>
      <xdr:rowOff>56993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73520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93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100364</xdr:rowOff>
    </xdr:from>
    <xdr:to>
      <xdr:col>41</xdr:col>
      <xdr:colOff>101600</xdr:colOff>
      <xdr:row>77</xdr:row>
      <xdr:rowOff>30514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47041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90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89098</xdr:rowOff>
    </xdr:from>
    <xdr:to>
      <xdr:col>36</xdr:col>
      <xdr:colOff>165100</xdr:colOff>
      <xdr:row>78</xdr:row>
      <xdr:rowOff>19248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35775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20572</xdr:rowOff>
    </xdr:from>
    <xdr:to>
      <xdr:col>55</xdr:col>
      <xdr:colOff>0</xdr:colOff>
      <xdr:row>95</xdr:row>
      <xdr:rowOff>31879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965422"/>
          <a:ext cx="838200" cy="3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20572</xdr:rowOff>
    </xdr:from>
    <xdr:to>
      <xdr:col>50</xdr:col>
      <xdr:colOff>114300</xdr:colOff>
      <xdr:row>96</xdr:row>
      <xdr:rowOff>143230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965422"/>
          <a:ext cx="889000" cy="6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112154</xdr:rowOff>
    </xdr:from>
    <xdr:to>
      <xdr:col>45</xdr:col>
      <xdr:colOff>177800</xdr:colOff>
      <xdr:row>96</xdr:row>
      <xdr:rowOff>143230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71354"/>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88640</xdr:rowOff>
    </xdr:from>
    <xdr:to>
      <xdr:col>41</xdr:col>
      <xdr:colOff>50800</xdr:colOff>
      <xdr:row>96</xdr:row>
      <xdr:rowOff>112154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547840"/>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152529</xdr:rowOff>
    </xdr:from>
    <xdr:to>
      <xdr:col>55</xdr:col>
      <xdr:colOff>50800</xdr:colOff>
      <xdr:row>95</xdr:row>
      <xdr:rowOff>82679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3956</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12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141222</xdr:rowOff>
    </xdr:from>
    <xdr:to>
      <xdr:col>50</xdr:col>
      <xdr:colOff>165100</xdr:colOff>
      <xdr:row>93</xdr:row>
      <xdr:rowOff>71372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87899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68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92430</xdr:rowOff>
    </xdr:from>
    <xdr:to>
      <xdr:col>46</xdr:col>
      <xdr:colOff>38100</xdr:colOff>
      <xdr:row>97</xdr:row>
      <xdr:rowOff>22580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61354</xdr:rowOff>
    </xdr:from>
    <xdr:to>
      <xdr:col>41</xdr:col>
      <xdr:colOff>101600</xdr:colOff>
      <xdr:row>96</xdr:row>
      <xdr:rowOff>162954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37840</xdr:rowOff>
    </xdr:from>
    <xdr:to>
      <xdr:col>36</xdr:col>
      <xdr:colOff>165100</xdr:colOff>
      <xdr:row>96</xdr:row>
      <xdr:rowOff>139440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155967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41859</xdr:rowOff>
    </xdr:from>
    <xdr:to>
      <xdr:col>85</xdr:col>
      <xdr:colOff>127000</xdr:colOff>
      <xdr:row>38</xdr:row>
      <xdr:rowOff>129943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56959"/>
          <a:ext cx="838200" cy="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118481</xdr:rowOff>
    </xdr:from>
    <xdr:to>
      <xdr:col>81</xdr:col>
      <xdr:colOff>50800</xdr:colOff>
      <xdr:row>38</xdr:row>
      <xdr:rowOff>129943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3581"/>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118481</xdr:rowOff>
    </xdr:from>
    <xdr:to>
      <xdr:col>76</xdr:col>
      <xdr:colOff>114300</xdr:colOff>
      <xdr:row>38</xdr:row>
      <xdr:rowOff>125650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3581"/>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87634</xdr:rowOff>
    </xdr:from>
    <xdr:to>
      <xdr:col>71</xdr:col>
      <xdr:colOff>177800</xdr:colOff>
      <xdr:row>38</xdr:row>
      <xdr:rowOff>125650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02734"/>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162509</xdr:rowOff>
    </xdr:from>
    <xdr:to>
      <xdr:col>85</xdr:col>
      <xdr:colOff>177800</xdr:colOff>
      <xdr:row>38</xdr:row>
      <xdr:rowOff>92659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121886</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79143</xdr:rowOff>
    </xdr:from>
    <xdr:to>
      <xdr:col>81</xdr:col>
      <xdr:colOff>101600</xdr:colOff>
      <xdr:row>39</xdr:row>
      <xdr:rowOff>9293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67681</xdr:rowOff>
    </xdr:from>
    <xdr:to>
      <xdr:col>76</xdr:col>
      <xdr:colOff>165100</xdr:colOff>
      <xdr:row>38</xdr:row>
      <xdr:rowOff>169281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160408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74850</xdr:rowOff>
    </xdr:from>
    <xdr:to>
      <xdr:col>72</xdr:col>
      <xdr:colOff>38100</xdr:colOff>
      <xdr:row>39</xdr:row>
      <xdr:rowOff>5000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167577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36834</xdr:rowOff>
    </xdr:from>
    <xdr:to>
      <xdr:col>67</xdr:col>
      <xdr:colOff>101600</xdr:colOff>
      <xdr:row>38</xdr:row>
      <xdr:rowOff>138434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154961</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149626</xdr:rowOff>
    </xdr:from>
    <xdr:to>
      <xdr:col>85</xdr:col>
      <xdr:colOff>127000</xdr:colOff>
      <xdr:row>74</xdr:row>
      <xdr:rowOff>2764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665476"/>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2764</xdr:rowOff>
    </xdr:from>
    <xdr:to>
      <xdr:col>81</xdr:col>
      <xdr:colOff>50800</xdr:colOff>
      <xdr:row>74</xdr:row>
      <xdr:rowOff>65281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690064"/>
          <a:ext cx="8890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65711</xdr:rowOff>
    </xdr:from>
    <xdr:to>
      <xdr:col>76</xdr:col>
      <xdr:colOff>114300</xdr:colOff>
      <xdr:row>74</xdr:row>
      <xdr:rowOff>65281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581561"/>
          <a:ext cx="889000" cy="1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113722</xdr:rowOff>
    </xdr:from>
    <xdr:to>
      <xdr:col>71</xdr:col>
      <xdr:colOff>177800</xdr:colOff>
      <xdr:row>73</xdr:row>
      <xdr:rowOff>65711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458122"/>
          <a:ext cx="8890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98826</xdr:rowOff>
    </xdr:from>
    <xdr:to>
      <xdr:col>85</xdr:col>
      <xdr:colOff>177800</xdr:colOff>
      <xdr:row>74</xdr:row>
      <xdr:rowOff>28976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121703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6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123414</xdr:rowOff>
    </xdr:from>
    <xdr:to>
      <xdr:col>81</xdr:col>
      <xdr:colOff>101600</xdr:colOff>
      <xdr:row>74</xdr:row>
      <xdr:rowOff>53564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6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70091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41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14481</xdr:rowOff>
    </xdr:from>
    <xdr:to>
      <xdr:col>76</xdr:col>
      <xdr:colOff>165100</xdr:colOff>
      <xdr:row>74</xdr:row>
      <xdr:rowOff>116081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132608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4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14911</xdr:rowOff>
    </xdr:from>
    <xdr:to>
      <xdr:col>72</xdr:col>
      <xdr:colOff>38100</xdr:colOff>
      <xdr:row>73</xdr:row>
      <xdr:rowOff>116511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133038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30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62922</xdr:rowOff>
    </xdr:from>
    <xdr:to>
      <xdr:col>67</xdr:col>
      <xdr:colOff>101600</xdr:colOff>
      <xdr:row>72</xdr:row>
      <xdr:rowOff>164522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4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9599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18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133169</xdr:rowOff>
    </xdr:from>
    <xdr:to>
      <xdr:col>85</xdr:col>
      <xdr:colOff>127000</xdr:colOff>
      <xdr:row>99</xdr:row>
      <xdr:rowOff>21064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63819"/>
          <a:ext cx="838200" cy="2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21064</xdr:rowOff>
    </xdr:from>
    <xdr:to>
      <xdr:col>81</xdr:col>
      <xdr:colOff>50800</xdr:colOff>
      <xdr:row>99</xdr:row>
      <xdr:rowOff>39906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4614"/>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28983</xdr:rowOff>
    </xdr:from>
    <xdr:to>
      <xdr:col>76</xdr:col>
      <xdr:colOff>114300</xdr:colOff>
      <xdr:row>99</xdr:row>
      <xdr:rowOff>39906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0253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28983</xdr:rowOff>
    </xdr:from>
    <xdr:to>
      <xdr:col>71</xdr:col>
      <xdr:colOff>177800</xdr:colOff>
      <xdr:row>99</xdr:row>
      <xdr:rowOff>38129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0253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82369</xdr:rowOff>
    </xdr:from>
    <xdr:to>
      <xdr:col>85</xdr:col>
      <xdr:colOff>177800</xdr:colOff>
      <xdr:row>98</xdr:row>
      <xdr:rowOff>12519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105246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6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141714</xdr:rowOff>
    </xdr:from>
    <xdr:to>
      <xdr:col>81</xdr:col>
      <xdr:colOff>101600</xdr:colOff>
      <xdr:row>99</xdr:row>
      <xdr:rowOff>71864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62991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160556</xdr:rowOff>
    </xdr:from>
    <xdr:to>
      <xdr:col>76</xdr:col>
      <xdr:colOff>165100</xdr:colOff>
      <xdr:row>99</xdr:row>
      <xdr:rowOff>90706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81833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149633</xdr:rowOff>
    </xdr:from>
    <xdr:to>
      <xdr:col>72</xdr:col>
      <xdr:colOff>38100</xdr:colOff>
      <xdr:row>99</xdr:row>
      <xdr:rowOff>79783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70910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158779</xdr:rowOff>
    </xdr:from>
    <xdr:to>
      <xdr:col>67</xdr:col>
      <xdr:colOff>101600</xdr:colOff>
      <xdr:row>99</xdr:row>
      <xdr:rowOff>88929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80056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138544</xdr:rowOff>
    </xdr:from>
    <xdr:to>
      <xdr:col>116</xdr:col>
      <xdr:colOff>63500</xdr:colOff>
      <xdr:row>58</xdr:row>
      <xdr:rowOff>144170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2644"/>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137440</xdr:rowOff>
    </xdr:from>
    <xdr:to>
      <xdr:col>111</xdr:col>
      <xdr:colOff>177800</xdr:colOff>
      <xdr:row>58</xdr:row>
      <xdr:rowOff>138544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154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118935</xdr:rowOff>
    </xdr:from>
    <xdr:to>
      <xdr:col>107</xdr:col>
      <xdr:colOff>50800</xdr:colOff>
      <xdr:row>58</xdr:row>
      <xdr:rowOff>137440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3035"/>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114109</xdr:rowOff>
    </xdr:from>
    <xdr:to>
      <xdr:col>102</xdr:col>
      <xdr:colOff>114300</xdr:colOff>
      <xdr:row>58</xdr:row>
      <xdr:rowOff>118935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82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93370</xdr:rowOff>
    </xdr:from>
    <xdr:to>
      <xdr:col>116</xdr:col>
      <xdr:colOff>114300</xdr:colOff>
      <xdr:row>59</xdr:row>
      <xdr:rowOff>23520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52747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87744</xdr:rowOff>
    </xdr:from>
    <xdr:to>
      <xdr:col>112</xdr:col>
      <xdr:colOff>38100</xdr:colOff>
      <xdr:row>59</xdr:row>
      <xdr:rowOff>17894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34421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0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86640</xdr:rowOff>
    </xdr:from>
    <xdr:to>
      <xdr:col>107</xdr:col>
      <xdr:colOff>101600</xdr:colOff>
      <xdr:row>59</xdr:row>
      <xdr:rowOff>16790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33317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68135</xdr:rowOff>
    </xdr:from>
    <xdr:to>
      <xdr:col>102</xdr:col>
      <xdr:colOff>165100</xdr:colOff>
      <xdr:row>58</xdr:row>
      <xdr:rowOff>169735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14812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63309</xdr:rowOff>
    </xdr:from>
    <xdr:to>
      <xdr:col>98</xdr:col>
      <xdr:colOff>38100</xdr:colOff>
      <xdr:row>58</xdr:row>
      <xdr:rowOff>164909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9986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81179</xdr:rowOff>
    </xdr:from>
    <xdr:to>
      <xdr:col>116</xdr:col>
      <xdr:colOff>63500</xdr:colOff>
      <xdr:row>72</xdr:row>
      <xdr:rowOff>133559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25579"/>
          <a:ext cx="838200" cy="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133559</xdr:rowOff>
    </xdr:from>
    <xdr:to>
      <xdr:col>111</xdr:col>
      <xdr:colOff>177800</xdr:colOff>
      <xdr:row>72</xdr:row>
      <xdr:rowOff>167086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477959"/>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133010</xdr:rowOff>
    </xdr:from>
    <xdr:to>
      <xdr:col>107</xdr:col>
      <xdr:colOff>50800</xdr:colOff>
      <xdr:row>72</xdr:row>
      <xdr:rowOff>167086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477410"/>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133010</xdr:rowOff>
    </xdr:from>
    <xdr:to>
      <xdr:col>102</xdr:col>
      <xdr:colOff>114300</xdr:colOff>
      <xdr:row>73</xdr:row>
      <xdr:rowOff>16652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477410"/>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30379</xdr:rowOff>
    </xdr:from>
    <xdr:to>
      <xdr:col>116</xdr:col>
      <xdr:colOff>114300</xdr:colOff>
      <xdr:row>72</xdr:row>
      <xdr:rowOff>131979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53256</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82759</xdr:rowOff>
    </xdr:from>
    <xdr:to>
      <xdr:col>112</xdr:col>
      <xdr:colOff>38100</xdr:colOff>
      <xdr:row>73</xdr:row>
      <xdr:rowOff>12909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29436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116286</xdr:rowOff>
    </xdr:from>
    <xdr:to>
      <xdr:col>107</xdr:col>
      <xdr:colOff>101600</xdr:colOff>
      <xdr:row>73</xdr:row>
      <xdr:rowOff>46436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62963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82210</xdr:rowOff>
    </xdr:from>
    <xdr:to>
      <xdr:col>102</xdr:col>
      <xdr:colOff>165100</xdr:colOff>
      <xdr:row>73</xdr:row>
      <xdr:rowOff>12360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4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28887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2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137302</xdr:rowOff>
    </xdr:from>
    <xdr:to>
      <xdr:col>98</xdr:col>
      <xdr:colOff>38100</xdr:colOff>
      <xdr:row>73</xdr:row>
      <xdr:rowOff>67452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83979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非常に大きな決算額で対前年度比</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増加しており、当該年度は都市再生整備事業（駅前再開発）や木質バイオマスガス化発電付帯施設整備事業に対して過疎対策事業債を新規に発行するなど、公共施設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事業が</a:t>
          </a:r>
          <a:r>
            <a:rPr kumimoji="1" lang="ja-JP" altLang="en-US" sz="1100">
              <a:solidFill>
                <a:schemeClr val="dk1"/>
              </a:solidFill>
              <a:effectLst/>
              <a:latin typeface="+mn-lt"/>
              <a:ea typeface="+mn-ea"/>
              <a:cs typeface="+mn-cs"/>
            </a:rPr>
            <a:t>主な増加の</a:t>
          </a:r>
          <a:r>
            <a:rPr kumimoji="1" lang="ja-JP" altLang="ja-JP" sz="1100">
              <a:solidFill>
                <a:schemeClr val="dk1"/>
              </a:solidFill>
              <a:effectLst/>
              <a:latin typeface="+mn-lt"/>
              <a:ea typeface="+mn-ea"/>
              <a:cs typeface="+mn-cs"/>
            </a:rPr>
            <a:t>要因となっている。普通建設事業費は平成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年災害復旧事業を優先的に実施した以降、公共施設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事業が増えており、今後も給食センター整備事業等、大規模事業の実施により</a:t>
          </a:r>
          <a:r>
            <a:rPr kumimoji="1" lang="ja-JP" altLang="en-US" sz="1100">
              <a:solidFill>
                <a:schemeClr val="dk1"/>
              </a:solidFill>
              <a:effectLst/>
              <a:latin typeface="+mn-lt"/>
              <a:ea typeface="+mn-ea"/>
              <a:cs typeface="+mn-cs"/>
            </a:rPr>
            <a:t>事業費が増加する</a:t>
          </a:r>
          <a:r>
            <a:rPr kumimoji="1" lang="ja-JP" altLang="ja-JP" sz="1100">
              <a:solidFill>
                <a:schemeClr val="dk1"/>
              </a:solidFill>
              <a:effectLst/>
              <a:latin typeface="+mn-lt"/>
              <a:ea typeface="+mn-ea"/>
              <a:cs typeface="+mn-cs"/>
            </a:rPr>
            <a:t>ことが見込まれることから、</a:t>
          </a:r>
          <a:r>
            <a:rPr kumimoji="1" lang="ja-JP" altLang="en-US" sz="1100">
              <a:solidFill>
                <a:schemeClr val="dk1"/>
              </a:solidFill>
              <a:effectLst/>
              <a:latin typeface="+mn-lt"/>
              <a:ea typeface="+mn-ea"/>
              <a:cs typeface="+mn-cs"/>
            </a:rPr>
            <a:t>有利な起債を確保して</a:t>
          </a:r>
          <a:r>
            <a:rPr kumimoji="1" lang="ja-JP" altLang="ja-JP" sz="1100">
              <a:solidFill>
                <a:schemeClr val="dk1"/>
              </a:solidFill>
              <a:effectLst/>
              <a:latin typeface="+mn-lt"/>
              <a:ea typeface="+mn-ea"/>
              <a:cs typeface="+mn-cs"/>
            </a:rPr>
            <a:t>後世への負担を少しでも軽減するよう事業実施の適正化を図り、財政の健全化に努める。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6,919
307.03
10,852,280
10,651,253
122,342
4,998,229
14,288,513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xdr:rowOff>
    </xdr:from>
    <xdr:to>
      <xdr:col>24</xdr:col>
      <xdr:colOff>63500</xdr:colOff>
      <xdr:row>35</xdr:row>
      <xdr:rowOff>33210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0148"/>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33210</xdr:rowOff>
    </xdr:from>
    <xdr:to>
      <xdr:col>19</xdr:col>
      <xdr:colOff>177800</xdr:colOff>
      <xdr:row>35</xdr:row>
      <xdr:rowOff>41783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39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41783</xdr:rowOff>
    </xdr:from>
    <xdr:to>
      <xdr:col>15</xdr:col>
      <xdr:colOff>50800</xdr:colOff>
      <xdr:row>35</xdr:row>
      <xdr:rowOff>103886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253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103886</xdr:rowOff>
    </xdr:from>
    <xdr:to>
      <xdr:col>10</xdr:col>
      <xdr:colOff>114300</xdr:colOff>
      <xdr:row>35</xdr:row>
      <xdr:rowOff>107315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46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130048</xdr:rowOff>
    </xdr:from>
    <xdr:to>
      <xdr:col>24</xdr:col>
      <xdr:colOff>114300</xdr:colOff>
      <xdr:row>35</xdr:row>
      <xdr:rowOff>60198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152925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153860</xdr:rowOff>
    </xdr:from>
    <xdr:to>
      <xdr:col>20</xdr:col>
      <xdr:colOff>38100</xdr:colOff>
      <xdr:row>35</xdr:row>
      <xdr:rowOff>84010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162433</xdr:rowOff>
    </xdr:from>
    <xdr:to>
      <xdr:col>15</xdr:col>
      <xdr:colOff>101600</xdr:colOff>
      <xdr:row>35</xdr:row>
      <xdr:rowOff>92583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83710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53086</xdr:rowOff>
    </xdr:from>
    <xdr:to>
      <xdr:col>10</xdr:col>
      <xdr:colOff>165100</xdr:colOff>
      <xdr:row>35</xdr:row>
      <xdr:rowOff>154686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56515</xdr:rowOff>
    </xdr:from>
    <xdr:to>
      <xdr:col>6</xdr:col>
      <xdr:colOff>38100</xdr:colOff>
      <xdr:row>35</xdr:row>
      <xdr:rowOff>158115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149242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143330</xdr:rowOff>
    </xdr:from>
    <xdr:to>
      <xdr:col>24</xdr:col>
      <xdr:colOff>63500</xdr:colOff>
      <xdr:row>56</xdr:row>
      <xdr:rowOff>154508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3080"/>
          <a:ext cx="838200" cy="1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143330</xdr:rowOff>
    </xdr:from>
    <xdr:to>
      <xdr:col>19</xdr:col>
      <xdr:colOff>177800</xdr:colOff>
      <xdr:row>57</xdr:row>
      <xdr:rowOff>110713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73080"/>
          <a:ext cx="889000" cy="3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68718</xdr:rowOff>
    </xdr:from>
    <xdr:to>
      <xdr:col>15</xdr:col>
      <xdr:colOff>50800</xdr:colOff>
      <xdr:row>57</xdr:row>
      <xdr:rowOff>110713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41368"/>
          <a:ext cx="889000" cy="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68718</xdr:rowOff>
    </xdr:from>
    <xdr:to>
      <xdr:col>10</xdr:col>
      <xdr:colOff>114300</xdr:colOff>
      <xdr:row>57</xdr:row>
      <xdr:rowOff>114587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1368"/>
          <a:ext cx="889000" cy="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103708</xdr:rowOff>
    </xdr:from>
    <xdr:to>
      <xdr:col>24</xdr:col>
      <xdr:colOff>114300</xdr:colOff>
      <xdr:row>57</xdr:row>
      <xdr:rowOff>33858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126585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92530</xdr:rowOff>
    </xdr:from>
    <xdr:to>
      <xdr:col>20</xdr:col>
      <xdr:colOff>38100</xdr:colOff>
      <xdr:row>56</xdr:row>
      <xdr:rowOff>22680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39207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59913</xdr:rowOff>
    </xdr:from>
    <xdr:to>
      <xdr:col>15</xdr:col>
      <xdr:colOff>101600</xdr:colOff>
      <xdr:row>57</xdr:row>
      <xdr:rowOff>161513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17918</xdr:rowOff>
    </xdr:from>
    <xdr:to>
      <xdr:col>10</xdr:col>
      <xdr:colOff>165100</xdr:colOff>
      <xdr:row>57</xdr:row>
      <xdr:rowOff>119518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136045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63787</xdr:rowOff>
    </xdr:from>
    <xdr:to>
      <xdr:col>6</xdr:col>
      <xdr:colOff>38100</xdr:colOff>
      <xdr:row>57</xdr:row>
      <xdr:rowOff>165387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10464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154063</xdr:rowOff>
    </xdr:from>
    <xdr:to>
      <xdr:col>24</xdr:col>
      <xdr:colOff>63500</xdr:colOff>
      <xdr:row>73</xdr:row>
      <xdr:rowOff>131020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98463"/>
          <a:ext cx="8382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131020</xdr:rowOff>
    </xdr:from>
    <xdr:to>
      <xdr:col>19</xdr:col>
      <xdr:colOff>177800</xdr:colOff>
      <xdr:row>74</xdr:row>
      <xdr:rowOff>87154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46870"/>
          <a:ext cx="889000" cy="1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87154</xdr:rowOff>
    </xdr:from>
    <xdr:to>
      <xdr:col>15</xdr:col>
      <xdr:colOff>50800</xdr:colOff>
      <xdr:row>74</xdr:row>
      <xdr:rowOff>148256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774454"/>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148256</xdr:rowOff>
    </xdr:from>
    <xdr:to>
      <xdr:col>10</xdr:col>
      <xdr:colOff>114300</xdr:colOff>
      <xdr:row>75</xdr:row>
      <xdr:rowOff>55268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35556"/>
          <a:ext cx="889000" cy="7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103263</xdr:rowOff>
    </xdr:from>
    <xdr:to>
      <xdr:col>24</xdr:col>
      <xdr:colOff>114300</xdr:colOff>
      <xdr:row>73</xdr:row>
      <xdr:rowOff>33413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126140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9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80220</xdr:rowOff>
    </xdr:from>
    <xdr:to>
      <xdr:col>20</xdr:col>
      <xdr:colOff>38100</xdr:colOff>
      <xdr:row>74</xdr:row>
      <xdr:rowOff>10370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26897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36354</xdr:rowOff>
    </xdr:from>
    <xdr:to>
      <xdr:col>15</xdr:col>
      <xdr:colOff>101600</xdr:colOff>
      <xdr:row>74</xdr:row>
      <xdr:rowOff>137954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154481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9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97456</xdr:rowOff>
    </xdr:from>
    <xdr:to>
      <xdr:col>10</xdr:col>
      <xdr:colOff>165100</xdr:colOff>
      <xdr:row>75</xdr:row>
      <xdr:rowOff>27606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44133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5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4468</xdr:rowOff>
    </xdr:from>
    <xdr:to>
      <xdr:col>6</xdr:col>
      <xdr:colOff>38100</xdr:colOff>
      <xdr:row>75</xdr:row>
      <xdr:rowOff>106068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122595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3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45402</xdr:rowOff>
    </xdr:from>
    <xdr:to>
      <xdr:col>24</xdr:col>
      <xdr:colOff>63500</xdr:colOff>
      <xdr:row>95</xdr:row>
      <xdr:rowOff>81572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33152"/>
          <a:ext cx="8382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81572</xdr:rowOff>
    </xdr:from>
    <xdr:to>
      <xdr:col>19</xdr:col>
      <xdr:colOff>177800</xdr:colOff>
      <xdr:row>95</xdr:row>
      <xdr:rowOff>128343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69322"/>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128343</xdr:rowOff>
    </xdr:from>
    <xdr:to>
      <xdr:col>15</xdr:col>
      <xdr:colOff>50800</xdr:colOff>
      <xdr:row>95</xdr:row>
      <xdr:rowOff>138246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16093"/>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138246</xdr:rowOff>
    </xdr:from>
    <xdr:to>
      <xdr:col>10</xdr:col>
      <xdr:colOff>114300</xdr:colOff>
      <xdr:row>96</xdr:row>
      <xdr:rowOff>38147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5996"/>
          <a:ext cx="889000" cy="7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166052</xdr:rowOff>
    </xdr:from>
    <xdr:to>
      <xdr:col>24</xdr:col>
      <xdr:colOff>114300</xdr:colOff>
      <xdr:row>95</xdr:row>
      <xdr:rowOff>96202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17479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3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30772</xdr:rowOff>
    </xdr:from>
    <xdr:to>
      <xdr:col>20</xdr:col>
      <xdr:colOff>38100</xdr:colOff>
      <xdr:row>95</xdr:row>
      <xdr:rowOff>132372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148899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9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77543</xdr:rowOff>
    </xdr:from>
    <xdr:to>
      <xdr:col>15</xdr:col>
      <xdr:colOff>101600</xdr:colOff>
      <xdr:row>96</xdr:row>
      <xdr:rowOff>7693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24220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4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87446</xdr:rowOff>
    </xdr:from>
    <xdr:to>
      <xdr:col>10</xdr:col>
      <xdr:colOff>165100</xdr:colOff>
      <xdr:row>96</xdr:row>
      <xdr:rowOff>17596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34123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158797</xdr:rowOff>
    </xdr:from>
    <xdr:to>
      <xdr:col>6</xdr:col>
      <xdr:colOff>38100</xdr:colOff>
      <xdr:row>96</xdr:row>
      <xdr:rowOff>88947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105474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131653</xdr:rowOff>
    </xdr:from>
    <xdr:to>
      <xdr:col>55</xdr:col>
      <xdr:colOff>0</xdr:colOff>
      <xdr:row>38</xdr:row>
      <xdr:rowOff>131653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67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131653</xdr:rowOff>
    </xdr:from>
    <xdr:to>
      <xdr:col>50</xdr:col>
      <xdr:colOff>114300</xdr:colOff>
      <xdr:row>38</xdr:row>
      <xdr:rowOff>131836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675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131836</xdr:rowOff>
    </xdr:from>
    <xdr:to>
      <xdr:col>45</xdr:col>
      <xdr:colOff>177800</xdr:colOff>
      <xdr:row>38</xdr:row>
      <xdr:rowOff>132019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693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132019</xdr:rowOff>
    </xdr:from>
    <xdr:to>
      <xdr:col>41</xdr:col>
      <xdr:colOff>50800</xdr:colOff>
      <xdr:row>38</xdr:row>
      <xdr:rowOff>132202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4711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80853</xdr:rowOff>
    </xdr:from>
    <xdr:to>
      <xdr:col>55</xdr:col>
      <xdr:colOff>50800</xdr:colOff>
      <xdr:row>39</xdr:row>
      <xdr:rowOff>11003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167230</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08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80853</xdr:rowOff>
    </xdr:from>
    <xdr:to>
      <xdr:col>50</xdr:col>
      <xdr:colOff>165100</xdr:colOff>
      <xdr:row>39</xdr:row>
      <xdr:rowOff>11003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2130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88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81036</xdr:rowOff>
    </xdr:from>
    <xdr:to>
      <xdr:col>46</xdr:col>
      <xdr:colOff>38100</xdr:colOff>
      <xdr:row>39</xdr:row>
      <xdr:rowOff>11186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2313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8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81219</xdr:rowOff>
    </xdr:from>
    <xdr:to>
      <xdr:col>41</xdr:col>
      <xdr:colOff>101600</xdr:colOff>
      <xdr:row>39</xdr:row>
      <xdr:rowOff>11369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2496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90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81402</xdr:rowOff>
    </xdr:from>
    <xdr:to>
      <xdr:col>36</xdr:col>
      <xdr:colOff>165100</xdr:colOff>
      <xdr:row>39</xdr:row>
      <xdr:rowOff>11552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2679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9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71047</xdr:rowOff>
    </xdr:from>
    <xdr:to>
      <xdr:col>55</xdr:col>
      <xdr:colOff>0</xdr:colOff>
      <xdr:row>56</xdr:row>
      <xdr:rowOff>114636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00797"/>
          <a:ext cx="838200" cy="2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54254</xdr:rowOff>
    </xdr:from>
    <xdr:to>
      <xdr:col>50</xdr:col>
      <xdr:colOff>114300</xdr:colOff>
      <xdr:row>56</xdr:row>
      <xdr:rowOff>114636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55454"/>
          <a:ext cx="8890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11272</xdr:rowOff>
    </xdr:from>
    <xdr:to>
      <xdr:col>45</xdr:col>
      <xdr:colOff>177800</xdr:colOff>
      <xdr:row>56</xdr:row>
      <xdr:rowOff>54254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2472"/>
          <a:ext cx="8890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11272</xdr:rowOff>
    </xdr:from>
    <xdr:to>
      <xdr:col>41</xdr:col>
      <xdr:colOff>50800</xdr:colOff>
      <xdr:row>56</xdr:row>
      <xdr:rowOff>98534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2472"/>
          <a:ext cx="889000" cy="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20247</xdr:rowOff>
    </xdr:from>
    <xdr:to>
      <xdr:col>55</xdr:col>
      <xdr:colOff>50800</xdr:colOff>
      <xdr:row>55</xdr:row>
      <xdr:rowOff>121847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43124</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0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63836</xdr:rowOff>
    </xdr:from>
    <xdr:to>
      <xdr:col>50</xdr:col>
      <xdr:colOff>165100</xdr:colOff>
      <xdr:row>56</xdr:row>
      <xdr:rowOff>165436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10513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3454</xdr:rowOff>
    </xdr:from>
    <xdr:to>
      <xdr:col>46</xdr:col>
      <xdr:colOff>38100</xdr:colOff>
      <xdr:row>56</xdr:row>
      <xdr:rowOff>105054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121581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131922</xdr:rowOff>
    </xdr:from>
    <xdr:to>
      <xdr:col>41</xdr:col>
      <xdr:colOff>101600</xdr:colOff>
      <xdr:row>56</xdr:row>
      <xdr:rowOff>62072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78599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33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47734</xdr:rowOff>
    </xdr:from>
    <xdr:to>
      <xdr:col>36</xdr:col>
      <xdr:colOff>165100</xdr:colOff>
      <xdr:row>56</xdr:row>
      <xdr:rowOff>149334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165861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131004</xdr:rowOff>
    </xdr:from>
    <xdr:to>
      <xdr:col>55</xdr:col>
      <xdr:colOff>0</xdr:colOff>
      <xdr:row>75</xdr:row>
      <xdr:rowOff>85814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818304"/>
          <a:ext cx="838200" cy="12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85814</xdr:rowOff>
    </xdr:from>
    <xdr:to>
      <xdr:col>50</xdr:col>
      <xdr:colOff>114300</xdr:colOff>
      <xdr:row>76</xdr:row>
      <xdr:rowOff>10221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944564"/>
          <a:ext cx="889000" cy="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10221</xdr:rowOff>
    </xdr:from>
    <xdr:to>
      <xdr:col>45</xdr:col>
      <xdr:colOff>177800</xdr:colOff>
      <xdr:row>76</xdr:row>
      <xdr:rowOff>63919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04042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63919</xdr:rowOff>
    </xdr:from>
    <xdr:to>
      <xdr:col>41</xdr:col>
      <xdr:colOff>50800</xdr:colOff>
      <xdr:row>77</xdr:row>
      <xdr:rowOff>3839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094119"/>
          <a:ext cx="889000" cy="1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80204</xdr:rowOff>
    </xdr:from>
    <xdr:to>
      <xdr:col>55</xdr:col>
      <xdr:colOff>50800</xdr:colOff>
      <xdr:row>75</xdr:row>
      <xdr:rowOff>10354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103081</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61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35014</xdr:rowOff>
    </xdr:from>
    <xdr:to>
      <xdr:col>50</xdr:col>
      <xdr:colOff>165100</xdr:colOff>
      <xdr:row>75</xdr:row>
      <xdr:rowOff>136614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8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153141</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66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130871</xdr:rowOff>
    </xdr:from>
    <xdr:to>
      <xdr:col>46</xdr:col>
      <xdr:colOff>38100</xdr:colOff>
      <xdr:row>76</xdr:row>
      <xdr:rowOff>61021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77548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76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13119</xdr:rowOff>
    </xdr:from>
    <xdr:to>
      <xdr:col>41</xdr:col>
      <xdr:colOff>101600</xdr:colOff>
      <xdr:row>76</xdr:row>
      <xdr:rowOff>114719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131246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124489</xdr:rowOff>
    </xdr:from>
    <xdr:to>
      <xdr:col>36</xdr:col>
      <xdr:colOff>165100</xdr:colOff>
      <xdr:row>77</xdr:row>
      <xdr:rowOff>54639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71166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2366</xdr:rowOff>
    </xdr:from>
    <xdr:to>
      <xdr:col>55</xdr:col>
      <xdr:colOff>0</xdr:colOff>
      <xdr:row>95</xdr:row>
      <xdr:rowOff>130505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290116"/>
          <a:ext cx="838200" cy="1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130505</xdr:rowOff>
    </xdr:from>
    <xdr:to>
      <xdr:col>50</xdr:col>
      <xdr:colOff>114300</xdr:colOff>
      <xdr:row>96</xdr:row>
      <xdr:rowOff>31933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418255"/>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31933</xdr:rowOff>
    </xdr:from>
    <xdr:to>
      <xdr:col>45</xdr:col>
      <xdr:colOff>177800</xdr:colOff>
      <xdr:row>96</xdr:row>
      <xdr:rowOff>40222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91133"/>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40222</xdr:rowOff>
    </xdr:from>
    <xdr:to>
      <xdr:col>41</xdr:col>
      <xdr:colOff>50800</xdr:colOff>
      <xdr:row>96</xdr:row>
      <xdr:rowOff>142677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499422"/>
          <a:ext cx="889000" cy="10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123016</xdr:rowOff>
    </xdr:from>
    <xdr:to>
      <xdr:col>55</xdr:col>
      <xdr:colOff>50800</xdr:colOff>
      <xdr:row>95</xdr:row>
      <xdr:rowOff>53166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145893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0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79705</xdr:rowOff>
    </xdr:from>
    <xdr:to>
      <xdr:col>50</xdr:col>
      <xdr:colOff>165100</xdr:colOff>
      <xdr:row>96</xdr:row>
      <xdr:rowOff>9855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26382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4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152583</xdr:rowOff>
    </xdr:from>
    <xdr:to>
      <xdr:col>46</xdr:col>
      <xdr:colOff>38100</xdr:colOff>
      <xdr:row>96</xdr:row>
      <xdr:rowOff>82733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99260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160872</xdr:rowOff>
    </xdr:from>
    <xdr:to>
      <xdr:col>41</xdr:col>
      <xdr:colOff>101600</xdr:colOff>
      <xdr:row>96</xdr:row>
      <xdr:rowOff>91022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107549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91877</xdr:rowOff>
    </xdr:from>
    <xdr:to>
      <xdr:col>36</xdr:col>
      <xdr:colOff>165100</xdr:colOff>
      <xdr:row>97</xdr:row>
      <xdr:rowOff>22027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28629</xdr:rowOff>
    </xdr:from>
    <xdr:to>
      <xdr:col>85</xdr:col>
      <xdr:colOff>127000</xdr:colOff>
      <xdr:row>37</xdr:row>
      <xdr:rowOff>101486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72279"/>
          <a:ext cx="8382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100971</xdr:rowOff>
    </xdr:from>
    <xdr:to>
      <xdr:col>81</xdr:col>
      <xdr:colOff>50800</xdr:colOff>
      <xdr:row>37</xdr:row>
      <xdr:rowOff>101486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4462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100971</xdr:rowOff>
    </xdr:from>
    <xdr:to>
      <xdr:col>76</xdr:col>
      <xdr:colOff>114300</xdr:colOff>
      <xdr:row>37</xdr:row>
      <xdr:rowOff>124917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4462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124917</xdr:rowOff>
    </xdr:from>
    <xdr:to>
      <xdr:col>71</xdr:col>
      <xdr:colOff>177800</xdr:colOff>
      <xdr:row>37</xdr:row>
      <xdr:rowOff>129556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68567"/>
          <a:ext cx="8890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149279</xdr:rowOff>
    </xdr:from>
    <xdr:to>
      <xdr:col>85</xdr:col>
      <xdr:colOff>177800</xdr:colOff>
      <xdr:row>37</xdr:row>
      <xdr:rowOff>79429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50686</xdr:rowOff>
    </xdr:from>
    <xdr:to>
      <xdr:col>81</xdr:col>
      <xdr:colOff>101600</xdr:colOff>
      <xdr:row>37</xdr:row>
      <xdr:rowOff>152286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50171</xdr:rowOff>
    </xdr:from>
    <xdr:to>
      <xdr:col>76</xdr:col>
      <xdr:colOff>165100</xdr:colOff>
      <xdr:row>37</xdr:row>
      <xdr:rowOff>151771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168298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74117</xdr:rowOff>
    </xdr:from>
    <xdr:to>
      <xdr:col>72</xdr:col>
      <xdr:colOff>38100</xdr:colOff>
      <xdr:row>38</xdr:row>
      <xdr:rowOff>4267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20794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78756</xdr:rowOff>
    </xdr:from>
    <xdr:to>
      <xdr:col>67</xdr:col>
      <xdr:colOff>101600</xdr:colOff>
      <xdr:row>38</xdr:row>
      <xdr:rowOff>8906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118989</xdr:rowOff>
    </xdr:from>
    <xdr:to>
      <xdr:col>85</xdr:col>
      <xdr:colOff>127000</xdr:colOff>
      <xdr:row>52</xdr:row>
      <xdr:rowOff>71897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862939"/>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118989</xdr:rowOff>
    </xdr:from>
    <xdr:to>
      <xdr:col>81</xdr:col>
      <xdr:colOff>50800</xdr:colOff>
      <xdr:row>54</xdr:row>
      <xdr:rowOff>37463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862939"/>
          <a:ext cx="889000" cy="43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133414</xdr:rowOff>
    </xdr:from>
    <xdr:to>
      <xdr:col>76</xdr:col>
      <xdr:colOff>114300</xdr:colOff>
      <xdr:row>54</xdr:row>
      <xdr:rowOff>37463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048814"/>
          <a:ext cx="889000" cy="2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103383</xdr:rowOff>
    </xdr:from>
    <xdr:to>
      <xdr:col>71</xdr:col>
      <xdr:colOff>177800</xdr:colOff>
      <xdr:row>52</xdr:row>
      <xdr:rowOff>133414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018783"/>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21097</xdr:rowOff>
    </xdr:from>
    <xdr:to>
      <xdr:col>85</xdr:col>
      <xdr:colOff>177800</xdr:colOff>
      <xdr:row>52</xdr:row>
      <xdr:rowOff>122697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9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43974</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7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68189</xdr:rowOff>
    </xdr:from>
    <xdr:to>
      <xdr:col>81</xdr:col>
      <xdr:colOff>101600</xdr:colOff>
      <xdr:row>51</xdr:row>
      <xdr:rowOff>169789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8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14866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58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158113</xdr:rowOff>
    </xdr:from>
    <xdr:to>
      <xdr:col>76</xdr:col>
      <xdr:colOff>165100</xdr:colOff>
      <xdr:row>54</xdr:row>
      <xdr:rowOff>88263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104790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02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82614</xdr:rowOff>
    </xdr:from>
    <xdr:to>
      <xdr:col>72</xdr:col>
      <xdr:colOff>38100</xdr:colOff>
      <xdr:row>53</xdr:row>
      <xdr:rowOff>12764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9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29291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77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52583</xdr:rowOff>
    </xdr:from>
    <xdr:to>
      <xdr:col>67</xdr:col>
      <xdr:colOff>101600</xdr:colOff>
      <xdr:row>52</xdr:row>
      <xdr:rowOff>154183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9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170710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74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41859</xdr:rowOff>
    </xdr:from>
    <xdr:to>
      <xdr:col>85</xdr:col>
      <xdr:colOff>127000</xdr:colOff>
      <xdr:row>78</xdr:row>
      <xdr:rowOff>129944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14959"/>
          <a:ext cx="838200" cy="8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118481</xdr:rowOff>
    </xdr:from>
    <xdr:to>
      <xdr:col>81</xdr:col>
      <xdr:colOff>50800</xdr:colOff>
      <xdr:row>78</xdr:row>
      <xdr:rowOff>129944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158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118481</xdr:rowOff>
    </xdr:from>
    <xdr:to>
      <xdr:col>76</xdr:col>
      <xdr:colOff>114300</xdr:colOff>
      <xdr:row>78</xdr:row>
      <xdr:rowOff>125650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91581"/>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87633</xdr:rowOff>
    </xdr:from>
    <xdr:to>
      <xdr:col>71</xdr:col>
      <xdr:colOff>177800</xdr:colOff>
      <xdr:row>78</xdr:row>
      <xdr:rowOff>125650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60733"/>
          <a:ext cx="889000" cy="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162509</xdr:rowOff>
    </xdr:from>
    <xdr:to>
      <xdr:col>85</xdr:col>
      <xdr:colOff>177800</xdr:colOff>
      <xdr:row>78</xdr:row>
      <xdr:rowOff>92659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121886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79144</xdr:rowOff>
    </xdr:from>
    <xdr:to>
      <xdr:col>81</xdr:col>
      <xdr:colOff>101600</xdr:colOff>
      <xdr:row>79</xdr:row>
      <xdr:rowOff>9294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67681</xdr:rowOff>
    </xdr:from>
    <xdr:to>
      <xdr:col>76</xdr:col>
      <xdr:colOff>165100</xdr:colOff>
      <xdr:row>78</xdr:row>
      <xdr:rowOff>169281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160408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74850</xdr:rowOff>
    </xdr:from>
    <xdr:to>
      <xdr:col>72</xdr:col>
      <xdr:colOff>38100</xdr:colOff>
      <xdr:row>79</xdr:row>
      <xdr:rowOff>5000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167577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36833</xdr:rowOff>
    </xdr:from>
    <xdr:to>
      <xdr:col>67</xdr:col>
      <xdr:colOff>101600</xdr:colOff>
      <xdr:row>78</xdr:row>
      <xdr:rowOff>138433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154960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149627</xdr:rowOff>
    </xdr:from>
    <xdr:to>
      <xdr:col>85</xdr:col>
      <xdr:colOff>127000</xdr:colOff>
      <xdr:row>94</xdr:row>
      <xdr:rowOff>2764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094477"/>
          <a:ext cx="8382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2764</xdr:rowOff>
    </xdr:from>
    <xdr:to>
      <xdr:col>81</xdr:col>
      <xdr:colOff>50800</xdr:colOff>
      <xdr:row>94</xdr:row>
      <xdr:rowOff>65281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119064"/>
          <a:ext cx="8890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65711</xdr:rowOff>
    </xdr:from>
    <xdr:to>
      <xdr:col>76</xdr:col>
      <xdr:colOff>114300</xdr:colOff>
      <xdr:row>94</xdr:row>
      <xdr:rowOff>65281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010561"/>
          <a:ext cx="889000" cy="1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113722</xdr:rowOff>
    </xdr:from>
    <xdr:to>
      <xdr:col>71</xdr:col>
      <xdr:colOff>177800</xdr:colOff>
      <xdr:row>93</xdr:row>
      <xdr:rowOff>65711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5887122"/>
          <a:ext cx="8890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98827</xdr:rowOff>
    </xdr:from>
    <xdr:to>
      <xdr:col>85</xdr:col>
      <xdr:colOff>177800</xdr:colOff>
      <xdr:row>94</xdr:row>
      <xdr:rowOff>28977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0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121704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89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123414</xdr:rowOff>
    </xdr:from>
    <xdr:to>
      <xdr:col>81</xdr:col>
      <xdr:colOff>101600</xdr:colOff>
      <xdr:row>94</xdr:row>
      <xdr:rowOff>53564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0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70091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84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14481</xdr:rowOff>
    </xdr:from>
    <xdr:to>
      <xdr:col>76</xdr:col>
      <xdr:colOff>165100</xdr:colOff>
      <xdr:row>94</xdr:row>
      <xdr:rowOff>116081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1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132608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9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14911</xdr:rowOff>
    </xdr:from>
    <xdr:to>
      <xdr:col>72</xdr:col>
      <xdr:colOff>38100</xdr:colOff>
      <xdr:row>93</xdr:row>
      <xdr:rowOff>116511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5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133038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73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62922</xdr:rowOff>
    </xdr:from>
    <xdr:to>
      <xdr:col>67</xdr:col>
      <xdr:colOff>101600</xdr:colOff>
      <xdr:row>92</xdr:row>
      <xdr:rowOff>164522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5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9599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6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災害復旧費は決算額で対前年度比</a:t>
          </a:r>
          <a:r>
            <a:rPr kumimoji="1" lang="en-US" altLang="ja-JP" sz="1100">
              <a:solidFill>
                <a:schemeClr val="dk1"/>
              </a:solidFill>
              <a:effectLst/>
              <a:latin typeface="+mn-lt"/>
              <a:ea typeface="+mn-ea"/>
              <a:cs typeface="+mn-cs"/>
            </a:rPr>
            <a:t>893.3</a:t>
          </a:r>
          <a:r>
            <a:rPr kumimoji="1" lang="ja-JP" altLang="en-US" sz="1100">
              <a:solidFill>
                <a:schemeClr val="dk1"/>
              </a:solidFill>
              <a:effectLst/>
              <a:latin typeface="+mn-lt"/>
              <a:ea typeface="+mn-ea"/>
              <a:cs typeface="+mn-cs"/>
            </a:rPr>
            <a:t>％増加しており、令和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日及び令和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日発生の豪雨災害復旧費が主な増加の要因となっている。災害のように突発的な経費も考慮しながら、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必要となる</a:t>
          </a:r>
          <a:r>
            <a:rPr kumimoji="1" lang="ja-JP" altLang="ja-JP" sz="1100">
              <a:solidFill>
                <a:schemeClr val="dk1"/>
              </a:solidFill>
              <a:effectLst/>
              <a:latin typeface="+mn-lt"/>
              <a:ea typeface="+mn-ea"/>
              <a:cs typeface="+mn-cs"/>
            </a:rPr>
            <a:t>公共施設等総合管理計画に基づいた長寿命化対策</a:t>
          </a:r>
          <a:r>
            <a:rPr kumimoji="1" lang="ja-JP" altLang="en-US" sz="1100">
              <a:solidFill>
                <a:schemeClr val="dk1"/>
              </a:solidFill>
              <a:effectLst/>
              <a:latin typeface="+mn-lt"/>
              <a:ea typeface="+mn-ea"/>
              <a:cs typeface="+mn-cs"/>
            </a:rPr>
            <a:t>の経費を確保していくなど</a:t>
          </a:r>
          <a:r>
            <a:rPr kumimoji="1" lang="ja-JP" altLang="ja-JP" sz="1100">
              <a:solidFill>
                <a:schemeClr val="dk1"/>
              </a:solidFill>
              <a:effectLst/>
              <a:latin typeface="+mn-lt"/>
              <a:ea typeface="+mn-ea"/>
              <a:cs typeface="+mn-cs"/>
            </a:rPr>
            <a:t>行財政改革の推進に取り組み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第２次津和野町総合振興計画</a:t>
          </a:r>
          <a:r>
            <a:rPr kumimoji="1" lang="ja-JP" altLang="en-US" sz="1100">
              <a:solidFill>
                <a:schemeClr val="dk1"/>
              </a:solidFill>
              <a:effectLst/>
              <a:latin typeface="+mn-lt"/>
              <a:ea typeface="+mn-ea"/>
              <a:cs typeface="+mn-cs"/>
            </a:rPr>
            <a:t>に基づく事業展開を図る。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令和３年度は普通交付税の再算定の影響もあり、財政調整基金に積立することができたため、基金残高が増加する</a:t>
          </a:r>
          <a:r>
            <a:rPr kumimoji="1" lang="ja-JP" altLang="ja-JP" sz="1100">
              <a:solidFill>
                <a:schemeClr val="dk1"/>
              </a:solidFill>
              <a:effectLst/>
              <a:latin typeface="+mn-lt"/>
              <a:ea typeface="+mn-ea"/>
              <a:cs typeface="+mn-cs"/>
            </a:rPr>
            <a:t>結果となっている。</a:t>
          </a:r>
          <a:endParaRPr lang="ja-JP" altLang="ja-JP" sz="1400">
            <a:effectLst/>
          </a:endParaRPr>
        </a:p>
        <a:p>
          <a:r>
            <a:rPr kumimoji="1" lang="ja-JP" altLang="ja-JP" sz="1100">
              <a:solidFill>
                <a:schemeClr val="dk1"/>
              </a:solidFill>
              <a:effectLst/>
              <a:latin typeface="+mn-lt"/>
              <a:ea typeface="+mn-ea"/>
              <a:cs typeface="+mn-cs"/>
            </a:rPr>
            <a:t>　今後も人口減少や少子高齢化による税収減を見越し、更なる行財政改革の推進と投資的経費の抑制に努める。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すべての会計において黒字であり、全体の連結実質赤字比率では黒字となっている。一般会計及びその他の会計とも行財政改革大綱実施計画に基づき、更なる改善に努める。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5015_&#27941;&#21644;&#373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83.4</v>
          </cell>
          <cell r="BX51">
            <v>107.6</v>
          </cell>
          <cell r="CN51">
            <v>110.8</v>
          </cell>
          <cell r="CV51">
            <v>95.1</v>
          </cell>
        </row>
        <row r="53">
          <cell r="BP53">
            <v>43.1</v>
          </cell>
          <cell r="BX53">
            <v>79.099999999999994</v>
          </cell>
          <cell r="CN53">
            <v>57.2</v>
          </cell>
          <cell r="CV53">
            <v>58.7</v>
          </cell>
        </row>
        <row r="55">
          <cell r="AN55" t="str">
            <v>類似団体内平均値</v>
          </cell>
          <cell r="BP55">
            <v>23.4</v>
          </cell>
          <cell r="BX55">
            <v>7.6</v>
          </cell>
          <cell r="CN55">
            <v>3.4</v>
          </cell>
          <cell r="CV55">
            <v>0</v>
          </cell>
        </row>
        <row r="57">
          <cell r="BP57">
            <v>59.2</v>
          </cell>
          <cell r="BX57">
            <v>63.4</v>
          </cell>
          <cell r="CN57">
            <v>62.8</v>
          </cell>
          <cell r="CV57">
            <v>62.8</v>
          </cell>
        </row>
        <row r="72">
          <cell r="BP72" t="str">
            <v>H29</v>
          </cell>
          <cell r="BX72" t="str">
            <v>H30</v>
          </cell>
          <cell r="CF72" t="str">
            <v>R01</v>
          </cell>
          <cell r="CN72" t="str">
            <v>R02</v>
          </cell>
          <cell r="CV72" t="str">
            <v>R03</v>
          </cell>
        </row>
        <row r="73">
          <cell r="AN73" t="str">
            <v>当該団体値</v>
          </cell>
          <cell r="BP73">
            <v>83.4</v>
          </cell>
          <cell r="BX73">
            <v>107.6</v>
          </cell>
          <cell r="CF73">
            <v>108.8</v>
          </cell>
          <cell r="CN73">
            <v>110.8</v>
          </cell>
          <cell r="CV73">
            <v>95.1</v>
          </cell>
        </row>
        <row r="75">
          <cell r="BP75">
            <v>10.8</v>
          </cell>
          <cell r="BX75">
            <v>10.199999999999999</v>
          </cell>
          <cell r="CF75">
            <v>9.8000000000000007</v>
          </cell>
          <cell r="CN75">
            <v>9.6999999999999993</v>
          </cell>
          <cell r="CV75">
            <v>9.6</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80</v>
      </c>
      <c r="C2" s="179"/>
      <c r="D2" s="180"/>
    </row>
    <row r="3" spans="1:119" ht="18.75" customHeight="1" thickBot="1" x14ac:dyDescent="0.25">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10852280</v>
      </c>
      <c r="BO4" s="375"/>
      <c r="BP4" s="375"/>
      <c r="BQ4" s="375"/>
      <c r="BR4" s="375"/>
      <c r="BS4" s="375"/>
      <c r="BT4" s="375"/>
      <c r="BU4" s="376"/>
      <c r="BV4" s="374">
        <v>10749612</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2.4</v>
      </c>
      <c r="CU4" s="381"/>
      <c r="CV4" s="381"/>
      <c r="CW4" s="381"/>
      <c r="CX4" s="381"/>
      <c r="CY4" s="381"/>
      <c r="CZ4" s="381"/>
      <c r="DA4" s="382"/>
      <c r="DB4" s="380">
        <v>1.8</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10651253</v>
      </c>
      <c r="BO5" s="412"/>
      <c r="BP5" s="412"/>
      <c r="BQ5" s="412"/>
      <c r="BR5" s="412"/>
      <c r="BS5" s="412"/>
      <c r="BT5" s="412"/>
      <c r="BU5" s="413"/>
      <c r="BV5" s="411">
        <v>10538851</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81.8</v>
      </c>
      <c r="CU5" s="409"/>
      <c r="CV5" s="409"/>
      <c r="CW5" s="409"/>
      <c r="CX5" s="409"/>
      <c r="CY5" s="409"/>
      <c r="CZ5" s="409"/>
      <c r="DA5" s="410"/>
      <c r="DB5" s="408">
        <v>89</v>
      </c>
      <c r="DC5" s="409"/>
      <c r="DD5" s="409"/>
      <c r="DE5" s="409"/>
      <c r="DF5" s="409"/>
      <c r="DG5" s="409"/>
      <c r="DH5" s="409"/>
      <c r="DI5" s="410"/>
    </row>
    <row r="6" spans="1:119" ht="18.75" customHeight="1" x14ac:dyDescent="0.2">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201027</v>
      </c>
      <c r="BO6" s="412"/>
      <c r="BP6" s="412"/>
      <c r="BQ6" s="412"/>
      <c r="BR6" s="412"/>
      <c r="BS6" s="412"/>
      <c r="BT6" s="412"/>
      <c r="BU6" s="413"/>
      <c r="BV6" s="411">
        <v>210761</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84.3</v>
      </c>
      <c r="CU6" s="449"/>
      <c r="CV6" s="449"/>
      <c r="CW6" s="449"/>
      <c r="CX6" s="449"/>
      <c r="CY6" s="449"/>
      <c r="CZ6" s="449"/>
      <c r="DA6" s="450"/>
      <c r="DB6" s="448">
        <v>92</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93</v>
      </c>
      <c r="AV7" s="444"/>
      <c r="AW7" s="444"/>
      <c r="AX7" s="444"/>
      <c r="AY7" s="445" t="s">
        <v>104</v>
      </c>
      <c r="AZ7" s="446"/>
      <c r="BA7" s="446"/>
      <c r="BB7" s="446"/>
      <c r="BC7" s="446"/>
      <c r="BD7" s="446"/>
      <c r="BE7" s="446"/>
      <c r="BF7" s="446"/>
      <c r="BG7" s="446"/>
      <c r="BH7" s="446"/>
      <c r="BI7" s="446"/>
      <c r="BJ7" s="446"/>
      <c r="BK7" s="446"/>
      <c r="BL7" s="446"/>
      <c r="BM7" s="447"/>
      <c r="BN7" s="411">
        <v>78685</v>
      </c>
      <c r="BO7" s="412"/>
      <c r="BP7" s="412"/>
      <c r="BQ7" s="412"/>
      <c r="BR7" s="412"/>
      <c r="BS7" s="412"/>
      <c r="BT7" s="412"/>
      <c r="BU7" s="413"/>
      <c r="BV7" s="411">
        <v>127352</v>
      </c>
      <c r="BW7" s="412"/>
      <c r="BX7" s="412"/>
      <c r="BY7" s="412"/>
      <c r="BZ7" s="412"/>
      <c r="CA7" s="412"/>
      <c r="CB7" s="412"/>
      <c r="CC7" s="413"/>
      <c r="CD7" s="414" t="s">
        <v>105</v>
      </c>
      <c r="CE7" s="415"/>
      <c r="CF7" s="415"/>
      <c r="CG7" s="415"/>
      <c r="CH7" s="415"/>
      <c r="CI7" s="415"/>
      <c r="CJ7" s="415"/>
      <c r="CK7" s="415"/>
      <c r="CL7" s="415"/>
      <c r="CM7" s="415"/>
      <c r="CN7" s="415"/>
      <c r="CO7" s="415"/>
      <c r="CP7" s="415"/>
      <c r="CQ7" s="415"/>
      <c r="CR7" s="415"/>
      <c r="CS7" s="416"/>
      <c r="CT7" s="411">
        <v>4998229</v>
      </c>
      <c r="CU7" s="412"/>
      <c r="CV7" s="412"/>
      <c r="CW7" s="412"/>
      <c r="CX7" s="412"/>
      <c r="CY7" s="412"/>
      <c r="CZ7" s="412"/>
      <c r="DA7" s="413"/>
      <c r="DB7" s="411">
        <v>4683277</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106</v>
      </c>
      <c r="AN8" s="441"/>
      <c r="AO8" s="441"/>
      <c r="AP8" s="441"/>
      <c r="AQ8" s="441"/>
      <c r="AR8" s="441"/>
      <c r="AS8" s="441"/>
      <c r="AT8" s="442"/>
      <c r="AU8" s="443" t="s">
        <v>93</v>
      </c>
      <c r="AV8" s="444"/>
      <c r="AW8" s="444"/>
      <c r="AX8" s="444"/>
      <c r="AY8" s="445" t="s">
        <v>107</v>
      </c>
      <c r="AZ8" s="446"/>
      <c r="BA8" s="446"/>
      <c r="BB8" s="446"/>
      <c r="BC8" s="446"/>
      <c r="BD8" s="446"/>
      <c r="BE8" s="446"/>
      <c r="BF8" s="446"/>
      <c r="BG8" s="446"/>
      <c r="BH8" s="446"/>
      <c r="BI8" s="446"/>
      <c r="BJ8" s="446"/>
      <c r="BK8" s="446"/>
      <c r="BL8" s="446"/>
      <c r="BM8" s="447"/>
      <c r="BN8" s="411">
        <v>122342</v>
      </c>
      <c r="BO8" s="412"/>
      <c r="BP8" s="412"/>
      <c r="BQ8" s="412"/>
      <c r="BR8" s="412"/>
      <c r="BS8" s="412"/>
      <c r="BT8" s="412"/>
      <c r="BU8" s="413"/>
      <c r="BV8" s="411">
        <v>83409</v>
      </c>
      <c r="BW8" s="412"/>
      <c r="BX8" s="412"/>
      <c r="BY8" s="412"/>
      <c r="BZ8" s="412"/>
      <c r="CA8" s="412"/>
      <c r="CB8" s="412"/>
      <c r="CC8" s="413"/>
      <c r="CD8" s="414" t="s">
        <v>108</v>
      </c>
      <c r="CE8" s="415"/>
      <c r="CF8" s="415"/>
      <c r="CG8" s="415"/>
      <c r="CH8" s="415"/>
      <c r="CI8" s="415"/>
      <c r="CJ8" s="415"/>
      <c r="CK8" s="415"/>
      <c r="CL8" s="415"/>
      <c r="CM8" s="415"/>
      <c r="CN8" s="415"/>
      <c r="CO8" s="415"/>
      <c r="CP8" s="415"/>
      <c r="CQ8" s="415"/>
      <c r="CR8" s="415"/>
      <c r="CS8" s="416"/>
      <c r="CT8" s="451">
        <v>0.16</v>
      </c>
      <c r="CU8" s="452"/>
      <c r="CV8" s="452"/>
      <c r="CW8" s="452"/>
      <c r="CX8" s="452"/>
      <c r="CY8" s="452"/>
      <c r="CZ8" s="452"/>
      <c r="DA8" s="453"/>
      <c r="DB8" s="451">
        <v>0.17</v>
      </c>
      <c r="DC8" s="452"/>
      <c r="DD8" s="452"/>
      <c r="DE8" s="452"/>
      <c r="DF8" s="452"/>
      <c r="DG8" s="452"/>
      <c r="DH8" s="452"/>
      <c r="DI8" s="453"/>
    </row>
    <row r="9" spans="1:119" ht="18.75" customHeight="1" thickBot="1" x14ac:dyDescent="0.25">
      <c r="A9" s="178"/>
      <c r="B9" s="405" t="s">
        <v>109</v>
      </c>
      <c r="C9" s="406"/>
      <c r="D9" s="406"/>
      <c r="E9" s="406"/>
      <c r="F9" s="406"/>
      <c r="G9" s="406"/>
      <c r="H9" s="406"/>
      <c r="I9" s="406"/>
      <c r="J9" s="406"/>
      <c r="K9" s="454"/>
      <c r="L9" s="455" t="s">
        <v>110</v>
      </c>
      <c r="M9" s="456"/>
      <c r="N9" s="456"/>
      <c r="O9" s="456"/>
      <c r="P9" s="456"/>
      <c r="Q9" s="457"/>
      <c r="R9" s="458">
        <v>6875</v>
      </c>
      <c r="S9" s="459"/>
      <c r="T9" s="459"/>
      <c r="U9" s="459"/>
      <c r="V9" s="460"/>
      <c r="W9" s="368" t="s">
        <v>111</v>
      </c>
      <c r="X9" s="369"/>
      <c r="Y9" s="369"/>
      <c r="Z9" s="369"/>
      <c r="AA9" s="369"/>
      <c r="AB9" s="369"/>
      <c r="AC9" s="369"/>
      <c r="AD9" s="369"/>
      <c r="AE9" s="369"/>
      <c r="AF9" s="369"/>
      <c r="AG9" s="369"/>
      <c r="AH9" s="369"/>
      <c r="AI9" s="369"/>
      <c r="AJ9" s="369"/>
      <c r="AK9" s="369"/>
      <c r="AL9" s="370"/>
      <c r="AM9" s="440" t="s">
        <v>112</v>
      </c>
      <c r="AN9" s="441"/>
      <c r="AO9" s="441"/>
      <c r="AP9" s="441"/>
      <c r="AQ9" s="441"/>
      <c r="AR9" s="441"/>
      <c r="AS9" s="441"/>
      <c r="AT9" s="442"/>
      <c r="AU9" s="443" t="s">
        <v>113</v>
      </c>
      <c r="AV9" s="444"/>
      <c r="AW9" s="444"/>
      <c r="AX9" s="444"/>
      <c r="AY9" s="445" t="s">
        <v>114</v>
      </c>
      <c r="AZ9" s="446"/>
      <c r="BA9" s="446"/>
      <c r="BB9" s="446"/>
      <c r="BC9" s="446"/>
      <c r="BD9" s="446"/>
      <c r="BE9" s="446"/>
      <c r="BF9" s="446"/>
      <c r="BG9" s="446"/>
      <c r="BH9" s="446"/>
      <c r="BI9" s="446"/>
      <c r="BJ9" s="446"/>
      <c r="BK9" s="446"/>
      <c r="BL9" s="446"/>
      <c r="BM9" s="447"/>
      <c r="BN9" s="411">
        <v>38933</v>
      </c>
      <c r="BO9" s="412"/>
      <c r="BP9" s="412"/>
      <c r="BQ9" s="412"/>
      <c r="BR9" s="412"/>
      <c r="BS9" s="412"/>
      <c r="BT9" s="412"/>
      <c r="BU9" s="413"/>
      <c r="BV9" s="411">
        <v>16435</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20</v>
      </c>
      <c r="CU9" s="409"/>
      <c r="CV9" s="409"/>
      <c r="CW9" s="409"/>
      <c r="CX9" s="409"/>
      <c r="CY9" s="409"/>
      <c r="CZ9" s="409"/>
      <c r="DA9" s="410"/>
      <c r="DB9" s="408">
        <v>20.7</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116</v>
      </c>
      <c r="M10" s="441"/>
      <c r="N10" s="441"/>
      <c r="O10" s="441"/>
      <c r="P10" s="441"/>
      <c r="Q10" s="442"/>
      <c r="R10" s="462">
        <v>7653</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118</v>
      </c>
      <c r="AV10" s="444"/>
      <c r="AW10" s="444"/>
      <c r="AX10" s="444"/>
      <c r="AY10" s="445" t="s">
        <v>119</v>
      </c>
      <c r="AZ10" s="446"/>
      <c r="BA10" s="446"/>
      <c r="BB10" s="446"/>
      <c r="BC10" s="446"/>
      <c r="BD10" s="446"/>
      <c r="BE10" s="446"/>
      <c r="BF10" s="446"/>
      <c r="BG10" s="446"/>
      <c r="BH10" s="446"/>
      <c r="BI10" s="446"/>
      <c r="BJ10" s="446"/>
      <c r="BK10" s="446"/>
      <c r="BL10" s="446"/>
      <c r="BM10" s="447"/>
      <c r="BN10" s="411">
        <v>124108</v>
      </c>
      <c r="BO10" s="412"/>
      <c r="BP10" s="412"/>
      <c r="BQ10" s="412"/>
      <c r="BR10" s="412"/>
      <c r="BS10" s="412"/>
      <c r="BT10" s="412"/>
      <c r="BU10" s="413"/>
      <c r="BV10" s="411">
        <v>59</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124</v>
      </c>
      <c r="AV11" s="444"/>
      <c r="AW11" s="444"/>
      <c r="AX11" s="444"/>
      <c r="AY11" s="445" t="s">
        <v>125</v>
      </c>
      <c r="AZ11" s="446"/>
      <c r="BA11" s="446"/>
      <c r="BB11" s="446"/>
      <c r="BC11" s="446"/>
      <c r="BD11" s="446"/>
      <c r="BE11" s="446"/>
      <c r="BF11" s="446"/>
      <c r="BG11" s="446"/>
      <c r="BH11" s="446"/>
      <c r="BI11" s="446"/>
      <c r="BJ11" s="446"/>
      <c r="BK11" s="446"/>
      <c r="BL11" s="446"/>
      <c r="BM11" s="447"/>
      <c r="BN11" s="411">
        <v>168691</v>
      </c>
      <c r="BO11" s="412"/>
      <c r="BP11" s="412"/>
      <c r="BQ11" s="412"/>
      <c r="BR11" s="412"/>
      <c r="BS11" s="412"/>
      <c r="BT11" s="412"/>
      <c r="BU11" s="413"/>
      <c r="BV11" s="411">
        <v>177114</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6964</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124</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1939</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136</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137</v>
      </c>
      <c r="N13" s="503"/>
      <c r="O13" s="503"/>
      <c r="P13" s="503"/>
      <c r="Q13" s="504"/>
      <c r="R13" s="495">
        <v>6919</v>
      </c>
      <c r="S13" s="496"/>
      <c r="T13" s="496"/>
      <c r="U13" s="496"/>
      <c r="V13" s="497"/>
      <c r="W13" s="427" t="s">
        <v>138</v>
      </c>
      <c r="X13" s="428"/>
      <c r="Y13" s="428"/>
      <c r="Z13" s="428"/>
      <c r="AA13" s="428"/>
      <c r="AB13" s="418"/>
      <c r="AC13" s="462">
        <v>426</v>
      </c>
      <c r="AD13" s="463"/>
      <c r="AE13" s="463"/>
      <c r="AF13" s="463"/>
      <c r="AG13" s="505"/>
      <c r="AH13" s="462">
        <v>714</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331732</v>
      </c>
      <c r="BO13" s="412"/>
      <c r="BP13" s="412"/>
      <c r="BQ13" s="412"/>
      <c r="BR13" s="412"/>
      <c r="BS13" s="412"/>
      <c r="BT13" s="412"/>
      <c r="BU13" s="413"/>
      <c r="BV13" s="411">
        <v>191669</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9.6</v>
      </c>
      <c r="CU13" s="409"/>
      <c r="CV13" s="409"/>
      <c r="CW13" s="409"/>
      <c r="CX13" s="409"/>
      <c r="CY13" s="409"/>
      <c r="CZ13" s="409"/>
      <c r="DA13" s="410"/>
      <c r="DB13" s="408">
        <v>9.6999999999999993</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7064</v>
      </c>
      <c r="S14" s="496"/>
      <c r="T14" s="496"/>
      <c r="U14" s="496"/>
      <c r="V14" s="497"/>
      <c r="W14" s="401"/>
      <c r="X14" s="402"/>
      <c r="Y14" s="402"/>
      <c r="Z14" s="402"/>
      <c r="AA14" s="402"/>
      <c r="AB14" s="391"/>
      <c r="AC14" s="498">
        <v>12.9</v>
      </c>
      <c r="AD14" s="499"/>
      <c r="AE14" s="499"/>
      <c r="AF14" s="499"/>
      <c r="AG14" s="500"/>
      <c r="AH14" s="498">
        <v>18.5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95.1</v>
      </c>
      <c r="CU14" s="510"/>
      <c r="CV14" s="510"/>
      <c r="CW14" s="510"/>
      <c r="CX14" s="510"/>
      <c r="CY14" s="510"/>
      <c r="CZ14" s="510"/>
      <c r="DA14" s="511"/>
      <c r="DB14" s="509">
        <v>110.8</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145</v>
      </c>
      <c r="N15" s="503"/>
      <c r="O15" s="503"/>
      <c r="P15" s="503"/>
      <c r="Q15" s="504"/>
      <c r="R15" s="495">
        <v>7015</v>
      </c>
      <c r="S15" s="496"/>
      <c r="T15" s="496"/>
      <c r="U15" s="496"/>
      <c r="V15" s="497"/>
      <c r="W15" s="427" t="s">
        <v>146</v>
      </c>
      <c r="X15" s="428"/>
      <c r="Y15" s="428"/>
      <c r="Z15" s="428"/>
      <c r="AA15" s="428"/>
      <c r="AB15" s="418"/>
      <c r="AC15" s="462">
        <v>571</v>
      </c>
      <c r="AD15" s="463"/>
      <c r="AE15" s="463"/>
      <c r="AF15" s="463"/>
      <c r="AG15" s="505"/>
      <c r="AH15" s="462">
        <v>686</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717462</v>
      </c>
      <c r="BO15" s="375"/>
      <c r="BP15" s="375"/>
      <c r="BQ15" s="375"/>
      <c r="BR15" s="375"/>
      <c r="BS15" s="375"/>
      <c r="BT15" s="375"/>
      <c r="BU15" s="376"/>
      <c r="BV15" s="374">
        <v>741815</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17.3</v>
      </c>
      <c r="AD16" s="499"/>
      <c r="AE16" s="499"/>
      <c r="AF16" s="499"/>
      <c r="AG16" s="500"/>
      <c r="AH16" s="498">
        <v>17.8</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4632426</v>
      </c>
      <c r="BO16" s="412"/>
      <c r="BP16" s="412"/>
      <c r="BQ16" s="412"/>
      <c r="BR16" s="412"/>
      <c r="BS16" s="412"/>
      <c r="BT16" s="412"/>
      <c r="BU16" s="413"/>
      <c r="BV16" s="411">
        <v>4379804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2297</v>
      </c>
      <c r="AD17" s="463"/>
      <c r="AE17" s="463"/>
      <c r="AF17" s="463"/>
      <c r="AG17" s="505"/>
      <c r="AH17" s="462">
        <v>2451</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875912</v>
      </c>
      <c r="BO17" s="412"/>
      <c r="BP17" s="412"/>
      <c r="BQ17" s="412"/>
      <c r="BR17" s="412"/>
      <c r="BS17" s="412"/>
      <c r="BT17" s="412"/>
      <c r="BU17" s="413"/>
      <c r="BV17" s="411">
        <v>906406</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307.02999999999997</v>
      </c>
      <c r="M18" s="535"/>
      <c r="N18" s="535"/>
      <c r="O18" s="535"/>
      <c r="P18" s="535"/>
      <c r="Q18" s="535"/>
      <c r="R18" s="536"/>
      <c r="S18" s="536"/>
      <c r="T18" s="536"/>
      <c r="U18" s="536"/>
      <c r="V18" s="537"/>
      <c r="W18" s="429"/>
      <c r="X18" s="430"/>
      <c r="Y18" s="430"/>
      <c r="Z18" s="430"/>
      <c r="AA18" s="430"/>
      <c r="AB18" s="421"/>
      <c r="AC18" s="538">
        <v>69.7</v>
      </c>
      <c r="AD18" s="539"/>
      <c r="AE18" s="539"/>
      <c r="AF18" s="539"/>
      <c r="AG18" s="540"/>
      <c r="AH18" s="538">
        <v>63.6</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4173400</v>
      </c>
      <c r="BO18" s="412"/>
      <c r="BP18" s="412"/>
      <c r="BQ18" s="412"/>
      <c r="BR18" s="412"/>
      <c r="BS18" s="412"/>
      <c r="BT18" s="412"/>
      <c r="BU18" s="413"/>
      <c r="BV18" s="411">
        <v>4199859</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22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6292296</v>
      </c>
      <c r="BO19" s="412"/>
      <c r="BP19" s="412"/>
      <c r="BQ19" s="412"/>
      <c r="BR19" s="412"/>
      <c r="BS19" s="412"/>
      <c r="BT19" s="412"/>
      <c r="BU19" s="413"/>
      <c r="BV19" s="411">
        <v>5984844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3090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14288513</v>
      </c>
      <c r="BO22" s="375"/>
      <c r="BP22" s="375"/>
      <c r="BQ22" s="375"/>
      <c r="BR22" s="375"/>
      <c r="BS22" s="375"/>
      <c r="BT22" s="375"/>
      <c r="BU22" s="376"/>
      <c r="BV22" s="374">
        <v>13631116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10556940</v>
      </c>
      <c r="BO23" s="412"/>
      <c r="BP23" s="412"/>
      <c r="BQ23" s="412"/>
      <c r="BR23" s="412"/>
      <c r="BS23" s="412"/>
      <c r="BT23" s="412"/>
      <c r="BU23" s="413"/>
      <c r="BV23" s="411">
        <v>9966462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7300</v>
      </c>
      <c r="R24" s="463"/>
      <c r="S24" s="463"/>
      <c r="T24" s="463"/>
      <c r="U24" s="463"/>
      <c r="V24" s="505"/>
      <c r="W24" s="557"/>
      <c r="X24" s="558"/>
      <c r="Y24" s="559"/>
      <c r="Z24" s="461" t="s">
        <v>171</v>
      </c>
      <c r="AA24" s="441"/>
      <c r="AB24" s="441"/>
      <c r="AC24" s="441"/>
      <c r="AD24" s="441"/>
      <c r="AE24" s="441"/>
      <c r="AF24" s="441"/>
      <c r="AG24" s="442"/>
      <c r="AH24" s="462">
        <v>115</v>
      </c>
      <c r="AI24" s="463"/>
      <c r="AJ24" s="463"/>
      <c r="AK24" s="463"/>
      <c r="AL24" s="505"/>
      <c r="AM24" s="462">
        <v>350865</v>
      </c>
      <c r="AN24" s="463"/>
      <c r="AO24" s="463"/>
      <c r="AP24" s="463"/>
      <c r="AQ24" s="463"/>
      <c r="AR24" s="505"/>
      <c r="AS24" s="462">
        <v>3051</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12418304</v>
      </c>
      <c r="BO24" s="412"/>
      <c r="BP24" s="412"/>
      <c r="BQ24" s="412"/>
      <c r="BR24" s="412"/>
      <c r="BS24" s="412"/>
      <c r="BT24" s="412"/>
      <c r="BU24" s="413"/>
      <c r="BV24" s="411">
        <v>11602515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6150</v>
      </c>
      <c r="R25" s="463"/>
      <c r="S25" s="463"/>
      <c r="T25" s="463"/>
      <c r="U25" s="463"/>
      <c r="V25" s="505"/>
      <c r="W25" s="557"/>
      <c r="X25" s="558"/>
      <c r="Y25" s="559"/>
      <c r="Z25" s="461" t="s">
        <v>174</v>
      </c>
      <c r="AA25" s="441"/>
      <c r="AB25" s="441"/>
      <c r="AC25" s="441"/>
      <c r="AD25" s="441"/>
      <c r="AE25" s="441"/>
      <c r="AF25" s="441"/>
      <c r="AG25" s="442"/>
      <c r="AH25" s="462" t="s">
        <v>136</v>
      </c>
      <c r="AI25" s="463"/>
      <c r="AJ25" s="463"/>
      <c r="AK25" s="463"/>
      <c r="AL25" s="505"/>
      <c r="AM25" s="462" t="s">
        <v>136</v>
      </c>
      <c r="AN25" s="463"/>
      <c r="AO25" s="463"/>
      <c r="AP25" s="463"/>
      <c r="AQ25" s="463"/>
      <c r="AR25" s="505"/>
      <c r="AS25" s="462" t="s">
        <v>136</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379558</v>
      </c>
      <c r="BO25" s="375"/>
      <c r="BP25" s="375"/>
      <c r="BQ25" s="375"/>
      <c r="BR25" s="375"/>
      <c r="BS25" s="375"/>
      <c r="BT25" s="375"/>
      <c r="BU25" s="376"/>
      <c r="BV25" s="374">
        <v>476024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176</v>
      </c>
      <c r="F26" s="441"/>
      <c r="G26" s="441"/>
      <c r="H26" s="441"/>
      <c r="I26" s="441"/>
      <c r="J26" s="441"/>
      <c r="K26" s="442"/>
      <c r="L26" s="462">
        <v>1</v>
      </c>
      <c r="M26" s="463"/>
      <c r="N26" s="463"/>
      <c r="O26" s="463"/>
      <c r="P26" s="505"/>
      <c r="Q26" s="462">
        <v>5600</v>
      </c>
      <c r="R26" s="463"/>
      <c r="S26" s="463"/>
      <c r="T26" s="463"/>
      <c r="U26" s="463"/>
      <c r="V26" s="505"/>
      <c r="W26" s="557"/>
      <c r="X26" s="558"/>
      <c r="Y26" s="559"/>
      <c r="Z26" s="461" t="s">
        <v>177</v>
      </c>
      <c r="AA26" s="563"/>
      <c r="AB26" s="563"/>
      <c r="AC26" s="563"/>
      <c r="AD26" s="563"/>
      <c r="AE26" s="563"/>
      <c r="AF26" s="563"/>
      <c r="AG26" s="564"/>
      <c r="AH26" s="462">
        <v>7</v>
      </c>
      <c r="AI26" s="463"/>
      <c r="AJ26" s="463"/>
      <c r="AK26" s="463"/>
      <c r="AL26" s="505"/>
      <c r="AM26" s="462">
        <v>25508</v>
      </c>
      <c r="AN26" s="463"/>
      <c r="AO26" s="463"/>
      <c r="AP26" s="463"/>
      <c r="AQ26" s="463"/>
      <c r="AR26" s="505"/>
      <c r="AS26" s="462">
        <v>3644</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136</v>
      </c>
      <c r="BO26" s="412"/>
      <c r="BP26" s="412"/>
      <c r="BQ26" s="412"/>
      <c r="BR26" s="412"/>
      <c r="BS26" s="412"/>
      <c r="BT26" s="412"/>
      <c r="BU26" s="413"/>
      <c r="BV26" s="411" t="s">
        <v>128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179</v>
      </c>
      <c r="F27" s="441"/>
      <c r="G27" s="441"/>
      <c r="H27" s="441"/>
      <c r="I27" s="441"/>
      <c r="J27" s="441"/>
      <c r="K27" s="442"/>
      <c r="L27" s="462">
        <v>1</v>
      </c>
      <c r="M27" s="463"/>
      <c r="N27" s="463"/>
      <c r="O27" s="463"/>
      <c r="P27" s="505"/>
      <c r="Q27" s="462">
        <v>2800</v>
      </c>
      <c r="R27" s="463"/>
      <c r="S27" s="463"/>
      <c r="T27" s="463"/>
      <c r="U27" s="463"/>
      <c r="V27" s="505"/>
      <c r="W27" s="557"/>
      <c r="X27" s="558"/>
      <c r="Y27" s="559"/>
      <c r="Z27" s="461" t="s">
        <v>180</v>
      </c>
      <c r="AA27" s="441"/>
      <c r="AB27" s="441"/>
      <c r="AC27" s="441"/>
      <c r="AD27" s="441"/>
      <c r="AE27" s="441"/>
      <c r="AF27" s="441"/>
      <c r="AG27" s="442"/>
      <c r="AH27" s="462" t="s">
        <v>181</v>
      </c>
      <c r="AI27" s="463"/>
      <c r="AJ27" s="463"/>
      <c r="AK27" s="463"/>
      <c r="AL27" s="505"/>
      <c r="AM27" s="462" t="s">
        <v>136</v>
      </c>
      <c r="AN27" s="463"/>
      <c r="AO27" s="463"/>
      <c r="AP27" s="463"/>
      <c r="AQ27" s="463"/>
      <c r="AR27" s="505"/>
      <c r="AS27" s="462" t="s">
        <v>136</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503621</v>
      </c>
      <c r="BO27" s="531"/>
      <c r="BP27" s="531"/>
      <c r="BQ27" s="531"/>
      <c r="BR27" s="531"/>
      <c r="BS27" s="531"/>
      <c r="BT27" s="531"/>
      <c r="BU27" s="532"/>
      <c r="BV27" s="530">
        <v>503618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183</v>
      </c>
      <c r="F28" s="441"/>
      <c r="G28" s="441"/>
      <c r="H28" s="441"/>
      <c r="I28" s="441"/>
      <c r="J28" s="441"/>
      <c r="K28" s="442"/>
      <c r="L28" s="462">
        <v>1</v>
      </c>
      <c r="M28" s="463"/>
      <c r="N28" s="463"/>
      <c r="O28" s="463"/>
      <c r="P28" s="505"/>
      <c r="Q28" s="462">
        <v>2360</v>
      </c>
      <c r="R28" s="463"/>
      <c r="S28" s="463"/>
      <c r="T28" s="463"/>
      <c r="U28" s="463"/>
      <c r="V28" s="505"/>
      <c r="W28" s="557"/>
      <c r="X28" s="558"/>
      <c r="Y28" s="559"/>
      <c r="Z28" s="461" t="s">
        <v>184</v>
      </c>
      <c r="AA28" s="441"/>
      <c r="AB28" s="441"/>
      <c r="AC28" s="441"/>
      <c r="AD28" s="441"/>
      <c r="AE28" s="441"/>
      <c r="AF28" s="441"/>
      <c r="AG28" s="442"/>
      <c r="AH28" s="462" t="s">
        <v>128</v>
      </c>
      <c r="AI28" s="463"/>
      <c r="AJ28" s="463"/>
      <c r="AK28" s="463"/>
      <c r="AL28" s="505"/>
      <c r="AM28" s="462" t="s">
        <v>185</v>
      </c>
      <c r="AN28" s="463"/>
      <c r="AO28" s="463"/>
      <c r="AP28" s="463"/>
      <c r="AQ28" s="463"/>
      <c r="AR28" s="505"/>
      <c r="AS28" s="462" t="s">
        <v>136</v>
      </c>
      <c r="AT28" s="463"/>
      <c r="AU28" s="463"/>
      <c r="AV28" s="463"/>
      <c r="AW28" s="463"/>
      <c r="AX28" s="464"/>
      <c r="AY28" s="565" t="s">
        <v>186</v>
      </c>
      <c r="AZ28" s="566"/>
      <c r="BA28" s="566"/>
      <c r="BB28" s="567"/>
      <c r="BC28" s="371" t="s">
        <v>47</v>
      </c>
      <c r="BD28" s="372"/>
      <c r="BE28" s="372"/>
      <c r="BF28" s="372"/>
      <c r="BG28" s="372"/>
      <c r="BH28" s="372"/>
      <c r="BI28" s="372"/>
      <c r="BJ28" s="372"/>
      <c r="BK28" s="372"/>
      <c r="BL28" s="372"/>
      <c r="BM28" s="373"/>
      <c r="BN28" s="374">
        <v>1413702</v>
      </c>
      <c r="BO28" s="375"/>
      <c r="BP28" s="375"/>
      <c r="BQ28" s="375"/>
      <c r="BR28" s="375"/>
      <c r="BS28" s="375"/>
      <c r="BT28" s="375"/>
      <c r="BU28" s="376"/>
      <c r="BV28" s="374">
        <v>1289594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10</v>
      </c>
      <c r="M29" s="463"/>
      <c r="N29" s="463"/>
      <c r="O29" s="463"/>
      <c r="P29" s="505"/>
      <c r="Q29" s="462">
        <v>1970</v>
      </c>
      <c r="R29" s="463"/>
      <c r="S29" s="463"/>
      <c r="T29" s="463"/>
      <c r="U29" s="463"/>
      <c r="V29" s="505"/>
      <c r="W29" s="560"/>
      <c r="X29" s="561"/>
      <c r="Y29" s="562"/>
      <c r="Z29" s="461" t="s">
        <v>188</v>
      </c>
      <c r="AA29" s="441"/>
      <c r="AB29" s="441"/>
      <c r="AC29" s="441"/>
      <c r="AD29" s="441"/>
      <c r="AE29" s="441"/>
      <c r="AF29" s="441"/>
      <c r="AG29" s="442"/>
      <c r="AH29" s="462">
        <v>115</v>
      </c>
      <c r="AI29" s="463"/>
      <c r="AJ29" s="463"/>
      <c r="AK29" s="463"/>
      <c r="AL29" s="505"/>
      <c r="AM29" s="462">
        <v>350865</v>
      </c>
      <c r="AN29" s="463"/>
      <c r="AO29" s="463"/>
      <c r="AP29" s="463"/>
      <c r="AQ29" s="463"/>
      <c r="AR29" s="505"/>
      <c r="AS29" s="462">
        <v>3051</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640850</v>
      </c>
      <c r="BO29" s="412"/>
      <c r="BP29" s="412"/>
      <c r="BQ29" s="412"/>
      <c r="BR29" s="412"/>
      <c r="BS29" s="412"/>
      <c r="BT29" s="412"/>
      <c r="BU29" s="413"/>
      <c r="BV29" s="411">
        <v>280936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98.1</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1271303</v>
      </c>
      <c r="BO30" s="531"/>
      <c r="BP30" s="531"/>
      <c r="BQ30" s="531"/>
      <c r="BR30" s="531"/>
      <c r="BS30" s="531"/>
      <c r="BT30" s="531"/>
      <c r="BU30" s="532"/>
      <c r="BV30" s="530">
        <v>1269463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197</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IF('各会計、関係団体の財政状況及び健全化判断比率'!B32="","",'各会計、関係団体の財政状況及び健全化判断比率'!B32)</f>
        <v>病院事業会計</v>
      </c>
      <c r="AP34" s="602"/>
      <c r="AQ34" s="602"/>
      <c r="AR34" s="602"/>
      <c r="AS34" s="602"/>
      <c r="AT34" s="602"/>
      <c r="AU34" s="602"/>
      <c r="AV34" s="602"/>
      <c r="AW34" s="602"/>
      <c r="AX34" s="602"/>
      <c r="AY34" s="602"/>
      <c r="AZ34" s="602"/>
      <c r="BA34" s="602"/>
      <c r="BB34" s="602"/>
      <c r="BC34" s="602"/>
      <c r="BD34" s="178"/>
      <c r="BE34" s="601">
        <f>IF(BG34="","",MAX(C34:D43,U34:V43,AM34:AN43)+1)</f>
        <v>10</v>
      </c>
      <c r="BF34" s="601"/>
      <c r="BG34" s="602" t="str">
        <f>IF('各会計、関係団体の財政状況及び健全化判断比率'!B34="","",'各会計、関係団体の財政状況及び健全化判断比率'!B34)</f>
        <v>下水道事業特別会計</v>
      </c>
      <c r="BH34" s="602"/>
      <c r="BI34" s="602"/>
      <c r="BJ34" s="602"/>
      <c r="BK34" s="602"/>
      <c r="BL34" s="602"/>
      <c r="BM34" s="602"/>
      <c r="BN34" s="602"/>
      <c r="BO34" s="602"/>
      <c r="BP34" s="602"/>
      <c r="BQ34" s="602"/>
      <c r="BR34" s="602"/>
      <c r="BS34" s="602"/>
      <c r="BT34" s="602"/>
      <c r="BU34" s="602"/>
      <c r="BV34" s="178"/>
      <c r="BW34" s="601" t="str">
        <f>IF(BY34="","",MAX(C34:D43,U34:V43,AM34:AN43,BE34:BF43)+1)</f>
        <v/>
      </c>
      <c r="BX34" s="601"/>
      <c r="BY34" s="602" t="str">
        <f>IF('各会計、関係団体の財政状況及び健全化判断比率'!B68="","",'各会計、関係団体の財政状況及び健全化判断比率'!B68)</f>
        <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奨学基金特別会計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IF('各会計、関係団体の財政状況及び健全化判断比率'!B33="","",'各会計、関係団体の財政状況及び健全化判断比率'!B33)</f>
        <v>水道事業特別会計</v>
      </c>
      <c r="AP35" s="602"/>
      <c r="AQ35" s="602"/>
      <c r="AR35" s="602"/>
      <c r="AS35" s="602"/>
      <c r="AT35" s="602"/>
      <c r="AU35" s="602"/>
      <c r="AV35" s="602"/>
      <c r="AW35" s="602"/>
      <c r="AX35" s="602"/>
      <c r="AY35" s="602"/>
      <c r="AZ35" s="602"/>
      <c r="BA35" s="602"/>
      <c r="BB35" s="602"/>
      <c r="BC35" s="602"/>
      <c r="BD35" s="178"/>
      <c r="BE35" s="601">
        <f t="shared" ref="BE35:BE43" si="1">IF(BG35="","",BE34+1)</f>
        <v>11</v>
      </c>
      <c r="BF35" s="601"/>
      <c r="BG35" s="602" t="str">
        <f>IF('各会計、関係団体の財政状況及び健全化判断比率'!B35="","",'各会計、関係団体の財政状況及び健全化判断比率'!B35)</f>
        <v>農業集落排水事業特別会計</v>
      </c>
      <c r="BH35" s="602"/>
      <c r="BI35" s="602"/>
      <c r="BJ35" s="602"/>
      <c r="BK35" s="602"/>
      <c r="BL35" s="602"/>
      <c r="BM35" s="602"/>
      <c r="BN35" s="602"/>
      <c r="BO35" s="602"/>
      <c r="BP35" s="602"/>
      <c r="BQ35" s="602"/>
      <c r="BR35" s="602"/>
      <c r="BS35" s="602"/>
      <c r="BT35" s="602"/>
      <c r="BU35" s="602"/>
      <c r="BV35" s="178"/>
      <c r="BW35" s="601" t="str">
        <f t="shared" ref="BW35:BW43" si="2">IF(BY35="","",BW34+1)</f>
        <v/>
      </c>
      <c r="BX35" s="601"/>
      <c r="BY35" s="602" t="str">
        <f>IF('各会計、関係団体の財政状況及び健全化判断比率'!B69="","",'各会計、関係団体の財政状況及び健全化判断比率'!B69)</f>
        <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f>IF(E36="","",C35+1)</f>
        <v>3</v>
      </c>
      <c r="D36" s="601"/>
      <c r="E36" s="602" t="str">
        <f>IF('各会計、関係団体の財政状況及び健全化判断比率'!B9="","",'各会計、関係団体の財政状況及び健全化判断比率'!B9)</f>
        <v>診療所特別会計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介護老人保健施設事業特別会計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587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80" t="s">
        <v>571</v>
      </c>
      <c r="D34" s="1180"/>
      <c r="E34" s="1181"/>
      <c r="F34" s="32">
        <v>5.68</v>
      </c>
      <c r="G34" s="33">
        <v>5.87</v>
      </c>
      <c r="H34" s="33">
        <v>6.1</v>
      </c>
      <c r="I34" s="33">
        <v>6.55</v>
      </c>
      <c r="J34" s="34">
        <v>6.79</v>
      </c>
      <c r="K34" s="22"/>
      <c r="L34" s="22"/>
      <c r="M34" s="22"/>
      <c r="N34" s="22"/>
      <c r="O34" s="22"/>
      <c r="P34" s="22"/>
    </row>
    <row r="35" spans="1:16" ht="39" customHeight="1" x14ac:dyDescent="0.2">
      <c r="A35" s="22"/>
      <c r="B35" s="35"/>
      <c r="C35" s="1174" t="s">
        <v>572</v>
      </c>
      <c r="D35" s="1175"/>
      <c r="E35" s="1176"/>
      <c r="F35" s="36" t="s">
        <v>525</v>
      </c>
      <c r="G35" s="37">
        <v>3.14</v>
      </c>
      <c r="H35" s="37">
        <v>1.6</v>
      </c>
      <c r="I35" s="37">
        <v>1.07</v>
      </c>
      <c r="J35" s="38">
        <v>4.04</v>
      </c>
      <c r="K35" s="22"/>
      <c r="L35" s="22"/>
      <c r="M35" s="22"/>
      <c r="N35" s="22"/>
      <c r="O35" s="22"/>
      <c r="P35" s="22"/>
    </row>
    <row r="36" spans="1:16" ht="39" customHeight="1" x14ac:dyDescent="0.2">
      <c r="A36" s="22"/>
      <c r="B36" s="35"/>
      <c r="C36" s="1174" t="s">
        <v>573</v>
      </c>
      <c r="D36" s="1175"/>
      <c r="E36" s="1176"/>
      <c r="F36" s="36">
        <v>1.95</v>
      </c>
      <c r="G36" s="37">
        <v>0.61</v>
      </c>
      <c r="H36" s="37">
        <v>1.38</v>
      </c>
      <c r="I36" s="37">
        <v>1.64</v>
      </c>
      <c r="J36" s="38">
        <v>2.34</v>
      </c>
      <c r="K36" s="22"/>
      <c r="L36" s="22"/>
      <c r="M36" s="22"/>
      <c r="N36" s="22"/>
      <c r="O36" s="22"/>
      <c r="P36" s="22"/>
    </row>
    <row r="37" spans="1:16" ht="39" customHeight="1" x14ac:dyDescent="0.2">
      <c r="A37" s="22"/>
      <c r="B37" s="35"/>
      <c r="C37" s="1174" t="s">
        <v>574</v>
      </c>
      <c r="D37" s="1175"/>
      <c r="E37" s="1176"/>
      <c r="F37" s="36">
        <v>1.06</v>
      </c>
      <c r="G37" s="37">
        <v>0.77</v>
      </c>
      <c r="H37" s="37">
        <v>0.47</v>
      </c>
      <c r="I37" s="37">
        <v>0.52</v>
      </c>
      <c r="J37" s="38">
        <v>0.91</v>
      </c>
      <c r="K37" s="22"/>
      <c r="L37" s="22"/>
      <c r="M37" s="22"/>
      <c r="N37" s="22"/>
      <c r="O37" s="22"/>
      <c r="P37" s="22"/>
    </row>
    <row r="38" spans="1:16" ht="39" customHeight="1" x14ac:dyDescent="0.2">
      <c r="A38" s="22"/>
      <c r="B38" s="35"/>
      <c r="C38" s="1174" t="s">
        <v>575</v>
      </c>
      <c r="D38" s="1175"/>
      <c r="E38" s="1176"/>
      <c r="F38" s="36">
        <v>0.72</v>
      </c>
      <c r="G38" s="37">
        <v>0.69</v>
      </c>
      <c r="H38" s="37">
        <v>0.38</v>
      </c>
      <c r="I38" s="37">
        <v>0.56999999999999995</v>
      </c>
      <c r="J38" s="38">
        <v>0.81</v>
      </c>
      <c r="K38" s="22"/>
      <c r="L38" s="22"/>
      <c r="M38" s="22"/>
      <c r="N38" s="22"/>
      <c r="O38" s="22"/>
      <c r="P38" s="22"/>
    </row>
    <row r="39" spans="1:16" ht="39" customHeight="1" x14ac:dyDescent="0.2">
      <c r="A39" s="22"/>
      <c r="B39" s="35"/>
      <c r="C39" s="1174" t="s">
        <v>576</v>
      </c>
      <c r="D39" s="1175"/>
      <c r="E39" s="1176"/>
      <c r="F39" s="36">
        <v>0.21</v>
      </c>
      <c r="G39" s="37">
        <v>0.13</v>
      </c>
      <c r="H39" s="37">
        <v>0.3</v>
      </c>
      <c r="I39" s="37">
        <v>0.4</v>
      </c>
      <c r="J39" s="38">
        <v>0.38</v>
      </c>
      <c r="K39" s="22"/>
      <c r="L39" s="22"/>
      <c r="M39" s="22"/>
      <c r="N39" s="22"/>
      <c r="O39" s="22"/>
      <c r="P39" s="22"/>
    </row>
    <row r="40" spans="1:16" ht="39" customHeight="1" x14ac:dyDescent="0.2">
      <c r="A40" s="22"/>
      <c r="B40" s="35"/>
      <c r="C40" s="1174" t="s">
        <v>577</v>
      </c>
      <c r="D40" s="1175"/>
      <c r="E40" s="1176"/>
      <c r="F40" s="36">
        <v>0.06</v>
      </c>
      <c r="G40" s="37">
        <v>0.01</v>
      </c>
      <c r="H40" s="37">
        <v>0.04</v>
      </c>
      <c r="I40" s="37">
        <v>0.13</v>
      </c>
      <c r="J40" s="38">
        <v>0.09</v>
      </c>
      <c r="K40" s="22"/>
      <c r="L40" s="22"/>
      <c r="M40" s="22"/>
      <c r="N40" s="22"/>
      <c r="O40" s="22"/>
      <c r="P40" s="22"/>
    </row>
    <row r="41" spans="1:16" ht="39" customHeight="1" x14ac:dyDescent="0.2">
      <c r="A41" s="22"/>
      <c r="B41" s="35"/>
      <c r="C41" s="1174" t="s">
        <v>578</v>
      </c>
      <c r="D41" s="1175"/>
      <c r="E41" s="1176"/>
      <c r="F41" s="36">
        <v>0.05</v>
      </c>
      <c r="G41" s="37">
        <v>0.02</v>
      </c>
      <c r="H41" s="37">
        <v>0.06</v>
      </c>
      <c r="I41" s="37">
        <v>0.17</v>
      </c>
      <c r="J41" s="38">
        <v>0.05</v>
      </c>
      <c r="K41" s="22"/>
      <c r="L41" s="22"/>
      <c r="M41" s="22"/>
      <c r="N41" s="22"/>
      <c r="O41" s="22"/>
      <c r="P41" s="22"/>
    </row>
    <row r="42" spans="1:16" ht="39" customHeight="1" x14ac:dyDescent="0.2">
      <c r="A42" s="22"/>
      <c r="B42" s="39"/>
      <c r="C42" s="1174" t="s">
        <v>579</v>
      </c>
      <c r="D42" s="1175"/>
      <c r="E42" s="1176"/>
      <c r="F42" s="36" t="s">
        <v>525</v>
      </c>
      <c r="G42" s="37" t="s">
        <v>525</v>
      </c>
      <c r="H42" s="37" t="s">
        <v>525</v>
      </c>
      <c r="I42" s="37" t="s">
        <v>525</v>
      </c>
      <c r="J42" s="38" t="s">
        <v>525</v>
      </c>
      <c r="K42" s="22"/>
      <c r="L42" s="22"/>
      <c r="M42" s="22"/>
      <c r="N42" s="22"/>
      <c r="O42" s="22"/>
      <c r="P42" s="22"/>
    </row>
    <row r="43" spans="1:16" ht="39" customHeight="1" thickBot="1" x14ac:dyDescent="0.25">
      <c r="A43" s="22"/>
      <c r="B43" s="40"/>
      <c r="C43" s="1177" t="s">
        <v>580</v>
      </c>
      <c r="D43" s="1178"/>
      <c r="E43" s="1179"/>
      <c r="F43" s="41">
        <v>0.15</v>
      </c>
      <c r="G43" s="42">
        <v>0.03</v>
      </c>
      <c r="H43" s="42">
        <v>0.02</v>
      </c>
      <c r="I43" s="42">
        <v>0.01</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zFQVo4kh8YEdrcN/L85YG2S4q7gBlwsmsV3Ba4tDJ22UKCjvglds83wstTBmgC8bOeggoTroltQDTHOOexDvg==" saltValue="YRXe/56JogZan77fdfcg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82" t="s">
        <v>10</v>
      </c>
      <c r="C45" s="1183"/>
      <c r="D45" s="58"/>
      <c r="E45" s="1188" t="s">
        <v>11</v>
      </c>
      <c r="F45" s="1188"/>
      <c r="G45" s="1188"/>
      <c r="H45" s="1188"/>
      <c r="I45" s="1188"/>
      <c r="J45" s="1189"/>
      <c r="K45" s="59">
        <v>1156</v>
      </c>
      <c r="L45" s="60">
        <v>1116</v>
      </c>
      <c r="M45" s="60">
        <v>1182</v>
      </c>
      <c r="N45" s="60">
        <v>1094</v>
      </c>
      <c r="O45" s="61">
        <v>1122</v>
      </c>
      <c r="P45" s="48"/>
      <c r="Q45" s="48"/>
      <c r="R45" s="48"/>
      <c r="S45" s="48"/>
      <c r="T45" s="48"/>
      <c r="U45" s="48"/>
    </row>
    <row r="46" spans="1:21" ht="30.75" customHeight="1" x14ac:dyDescent="0.2">
      <c r="A46" s="48"/>
      <c r="B46" s="1184"/>
      <c r="C46" s="1185"/>
      <c r="D46" s="62"/>
      <c r="E46" s="1190" t="s">
        <v>12</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2">
      <c r="A47" s="48"/>
      <c r="B47" s="1184"/>
      <c r="C47" s="1185"/>
      <c r="D47" s="62"/>
      <c r="E47" s="1190" t="s">
        <v>13</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2">
      <c r="A48" s="48"/>
      <c r="B48" s="1184"/>
      <c r="C48" s="1185"/>
      <c r="D48" s="62"/>
      <c r="E48" s="1190" t="s">
        <v>14</v>
      </c>
      <c r="F48" s="1190"/>
      <c r="G48" s="1190"/>
      <c r="H48" s="1190"/>
      <c r="I48" s="1190"/>
      <c r="J48" s="1191"/>
      <c r="K48" s="63">
        <v>253</v>
      </c>
      <c r="L48" s="64">
        <v>284</v>
      </c>
      <c r="M48" s="64">
        <v>288</v>
      </c>
      <c r="N48" s="64">
        <v>292</v>
      </c>
      <c r="O48" s="65">
        <v>297</v>
      </c>
      <c r="P48" s="48"/>
      <c r="Q48" s="48"/>
      <c r="R48" s="48"/>
      <c r="S48" s="48"/>
      <c r="T48" s="48"/>
      <c r="U48" s="48"/>
    </row>
    <row r="49" spans="1:21" ht="30.75" customHeight="1" x14ac:dyDescent="0.2">
      <c r="A49" s="48"/>
      <c r="B49" s="1184"/>
      <c r="C49" s="1185"/>
      <c r="D49" s="62"/>
      <c r="E49" s="1190" t="s">
        <v>15</v>
      </c>
      <c r="F49" s="1190"/>
      <c r="G49" s="1190"/>
      <c r="H49" s="1190"/>
      <c r="I49" s="1190"/>
      <c r="J49" s="1191"/>
      <c r="K49" s="63">
        <v>34</v>
      </c>
      <c r="L49" s="64">
        <v>34</v>
      </c>
      <c r="M49" s="64">
        <v>16</v>
      </c>
      <c r="N49" s="64">
        <v>8</v>
      </c>
      <c r="O49" s="65">
        <v>3</v>
      </c>
      <c r="P49" s="48"/>
      <c r="Q49" s="48"/>
      <c r="R49" s="48"/>
      <c r="S49" s="48"/>
      <c r="T49" s="48"/>
      <c r="U49" s="48"/>
    </row>
    <row r="50" spans="1:21" ht="30.75" customHeight="1" x14ac:dyDescent="0.2">
      <c r="A50" s="48"/>
      <c r="B50" s="1184"/>
      <c r="C50" s="1185"/>
      <c r="D50" s="62"/>
      <c r="E50" s="1190" t="s">
        <v>16</v>
      </c>
      <c r="F50" s="1190"/>
      <c r="G50" s="1190"/>
      <c r="H50" s="1190"/>
      <c r="I50" s="1190"/>
      <c r="J50" s="1191"/>
      <c r="K50" s="63">
        <v>10</v>
      </c>
      <c r="L50" s="64">
        <v>10</v>
      </c>
      <c r="M50" s="64">
        <v>10</v>
      </c>
      <c r="N50" s="64">
        <v>9</v>
      </c>
      <c r="O50" s="65">
        <v>10</v>
      </c>
      <c r="P50" s="48"/>
      <c r="Q50" s="48"/>
      <c r="R50" s="48"/>
      <c r="S50" s="48"/>
      <c r="T50" s="48"/>
      <c r="U50" s="48"/>
    </row>
    <row r="51" spans="1:21" ht="30.75" customHeight="1" x14ac:dyDescent="0.2">
      <c r="A51" s="48"/>
      <c r="B51" s="1186"/>
      <c r="C51" s="1187"/>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2">
      <c r="A52" s="48"/>
      <c r="B52" s="1192" t="s">
        <v>18</v>
      </c>
      <c r="C52" s="1193"/>
      <c r="D52" s="66"/>
      <c r="E52" s="1190" t="s">
        <v>19</v>
      </c>
      <c r="F52" s="1190"/>
      <c r="G52" s="1190"/>
      <c r="H52" s="1190"/>
      <c r="I52" s="1190"/>
      <c r="J52" s="1191"/>
      <c r="K52" s="63">
        <v>1081</v>
      </c>
      <c r="L52" s="64">
        <v>1108</v>
      </c>
      <c r="M52" s="64">
        <v>1139</v>
      </c>
      <c r="N52" s="64">
        <v>1049</v>
      </c>
      <c r="O52" s="65">
        <v>1068</v>
      </c>
      <c r="P52" s="48"/>
      <c r="Q52" s="48"/>
      <c r="R52" s="48"/>
      <c r="S52" s="48"/>
      <c r="T52" s="48"/>
      <c r="U52" s="48"/>
    </row>
    <row r="53" spans="1:21" ht="30.75" customHeight="1" thickBot="1" x14ac:dyDescent="0.25">
      <c r="A53" s="48"/>
      <c r="B53" s="1194" t="s">
        <v>20</v>
      </c>
      <c r="C53" s="1195"/>
      <c r="D53" s="67"/>
      <c r="E53" s="1196" t="s">
        <v>21</v>
      </c>
      <c r="F53" s="1196"/>
      <c r="G53" s="1196"/>
      <c r="H53" s="1196"/>
      <c r="I53" s="1196"/>
      <c r="J53" s="1197"/>
      <c r="K53" s="68">
        <v>372</v>
      </c>
      <c r="L53" s="69">
        <v>336</v>
      </c>
      <c r="M53" s="69">
        <v>357</v>
      </c>
      <c r="N53" s="69">
        <v>354</v>
      </c>
      <c r="O53" s="70">
        <v>364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198" t="s">
        <v>24</v>
      </c>
      <c r="C57" s="1199"/>
      <c r="D57" s="1202" t="s">
        <v>25</v>
      </c>
      <c r="E57" s="1203"/>
      <c r="F57" s="1203"/>
      <c r="G57" s="1203"/>
      <c r="H57" s="1203"/>
      <c r="I57" s="1203"/>
      <c r="J57" s="1204"/>
      <c r="K57" s="83"/>
      <c r="L57" s="84"/>
      <c r="M57" s="84"/>
      <c r="N57" s="84"/>
      <c r="O57" s="85"/>
    </row>
    <row r="58" spans="1:21" ht="31.5" customHeight="1" thickBot="1" x14ac:dyDescent="0.25">
      <c r="B58" s="1200"/>
      <c r="C58" s="1201"/>
      <c r="D58" s="1205" t="s">
        <v>26</v>
      </c>
      <c r="E58" s="1206"/>
      <c r="F58" s="1206"/>
      <c r="G58" s="1206"/>
      <c r="H58" s="1206"/>
      <c r="I58" s="1206"/>
      <c r="J58" s="120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bDYXdE52XOM43Bn5kgK+v01SVKLQcbDxQ60UJBLCGpqZUm3GeNN+9JmUs92yKm2h9NauVY5BYJWqXpMttUYw==" saltValue="ypi6zsm8YwZ5WqZYcVpj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1"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566</v>
      </c>
      <c r="J40" s="100" t="s">
        <v>567</v>
      </c>
      <c r="K40" s="100" t="s">
        <v>568</v>
      </c>
      <c r="L40" s="100" t="s">
        <v>569</v>
      </c>
      <c r="M40" s="101" t="s">
        <v>570</v>
      </c>
    </row>
    <row r="41" spans="2:13" ht="27.75" customHeight="1" x14ac:dyDescent="0.2">
      <c r="B41" s="1208" t="s">
        <v>29</v>
      </c>
      <c r="C41" s="1209"/>
      <c r="D41" s="102"/>
      <c r="E41" s="1214" t="s">
        <v>30</v>
      </c>
      <c r="F41" s="1214"/>
      <c r="G41" s="1214"/>
      <c r="H41" s="1215"/>
      <c r="I41" s="358">
        <v>12565</v>
      </c>
      <c r="J41" s="359">
        <v>12826</v>
      </c>
      <c r="K41" s="359">
        <v>12848</v>
      </c>
      <c r="L41" s="359">
        <v>13631</v>
      </c>
      <c r="M41" s="360">
        <v>14289</v>
      </c>
    </row>
    <row r="42" spans="2:13" ht="27.75" customHeight="1" x14ac:dyDescent="0.2">
      <c r="B42" s="1210"/>
      <c r="C42" s="1211"/>
      <c r="D42" s="103"/>
      <c r="E42" s="1216" t="s">
        <v>31</v>
      </c>
      <c r="F42" s="1216"/>
      <c r="G42" s="1216"/>
      <c r="H42" s="1217"/>
      <c r="I42" s="361">
        <v>73</v>
      </c>
      <c r="J42" s="362">
        <v>63</v>
      </c>
      <c r="K42" s="362">
        <v>53</v>
      </c>
      <c r="L42" s="362">
        <v>44</v>
      </c>
      <c r="M42" s="363">
        <v>34</v>
      </c>
    </row>
    <row r="43" spans="2:13" ht="27.75" customHeight="1" x14ac:dyDescent="0.2">
      <c r="B43" s="1210"/>
      <c r="C43" s="1211"/>
      <c r="D43" s="103"/>
      <c r="E43" s="1216" t="s">
        <v>32</v>
      </c>
      <c r="F43" s="1216"/>
      <c r="G43" s="1216"/>
      <c r="H43" s="1217"/>
      <c r="I43" s="361">
        <v>3462</v>
      </c>
      <c r="J43" s="362">
        <v>3278</v>
      </c>
      <c r="K43" s="362">
        <v>3230</v>
      </c>
      <c r="L43" s="362">
        <v>3115</v>
      </c>
      <c r="M43" s="363">
        <v>3147</v>
      </c>
    </row>
    <row r="44" spans="2:13" ht="27.75" customHeight="1" x14ac:dyDescent="0.2">
      <c r="B44" s="1210"/>
      <c r="C44" s="1211"/>
      <c r="D44" s="103"/>
      <c r="E44" s="1216" t="s">
        <v>33</v>
      </c>
      <c r="F44" s="1216"/>
      <c r="G44" s="1216"/>
      <c r="H44" s="1217"/>
      <c r="I44" s="361">
        <v>47</v>
      </c>
      <c r="J44" s="362">
        <v>38</v>
      </c>
      <c r="K44" s="362">
        <v>52</v>
      </c>
      <c r="L44" s="362">
        <v>47</v>
      </c>
      <c r="M44" s="363">
        <v>48</v>
      </c>
    </row>
    <row r="45" spans="2:13" ht="27.75" customHeight="1" x14ac:dyDescent="0.2">
      <c r="B45" s="1210"/>
      <c r="C45" s="1211"/>
      <c r="D45" s="103"/>
      <c r="E45" s="1216" t="s">
        <v>34</v>
      </c>
      <c r="F45" s="1216"/>
      <c r="G45" s="1216"/>
      <c r="H45" s="1217"/>
      <c r="I45" s="361">
        <v>1235</v>
      </c>
      <c r="J45" s="362">
        <v>1197</v>
      </c>
      <c r="K45" s="362">
        <v>1249</v>
      </c>
      <c r="L45" s="362">
        <v>1101</v>
      </c>
      <c r="M45" s="363">
        <v>1241</v>
      </c>
    </row>
    <row r="46" spans="2:13" ht="27.75" customHeight="1" x14ac:dyDescent="0.2">
      <c r="B46" s="1210"/>
      <c r="C46" s="1211"/>
      <c r="D46" s="104"/>
      <c r="E46" s="1216" t="s">
        <v>35</v>
      </c>
      <c r="F46" s="1216"/>
      <c r="G46" s="1216"/>
      <c r="H46" s="1217"/>
      <c r="I46" s="361" t="s">
        <v>525</v>
      </c>
      <c r="J46" s="362" t="s">
        <v>525</v>
      </c>
      <c r="K46" s="362" t="s">
        <v>525</v>
      </c>
      <c r="L46" s="362" t="s">
        <v>525</v>
      </c>
      <c r="M46" s="363" t="s">
        <v>525</v>
      </c>
    </row>
    <row r="47" spans="2:13" ht="27.75" customHeight="1" x14ac:dyDescent="0.2">
      <c r="B47" s="1210"/>
      <c r="C47" s="1211"/>
      <c r="D47" s="105"/>
      <c r="E47" s="1218" t="s">
        <v>36</v>
      </c>
      <c r="F47" s="1219"/>
      <c r="G47" s="1219"/>
      <c r="H47" s="1220"/>
      <c r="I47" s="361" t="s">
        <v>525</v>
      </c>
      <c r="J47" s="362" t="s">
        <v>525</v>
      </c>
      <c r="K47" s="362" t="s">
        <v>525</v>
      </c>
      <c r="L47" s="362" t="s">
        <v>525</v>
      </c>
      <c r="M47" s="363" t="s">
        <v>525</v>
      </c>
    </row>
    <row r="48" spans="2:13" ht="27.75" customHeight="1" x14ac:dyDescent="0.2">
      <c r="B48" s="1210"/>
      <c r="C48" s="1211"/>
      <c r="D48" s="103"/>
      <c r="E48" s="1216" t="s">
        <v>37</v>
      </c>
      <c r="F48" s="1216"/>
      <c r="G48" s="1216"/>
      <c r="H48" s="1217"/>
      <c r="I48" s="361" t="s">
        <v>525</v>
      </c>
      <c r="J48" s="362" t="s">
        <v>525</v>
      </c>
      <c r="K48" s="362" t="s">
        <v>525</v>
      </c>
      <c r="L48" s="362" t="s">
        <v>525</v>
      </c>
      <c r="M48" s="363" t="s">
        <v>525</v>
      </c>
    </row>
    <row r="49" spans="2:13" ht="27.75" customHeight="1" x14ac:dyDescent="0.2">
      <c r="B49" s="1212"/>
      <c r="C49" s="1213"/>
      <c r="D49" s="103"/>
      <c r="E49" s="1216" t="s">
        <v>38</v>
      </c>
      <c r="F49" s="1216"/>
      <c r="G49" s="1216"/>
      <c r="H49" s="1217"/>
      <c r="I49" s="361" t="s">
        <v>525</v>
      </c>
      <c r="J49" s="362" t="s">
        <v>525</v>
      </c>
      <c r="K49" s="362" t="s">
        <v>525</v>
      </c>
      <c r="L49" s="362" t="s">
        <v>525</v>
      </c>
      <c r="M49" s="363" t="s">
        <v>525</v>
      </c>
    </row>
    <row r="50" spans="2:13" ht="27.75" customHeight="1" x14ac:dyDescent="0.2">
      <c r="B50" s="1221" t="s">
        <v>39</v>
      </c>
      <c r="C50" s="1222"/>
      <c r="D50" s="106"/>
      <c r="E50" s="1216" t="s">
        <v>40</v>
      </c>
      <c r="F50" s="1216"/>
      <c r="G50" s="1216"/>
      <c r="H50" s="1217"/>
      <c r="I50" s="361">
        <v>2621</v>
      </c>
      <c r="J50" s="362">
        <v>2144</v>
      </c>
      <c r="K50" s="362">
        <v>2152</v>
      </c>
      <c r="L50" s="362">
        <v>1960</v>
      </c>
      <c r="M50" s="363">
        <v>2476</v>
      </c>
    </row>
    <row r="51" spans="2:13" ht="27.75" customHeight="1" x14ac:dyDescent="0.2">
      <c r="B51" s="1210"/>
      <c r="C51" s="1211"/>
      <c r="D51" s="103"/>
      <c r="E51" s="1216" t="s">
        <v>41</v>
      </c>
      <c r="F51" s="1216"/>
      <c r="G51" s="1216"/>
      <c r="H51" s="1217"/>
      <c r="I51" s="361">
        <v>291</v>
      </c>
      <c r="J51" s="362">
        <v>268</v>
      </c>
      <c r="K51" s="362">
        <v>279</v>
      </c>
      <c r="L51" s="362">
        <v>270</v>
      </c>
      <c r="M51" s="363">
        <v>247</v>
      </c>
    </row>
    <row r="52" spans="2:13" ht="27.75" customHeight="1" x14ac:dyDescent="0.2">
      <c r="B52" s="1212"/>
      <c r="C52" s="1213"/>
      <c r="D52" s="103"/>
      <c r="E52" s="1216" t="s">
        <v>42</v>
      </c>
      <c r="F52" s="1216"/>
      <c r="G52" s="1216"/>
      <c r="H52" s="1217"/>
      <c r="I52" s="361">
        <v>11404</v>
      </c>
      <c r="J52" s="362">
        <v>11097</v>
      </c>
      <c r="K52" s="362">
        <v>11106</v>
      </c>
      <c r="L52" s="362">
        <v>11646</v>
      </c>
      <c r="M52" s="363">
        <v>12267</v>
      </c>
    </row>
    <row r="53" spans="2:13" ht="27.75" customHeight="1" thickBot="1" x14ac:dyDescent="0.25">
      <c r="B53" s="1223" t="s">
        <v>43</v>
      </c>
      <c r="C53" s="1224"/>
      <c r="D53" s="107"/>
      <c r="E53" s="1225" t="s">
        <v>44</v>
      </c>
      <c r="F53" s="1225"/>
      <c r="G53" s="1225"/>
      <c r="H53" s="1226"/>
      <c r="I53" s="364">
        <v>3065</v>
      </c>
      <c r="J53" s="365">
        <v>3892</v>
      </c>
      <c r="K53" s="365">
        <v>3895</v>
      </c>
      <c r="L53" s="365">
        <v>4062</v>
      </c>
      <c r="M53" s="366">
        <v>3768</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FETyuClm7XVwKjKgx560pgtb1FQLlvYhXl5tdSJm2mZkT6UD5DL+dEXC5Emfp+ijKWEHCna+7aR73CZqgbeTKg==" saltValue="PgnKEIwbXiFlEUJKaAzu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568</v>
      </c>
      <c r="G54" s="116" t="s">
        <v>569</v>
      </c>
      <c r="H54" s="117" t="s">
        <v>570</v>
      </c>
    </row>
    <row r="55" spans="2:8" ht="52.5" customHeight="1" x14ac:dyDescent="0.2">
      <c r="B55" s="118"/>
      <c r="C55" s="1235" t="s">
        <v>47</v>
      </c>
      <c r="D55" s="1235"/>
      <c r="E55" s="1236"/>
      <c r="F55" s="119">
        <v>1291</v>
      </c>
      <c r="G55" s="119">
        <v>1290</v>
      </c>
      <c r="H55" s="120">
        <v>1414</v>
      </c>
    </row>
    <row r="56" spans="2:8" ht="52.5" customHeight="1" x14ac:dyDescent="0.2">
      <c r="B56" s="121"/>
      <c r="C56" s="1237" t="s">
        <v>48</v>
      </c>
      <c r="D56" s="1237"/>
      <c r="E56" s="1238"/>
      <c r="F56" s="122">
        <v>423</v>
      </c>
      <c r="G56" s="122">
        <v>281</v>
      </c>
      <c r="H56" s="123">
        <v>641</v>
      </c>
    </row>
    <row r="57" spans="2:8" ht="53.25" customHeight="1" x14ac:dyDescent="0.2">
      <c r="B57" s="121"/>
      <c r="C57" s="1239" t="s">
        <v>49</v>
      </c>
      <c r="D57" s="1239"/>
      <c r="E57" s="1240"/>
      <c r="F57" s="124">
        <v>1303</v>
      </c>
      <c r="G57" s="124">
        <v>1269</v>
      </c>
      <c r="H57" s="125">
        <v>1271</v>
      </c>
    </row>
    <row r="58" spans="2:8" ht="45.75" customHeight="1" x14ac:dyDescent="0.2">
      <c r="B58" s="126"/>
      <c r="C58" s="1227" t="s">
        <v>588</v>
      </c>
      <c r="D58" s="1228"/>
      <c r="E58" s="1229"/>
      <c r="F58" s="127">
        <v>980</v>
      </c>
      <c r="G58" s="127">
        <v>960</v>
      </c>
      <c r="H58" s="128">
        <v>857</v>
      </c>
    </row>
    <row r="59" spans="2:8" ht="45.75" customHeight="1" x14ac:dyDescent="0.2">
      <c r="B59" s="126"/>
      <c r="C59" s="1227" t="s">
        <v>589</v>
      </c>
      <c r="D59" s="1228"/>
      <c r="E59" s="1229"/>
      <c r="F59" s="127">
        <v>52</v>
      </c>
      <c r="G59" s="127">
        <v>77</v>
      </c>
      <c r="H59" s="128">
        <v>101</v>
      </c>
    </row>
    <row r="60" spans="2:8" ht="45.75" customHeight="1" x14ac:dyDescent="0.2">
      <c r="B60" s="126"/>
      <c r="C60" s="1227" t="s">
        <v>590</v>
      </c>
      <c r="D60" s="1228"/>
      <c r="E60" s="1229"/>
      <c r="F60" s="127">
        <v>37</v>
      </c>
      <c r="G60" s="127">
        <v>45</v>
      </c>
      <c r="H60" s="128">
        <v>67</v>
      </c>
    </row>
    <row r="61" spans="2:8" ht="45.75" customHeight="1" x14ac:dyDescent="0.2">
      <c r="B61" s="126"/>
      <c r="C61" s="1227" t="s">
        <v>592</v>
      </c>
      <c r="D61" s="1228"/>
      <c r="E61" s="1229"/>
      <c r="F61" s="127" t="s">
        <v>593</v>
      </c>
      <c r="G61" s="127" t="s">
        <v>593</v>
      </c>
      <c r="H61" s="128">
        <v>43</v>
      </c>
    </row>
    <row r="62" spans="2:8" ht="45.75" customHeight="1" thickBot="1" x14ac:dyDescent="0.25">
      <c r="B62" s="129"/>
      <c r="C62" s="1230" t="s">
        <v>591</v>
      </c>
      <c r="D62" s="1231"/>
      <c r="E62" s="1232"/>
      <c r="F62" s="130">
        <v>95</v>
      </c>
      <c r="G62" s="130">
        <v>38</v>
      </c>
      <c r="H62" s="131">
        <v>33</v>
      </c>
    </row>
    <row r="63" spans="2:8" ht="52.5" customHeight="1" thickBot="1" x14ac:dyDescent="0.25">
      <c r="B63" s="132"/>
      <c r="C63" s="1233" t="s">
        <v>50</v>
      </c>
      <c r="D63" s="1233"/>
      <c r="E63" s="1234"/>
      <c r="F63" s="133">
        <v>3018</v>
      </c>
      <c r="G63" s="133">
        <v>2840</v>
      </c>
      <c r="H63" s="134">
        <v>3326</v>
      </c>
    </row>
    <row r="64" spans="2:8" ht="13" x14ac:dyDescent="0.2"/>
  </sheetData>
  <sheetProtection algorithmName="SHA-512" hashValue="GnRTxHrtfhRlRGBQ6WPJMmar5Hq0/iZS/IxZ1GmZ/Bi3WpbgwNrQcFJ6HLrVd8gzXZSphUEhP7/i4sSrI2p56Q==" saltValue="KIIjEgCR1fm3AeBt9hw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I1" zoomScaleNormal="100" zoomScaleSheetLayoutView="55" workbookViewId="0">
      <selection activeCell="CB20" sqref="CB20"/>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594</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595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596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597</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566</v>
      </c>
      <c r="BQ50" s="1274"/>
      <c r="BR50" s="1274"/>
      <c r="BS50" s="1274"/>
      <c r="BT50" s="1274"/>
      <c r="BU50" s="1274"/>
      <c r="BV50" s="1274"/>
      <c r="BW50" s="1274"/>
      <c r="BX50" s="1274" t="s">
        <v>567</v>
      </c>
      <c r="BY50" s="1274"/>
      <c r="BZ50" s="1274"/>
      <c r="CA50" s="1274"/>
      <c r="CB50" s="1274"/>
      <c r="CC50" s="1274"/>
      <c r="CD50" s="1274"/>
      <c r="CE50" s="1274"/>
      <c r="CF50" s="1274" t="s">
        <v>568</v>
      </c>
      <c r="CG50" s="1274"/>
      <c r="CH50" s="1274"/>
      <c r="CI50" s="1274"/>
      <c r="CJ50" s="1274"/>
      <c r="CK50" s="1274"/>
      <c r="CL50" s="1274"/>
      <c r="CM50" s="1274"/>
      <c r="CN50" s="1274" t="s">
        <v>569</v>
      </c>
      <c r="CO50" s="1274"/>
      <c r="CP50" s="1274"/>
      <c r="CQ50" s="1274"/>
      <c r="CR50" s="1274"/>
      <c r="CS50" s="1274"/>
      <c r="CT50" s="1274"/>
      <c r="CU50" s="1274"/>
      <c r="CV50" s="1274" t="s">
        <v>570</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79">
        <v>83.4</v>
      </c>
      <c r="BQ51" s="1279"/>
      <c r="BR51" s="1279"/>
      <c r="BS51" s="1279"/>
      <c r="BT51" s="1279"/>
      <c r="BU51" s="1279"/>
      <c r="BV51" s="1279"/>
      <c r="BW51" s="1279"/>
      <c r="BX51" s="1279">
        <v>107.6</v>
      </c>
      <c r="BY51" s="1279"/>
      <c r="BZ51" s="1279"/>
      <c r="CA51" s="1279"/>
      <c r="CB51" s="1279"/>
      <c r="CC51" s="1279"/>
      <c r="CD51" s="1279"/>
      <c r="CE51" s="1279"/>
      <c r="CF51" s="1280"/>
      <c r="CG51" s="1279"/>
      <c r="CH51" s="1279"/>
      <c r="CI51" s="1279"/>
      <c r="CJ51" s="1279"/>
      <c r="CK51" s="1279"/>
      <c r="CL51" s="1279"/>
      <c r="CM51" s="1279"/>
      <c r="CN51" s="1279">
        <v>110.8</v>
      </c>
      <c r="CO51" s="1279"/>
      <c r="CP51" s="1279"/>
      <c r="CQ51" s="1279"/>
      <c r="CR51" s="1279"/>
      <c r="CS51" s="1279"/>
      <c r="CT51" s="1279"/>
      <c r="CU51" s="1279"/>
      <c r="CV51" s="1279">
        <v>95.1</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79">
        <v>43.1</v>
      </c>
      <c r="BQ53" s="1279"/>
      <c r="BR53" s="1279"/>
      <c r="BS53" s="1279"/>
      <c r="BT53" s="1279"/>
      <c r="BU53" s="1279"/>
      <c r="BV53" s="1279"/>
      <c r="BW53" s="1279"/>
      <c r="BX53" s="1279">
        <v>79.099999999999994</v>
      </c>
      <c r="BY53" s="1279"/>
      <c r="BZ53" s="1279"/>
      <c r="CA53" s="1279"/>
      <c r="CB53" s="1279"/>
      <c r="CC53" s="1279"/>
      <c r="CD53" s="1279"/>
      <c r="CE53" s="1279"/>
      <c r="CF53" s="1280"/>
      <c r="CG53" s="1279"/>
      <c r="CH53" s="1279"/>
      <c r="CI53" s="1279"/>
      <c r="CJ53" s="1279"/>
      <c r="CK53" s="1279"/>
      <c r="CL53" s="1279"/>
      <c r="CM53" s="1279"/>
      <c r="CN53" s="1279">
        <v>57.2</v>
      </c>
      <c r="CO53" s="1279"/>
      <c r="CP53" s="1279"/>
      <c r="CQ53" s="1279"/>
      <c r="CR53" s="1279"/>
      <c r="CS53" s="1279"/>
      <c r="CT53" s="1279"/>
      <c r="CU53" s="1279"/>
      <c r="CV53" s="1279">
        <v>58.7</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601</v>
      </c>
      <c r="AO55" s="1274"/>
      <c r="AP55" s="1274"/>
      <c r="AQ55" s="1274"/>
      <c r="AR55" s="1274"/>
      <c r="AS55" s="1274"/>
      <c r="AT55" s="1274"/>
      <c r="AU55" s="1274"/>
      <c r="AV55" s="1274"/>
      <c r="AW55" s="1274"/>
      <c r="AX55" s="1274"/>
      <c r="AY55" s="1274"/>
      <c r="AZ55" s="1274"/>
      <c r="BA55" s="1274"/>
      <c r="BB55" s="1278" t="s">
        <v>599</v>
      </c>
      <c r="BC55" s="1278"/>
      <c r="BD55" s="1278"/>
      <c r="BE55" s="1278"/>
      <c r="BF55" s="1278"/>
      <c r="BG55" s="1278"/>
      <c r="BH55" s="1278"/>
      <c r="BI55" s="1278"/>
      <c r="BJ55" s="1278"/>
      <c r="BK55" s="1278"/>
      <c r="BL55" s="1278"/>
      <c r="BM55" s="1278"/>
      <c r="BN55" s="1278"/>
      <c r="BO55" s="1278"/>
      <c r="BP55" s="1279">
        <v>23.4</v>
      </c>
      <c r="BQ55" s="1279"/>
      <c r="BR55" s="1279"/>
      <c r="BS55" s="1279"/>
      <c r="BT55" s="1279"/>
      <c r="BU55" s="1279"/>
      <c r="BV55" s="1279"/>
      <c r="BW55" s="1279"/>
      <c r="BX55" s="1279">
        <v>7.6</v>
      </c>
      <c r="BY55" s="1279"/>
      <c r="BZ55" s="1279"/>
      <c r="CA55" s="1279"/>
      <c r="CB55" s="1279"/>
      <c r="CC55" s="1279"/>
      <c r="CD55" s="1279"/>
      <c r="CE55" s="1279"/>
      <c r="CF55" s="1280"/>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600</v>
      </c>
      <c r="BC57" s="1278"/>
      <c r="BD57" s="1278"/>
      <c r="BE57" s="1278"/>
      <c r="BF57" s="1278"/>
      <c r="BG57" s="1278"/>
      <c r="BH57" s="1278"/>
      <c r="BI57" s="1278"/>
      <c r="BJ57" s="1278"/>
      <c r="BK57" s="1278"/>
      <c r="BL57" s="1278"/>
      <c r="BM57" s="1278"/>
      <c r="BN57" s="1278"/>
      <c r="BO57" s="1278"/>
      <c r="BP57" s="1279">
        <v>59.2</v>
      </c>
      <c r="BQ57" s="1279"/>
      <c r="BR57" s="1279"/>
      <c r="BS57" s="1279"/>
      <c r="BT57" s="1279"/>
      <c r="BU57" s="1279"/>
      <c r="BV57" s="1279"/>
      <c r="BW57" s="1279"/>
      <c r="BX57" s="1279">
        <v>63.4</v>
      </c>
      <c r="BY57" s="1279"/>
      <c r="BZ57" s="1279"/>
      <c r="CA57" s="1279"/>
      <c r="CB57" s="1279"/>
      <c r="CC57" s="1279"/>
      <c r="CD57" s="1279"/>
      <c r="CE57" s="1279"/>
      <c r="CF57" s="1280"/>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1283"/>
      <c r="DE57" s="1281"/>
    </row>
    <row r="58" spans="1:109" s="1257" customFormat="1" ht="13" x14ac:dyDescent="0.2">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3"/>
      <c r="DE58" s="1281"/>
    </row>
    <row r="59" spans="1:109" s="1257" customFormat="1" ht="13" x14ac:dyDescent="0.2">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ht="13" x14ac:dyDescent="0.2">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ht="13" x14ac:dyDescent="0.2">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9" t="s">
        <v>602</v>
      </c>
    </row>
    <row r="64" spans="1:109" ht="13" x14ac:dyDescent="0.2">
      <c r="B64" s="1249"/>
      <c r="G64" s="1256"/>
      <c r="I64" s="1290"/>
      <c r="J64" s="1290"/>
      <c r="K64" s="1290"/>
      <c r="L64" s="1290"/>
      <c r="M64" s="1290"/>
      <c r="N64" s="1291"/>
      <c r="AM64" s="1256"/>
      <c r="AN64" s="1256" t="s">
        <v>595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603</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5"/>
      <c r="I71" s="1296"/>
      <c r="J71" s="1293"/>
      <c r="K71" s="1293"/>
      <c r="L71" s="1294"/>
      <c r="M71" s="1293"/>
      <c r="N71" s="1294"/>
      <c r="AM71" s="1295"/>
      <c r="AN71" s="1243" t="s">
        <v>597</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566</v>
      </c>
      <c r="BQ72" s="1274"/>
      <c r="BR72" s="1274"/>
      <c r="BS72" s="1274"/>
      <c r="BT72" s="1274"/>
      <c r="BU72" s="1274"/>
      <c r="BV72" s="1274"/>
      <c r="BW72" s="1274"/>
      <c r="BX72" s="1274" t="s">
        <v>567</v>
      </c>
      <c r="BY72" s="1274"/>
      <c r="BZ72" s="1274"/>
      <c r="CA72" s="1274"/>
      <c r="CB72" s="1274"/>
      <c r="CC72" s="1274"/>
      <c r="CD72" s="1274"/>
      <c r="CE72" s="1274"/>
      <c r="CF72" s="1274" t="s">
        <v>568</v>
      </c>
      <c r="CG72" s="1274"/>
      <c r="CH72" s="1274"/>
      <c r="CI72" s="1274"/>
      <c r="CJ72" s="1274"/>
      <c r="CK72" s="1274"/>
      <c r="CL72" s="1274"/>
      <c r="CM72" s="1274"/>
      <c r="CN72" s="1274" t="s">
        <v>569</v>
      </c>
      <c r="CO72" s="1274"/>
      <c r="CP72" s="1274"/>
      <c r="CQ72" s="1274"/>
      <c r="CR72" s="1274"/>
      <c r="CS72" s="1274"/>
      <c r="CT72" s="1274"/>
      <c r="CU72" s="1274"/>
      <c r="CV72" s="1274" t="s">
        <v>570</v>
      </c>
      <c r="CW72" s="1274"/>
      <c r="CX72" s="1274"/>
      <c r="CY72" s="1274"/>
      <c r="CZ72" s="1274"/>
      <c r="DA72" s="1274"/>
      <c r="DB72" s="1274"/>
      <c r="DC72" s="1274"/>
    </row>
    <row r="73" spans="2:107" ht="13" x14ac:dyDescent="0.2">
      <c r="B73" s="1249"/>
      <c r="G73" s="1275"/>
      <c r="H73" s="1275"/>
      <c r="I73" s="1275"/>
      <c r="J73" s="1275"/>
      <c r="K73" s="1297"/>
      <c r="L73" s="1297"/>
      <c r="M73" s="1297"/>
      <c r="N73" s="1297"/>
      <c r="AM73" s="1267"/>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9">
        <v>83.4</v>
      </c>
      <c r="BQ73" s="1279"/>
      <c r="BR73" s="1279"/>
      <c r="BS73" s="1279"/>
      <c r="BT73" s="1279"/>
      <c r="BU73" s="1279"/>
      <c r="BV73" s="1279"/>
      <c r="BW73" s="1279"/>
      <c r="BX73" s="1279">
        <v>107.6</v>
      </c>
      <c r="BY73" s="1279"/>
      <c r="BZ73" s="1279"/>
      <c r="CA73" s="1279"/>
      <c r="CB73" s="1279"/>
      <c r="CC73" s="1279"/>
      <c r="CD73" s="1279"/>
      <c r="CE73" s="1279"/>
      <c r="CF73" s="1279">
        <v>108.8</v>
      </c>
      <c r="CG73" s="1279"/>
      <c r="CH73" s="1279"/>
      <c r="CI73" s="1279"/>
      <c r="CJ73" s="1279"/>
      <c r="CK73" s="1279"/>
      <c r="CL73" s="1279"/>
      <c r="CM73" s="1279"/>
      <c r="CN73" s="1279">
        <v>110.8</v>
      </c>
      <c r="CO73" s="1279"/>
      <c r="CP73" s="1279"/>
      <c r="CQ73" s="1279"/>
      <c r="CR73" s="1279"/>
      <c r="CS73" s="1279"/>
      <c r="CT73" s="1279"/>
      <c r="CU73" s="1279"/>
      <c r="CV73" s="1279">
        <v>95.1</v>
      </c>
      <c r="CW73" s="1279"/>
      <c r="CX73" s="1279"/>
      <c r="CY73" s="1279"/>
      <c r="CZ73" s="1279"/>
      <c r="DA73" s="1279"/>
      <c r="DB73" s="1279"/>
      <c r="DC73" s="1279"/>
    </row>
    <row r="74" spans="2:107" ht="13" x14ac:dyDescent="0.2">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604</v>
      </c>
      <c r="BC75" s="1278"/>
      <c r="BD75" s="1278"/>
      <c r="BE75" s="1278"/>
      <c r="BF75" s="1278"/>
      <c r="BG75" s="1278"/>
      <c r="BH75" s="1278"/>
      <c r="BI75" s="1278"/>
      <c r="BJ75" s="1278"/>
      <c r="BK75" s="1278"/>
      <c r="BL75" s="1278"/>
      <c r="BM75" s="1278"/>
      <c r="BN75" s="1278"/>
      <c r="BO75" s="1278"/>
      <c r="BP75" s="1279">
        <v>10.8</v>
      </c>
      <c r="BQ75" s="1279"/>
      <c r="BR75" s="1279"/>
      <c r="BS75" s="1279"/>
      <c r="BT75" s="1279"/>
      <c r="BU75" s="1279"/>
      <c r="BV75" s="1279"/>
      <c r="BW75" s="1279"/>
      <c r="BX75" s="1279">
        <v>10.199999999999999</v>
      </c>
      <c r="BY75" s="1279"/>
      <c r="BZ75" s="1279"/>
      <c r="CA75" s="1279"/>
      <c r="CB75" s="1279"/>
      <c r="CC75" s="1279"/>
      <c r="CD75" s="1279"/>
      <c r="CE75" s="1279"/>
      <c r="CF75" s="1279">
        <v>9.8000000000000007</v>
      </c>
      <c r="CG75" s="1279"/>
      <c r="CH75" s="1279"/>
      <c r="CI75" s="1279"/>
      <c r="CJ75" s="1279"/>
      <c r="CK75" s="1279"/>
      <c r="CL75" s="1279"/>
      <c r="CM75" s="1279"/>
      <c r="CN75" s="1279">
        <v>9.6999999999999993</v>
      </c>
      <c r="CO75" s="1279"/>
      <c r="CP75" s="1279"/>
      <c r="CQ75" s="1279"/>
      <c r="CR75" s="1279"/>
      <c r="CS75" s="1279"/>
      <c r="CT75" s="1279"/>
      <c r="CU75" s="1279"/>
      <c r="CV75" s="1279">
        <v>9.6</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7"/>
      <c r="L77" s="1297"/>
      <c r="M77" s="1297"/>
      <c r="N77" s="1297"/>
      <c r="AN77" s="1274" t="s">
        <v>601</v>
      </c>
      <c r="AO77" s="1274"/>
      <c r="AP77" s="1274"/>
      <c r="AQ77" s="1274"/>
      <c r="AR77" s="1274"/>
      <c r="AS77" s="1274"/>
      <c r="AT77" s="1274"/>
      <c r="AU77" s="1274"/>
      <c r="AV77" s="1274"/>
      <c r="AW77" s="1274"/>
      <c r="AX77" s="1274"/>
      <c r="AY77" s="1274"/>
      <c r="AZ77" s="1274"/>
      <c r="BA77" s="1274"/>
      <c r="BB77" s="1278" t="s">
        <v>599</v>
      </c>
      <c r="BC77" s="1278"/>
      <c r="BD77" s="1278"/>
      <c r="BE77" s="1278"/>
      <c r="BF77" s="1278"/>
      <c r="BG77" s="1278"/>
      <c r="BH77" s="1278"/>
      <c r="BI77" s="1278"/>
      <c r="BJ77" s="1278"/>
      <c r="BK77" s="1278"/>
      <c r="BL77" s="1278"/>
      <c r="BM77" s="1278"/>
      <c r="BN77" s="1278"/>
      <c r="BO77" s="1278"/>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ht="13" x14ac:dyDescent="0.2">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604</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ht="13" x14ac:dyDescent="0.2">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YzRyTPREyHfnoNjkkujzCLcSC0jLBJXhmgHCTeRjnm/7R2+A5GFp4clwXHvITsyWc7BDwk9v1PScA9d75H5fFA==" saltValue="034ctVivwZzWHbiJps5c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ufYnatiZy+/b5z9lAGjJTXbBpCre3ys8PpBeDhQsDb+5T1FNeUPU47udmh7NGUpSTqh/lcYvGlHFZwpBJFXzdQ==" saltValue="NdcvjQ3kvRiOEkc0+fLq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cgyPQVEb6+BKm++1KvervnuB99SQ4e/MTmp+F3Ly4Un4pwbWnRsgGnitDi5ufZkj1byFvNZrBGr8b7hqZzGG4A==" saltValue="5Gi0dEu0X6bsrCGTU5MR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563</v>
      </c>
      <c r="G2" s="148"/>
      <c r="H2" s="149"/>
    </row>
    <row r="3" spans="1:8" x14ac:dyDescent="0.2">
      <c r="A3" s="145" t="s">
        <v>556</v>
      </c>
      <c r="B3" s="150"/>
      <c r="C3" s="151"/>
      <c r="D3" s="152">
        <v>169069</v>
      </c>
      <c r="E3" s="153"/>
      <c r="F3" s="154">
        <v>116162</v>
      </c>
      <c r="G3" s="155"/>
      <c r="H3" s="156"/>
    </row>
    <row r="4" spans="1:8" x14ac:dyDescent="0.2">
      <c r="A4" s="157"/>
      <c r="B4" s="158"/>
      <c r="C4" s="159"/>
      <c r="D4" s="160">
        <v>43472</v>
      </c>
      <c r="E4" s="161"/>
      <c r="F4" s="162">
        <v>61562</v>
      </c>
      <c r="G4" s="163"/>
      <c r="H4" s="164"/>
    </row>
    <row r="5" spans="1:8" x14ac:dyDescent="0.2">
      <c r="A5" s="145" t="s">
        <v>558</v>
      </c>
      <c r="B5" s="150"/>
      <c r="C5" s="151"/>
      <c r="D5" s="152">
        <v>210953</v>
      </c>
      <c r="E5" s="153"/>
      <c r="F5" s="154">
        <v>121449</v>
      </c>
      <c r="G5" s="155"/>
      <c r="H5" s="156"/>
    </row>
    <row r="6" spans="1:8" x14ac:dyDescent="0.2">
      <c r="A6" s="157"/>
      <c r="B6" s="158"/>
      <c r="C6" s="159"/>
      <c r="D6" s="160">
        <v>82799</v>
      </c>
      <c r="E6" s="161"/>
      <c r="F6" s="162">
        <v>62922</v>
      </c>
      <c r="G6" s="163"/>
      <c r="H6" s="164"/>
    </row>
    <row r="7" spans="1:8" x14ac:dyDescent="0.2">
      <c r="A7" s="145" t="s">
        <v>559</v>
      </c>
      <c r="B7" s="150"/>
      <c r="C7" s="151"/>
      <c r="D7" s="152">
        <v>196190</v>
      </c>
      <c r="E7" s="153"/>
      <c r="F7" s="154">
        <v>145139</v>
      </c>
      <c r="G7" s="155"/>
      <c r="H7" s="156"/>
    </row>
    <row r="8" spans="1:8" x14ac:dyDescent="0.2">
      <c r="A8" s="157"/>
      <c r="B8" s="158"/>
      <c r="C8" s="159"/>
      <c r="D8" s="160">
        <v>96493</v>
      </c>
      <c r="E8" s="161"/>
      <c r="F8" s="162">
        <v>83762</v>
      </c>
      <c r="G8" s="163"/>
      <c r="H8" s="164"/>
    </row>
    <row r="9" spans="1:8" x14ac:dyDescent="0.2">
      <c r="A9" s="145" t="s">
        <v>560</v>
      </c>
      <c r="B9" s="150"/>
      <c r="C9" s="151"/>
      <c r="D9" s="152">
        <v>334479</v>
      </c>
      <c r="E9" s="153"/>
      <c r="F9" s="154">
        <v>125391</v>
      </c>
      <c r="G9" s="155"/>
      <c r="H9" s="156"/>
    </row>
    <row r="10" spans="1:8" x14ac:dyDescent="0.2">
      <c r="A10" s="157"/>
      <c r="B10" s="158"/>
      <c r="C10" s="159"/>
      <c r="D10" s="160">
        <v>226898</v>
      </c>
      <c r="E10" s="161"/>
      <c r="F10" s="162">
        <v>68516</v>
      </c>
      <c r="G10" s="163"/>
      <c r="H10" s="164"/>
    </row>
    <row r="11" spans="1:8" x14ac:dyDescent="0.2">
      <c r="A11" s="145" t="s">
        <v>561</v>
      </c>
      <c r="B11" s="150"/>
      <c r="C11" s="151"/>
      <c r="D11" s="152">
        <v>362232</v>
      </c>
      <c r="E11" s="153"/>
      <c r="F11" s="154">
        <v>138402</v>
      </c>
      <c r="G11" s="155"/>
      <c r="H11" s="156"/>
    </row>
    <row r="12" spans="1:8" x14ac:dyDescent="0.2">
      <c r="A12" s="157"/>
      <c r="B12" s="158"/>
      <c r="C12" s="165"/>
      <c r="D12" s="160">
        <v>123485</v>
      </c>
      <c r="E12" s="161"/>
      <c r="F12" s="162">
        <v>70652</v>
      </c>
      <c r="G12" s="163"/>
      <c r="H12" s="164"/>
    </row>
    <row r="13" spans="1:8" x14ac:dyDescent="0.2">
      <c r="A13" s="145"/>
      <c r="B13" s="150"/>
      <c r="C13" s="166"/>
      <c r="D13" s="167">
        <v>254585</v>
      </c>
      <c r="E13" s="168"/>
      <c r="F13" s="169">
        <v>129309</v>
      </c>
      <c r="G13" s="170"/>
      <c r="H13" s="156"/>
    </row>
    <row r="14" spans="1:8" x14ac:dyDescent="0.2">
      <c r="A14" s="157"/>
      <c r="B14" s="158"/>
      <c r="C14" s="159"/>
      <c r="D14" s="160">
        <v>114629</v>
      </c>
      <c r="E14" s="161"/>
      <c r="F14" s="162">
        <v>69483</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2.02</v>
      </c>
      <c r="C19" s="171">
        <f>ROUND(VALUE(SUBSTITUTE(実質収支比率等に係る経年分析!G$48,"▲","-")),2)</f>
        <v>0.63</v>
      </c>
      <c r="D19" s="171">
        <f>ROUND(VALUE(SUBSTITUTE(実質収支比率等に係る経年分析!H$48,"▲","-")),2)</f>
        <v>1.43</v>
      </c>
      <c r="E19" s="171">
        <f>ROUND(VALUE(SUBSTITUTE(実質収支比率等に係る経年分析!I$48,"▲","-")),2)</f>
        <v>1.78</v>
      </c>
      <c r="F19" s="171">
        <f>ROUND(VALUE(SUBSTITUTE(実質収支比率等に係る経年分析!J$48,"▲","-")),2)</f>
        <v>2.4500000000000002</v>
      </c>
    </row>
    <row r="20" spans="1:11" x14ac:dyDescent="0.2">
      <c r="A20" s="171" t="s">
        <v>54</v>
      </c>
      <c r="B20" s="171">
        <f>ROUND(VALUE(SUBSTITUTE(実質収支比率等に係る経年分析!F$47,"▲","-")),2)</f>
        <v>29</v>
      </c>
      <c r="C20" s="171">
        <f>ROUND(VALUE(SUBSTITUTE(実質収支比率等に係る経年分析!G$47,"▲","-")),2)</f>
        <v>28.23</v>
      </c>
      <c r="D20" s="171">
        <f>ROUND(VALUE(SUBSTITUTE(実質収支比率等に係る経年分析!H$47,"▲","-")),2)</f>
        <v>27.56</v>
      </c>
      <c r="E20" s="171">
        <f>ROUND(VALUE(SUBSTITUTE(実質収支比率等に係る経年分析!I$47,"▲","-")),2)</f>
        <v>27.54</v>
      </c>
      <c r="F20" s="171">
        <f>ROUND(VALUE(SUBSTITUTE(実質収支比率等に係る経年分析!J$47,"▲","-")),2)</f>
        <v>28.28</v>
      </c>
    </row>
    <row r="21" spans="1:11" x14ac:dyDescent="0.2">
      <c r="A21" s="171" t="s">
        <v>55</v>
      </c>
      <c r="B21" s="171">
        <f>IF(ISNUMBER(VALUE(SUBSTITUTE(実質収支比率等に係る経年分析!F$49,"▲","-"))),ROUND(VALUE(SUBSTITUTE(実質収支比率等に係る経年分析!F$49,"▲","-")),2),NA())</f>
        <v>11.3</v>
      </c>
      <c r="C21" s="171">
        <f>IF(ISNUMBER(VALUE(SUBSTITUTE(実質収支比率等に係る経年分析!G$49,"▲","-"))),ROUND(VALUE(SUBSTITUTE(実質収支比率等に係る経年分析!G$49,"▲","-")),2),NA())</f>
        <v>6.66</v>
      </c>
      <c r="D21" s="171">
        <f>IF(ISNUMBER(VALUE(SUBSTITUTE(実質収支比率等に係る経年分析!H$49,"▲","-"))),ROUND(VALUE(SUBSTITUTE(実質収支比率等に係る経年分析!H$49,"▲","-")),2),NA())</f>
        <v>0.59</v>
      </c>
      <c r="E21" s="171">
        <f>IF(ISNUMBER(VALUE(SUBSTITUTE(実質収支比率等に係る経年分析!I$49,"▲","-"))),ROUND(VALUE(SUBSTITUTE(実質収支比率等に係る経年分析!I$49,"▲","-")),2),NA())</f>
        <v>4.09</v>
      </c>
      <c r="F21" s="171">
        <f>IF(ISNUMBER(VALUE(SUBSTITUTE(実質収支比率等に係る経年分析!J$49,"▲","-"))),ROUND(VALUE(SUBSTITUTE(実質収支比率等に係る経年分析!J$49,"▲","-")),2),NA())</f>
        <v>6.64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介護老人保健施設事業特別会計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0.56999999999999995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0.81</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0.91</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2.34</v>
      </c>
    </row>
    <row r="35" spans="1:16" x14ac:dyDescent="0.2">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4.04</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6.79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1081</v>
      </c>
      <c r="E42" s="173"/>
      <c r="F42" s="173"/>
      <c r="G42" s="173">
        <f>'実質公債費比率（分子）の構造'!L$52</f>
        <v>1108</v>
      </c>
      <c r="H42" s="173"/>
      <c r="I42" s="173"/>
      <c r="J42" s="173">
        <f>'実質公債費比率（分子）の構造'!M$52</f>
        <v>1139</v>
      </c>
      <c r="K42" s="173"/>
      <c r="L42" s="173"/>
      <c r="M42" s="173">
        <f>'実質公債費比率（分子）の構造'!N$52</f>
        <v>1049</v>
      </c>
      <c r="N42" s="173"/>
      <c r="O42" s="173"/>
      <c r="P42" s="173">
        <f>'実質公債費比率（分子）の構造'!O$52</f>
        <v>1068</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10</v>
      </c>
      <c r="C44" s="173"/>
      <c r="D44" s="173"/>
      <c r="E44" s="173">
        <f>'実質公債費比率（分子）の構造'!L$50</f>
        <v>10</v>
      </c>
      <c r="F44" s="173"/>
      <c r="G44" s="173"/>
      <c r="H44" s="173">
        <f>'実質公債費比率（分子）の構造'!M$50</f>
        <v>10</v>
      </c>
      <c r="I44" s="173"/>
      <c r="J44" s="173"/>
      <c r="K44" s="173">
        <f>'実質公債費比率（分子）の構造'!N$50</f>
        <v>9</v>
      </c>
      <c r="L44" s="173"/>
      <c r="M44" s="173"/>
      <c r="N44" s="173">
        <f>'実質公債費比率（分子）の構造'!O$50</f>
        <v>10</v>
      </c>
      <c r="O44" s="173"/>
      <c r="P44" s="173"/>
    </row>
    <row r="45" spans="1:16" x14ac:dyDescent="0.2">
      <c r="A45" s="173" t="s">
        <v>65</v>
      </c>
      <c r="B45" s="173">
        <f>'実質公債費比率（分子）の構造'!K$49</f>
        <v>34</v>
      </c>
      <c r="C45" s="173"/>
      <c r="D45" s="173"/>
      <c r="E45" s="173">
        <f>'実質公債費比率（分子）の構造'!L$49</f>
        <v>34</v>
      </c>
      <c r="F45" s="173"/>
      <c r="G45" s="173"/>
      <c r="H45" s="173">
        <f>'実質公債費比率（分子）の構造'!M$49</f>
        <v>16</v>
      </c>
      <c r="I45" s="173"/>
      <c r="J45" s="173"/>
      <c r="K45" s="173">
        <f>'実質公債費比率（分子）の構造'!N$49</f>
        <v>8</v>
      </c>
      <c r="L45" s="173"/>
      <c r="M45" s="173"/>
      <c r="N45" s="173">
        <f>'実質公債費比率（分子）の構造'!O$49</f>
        <v>3</v>
      </c>
      <c r="O45" s="173"/>
      <c r="P45" s="173"/>
    </row>
    <row r="46" spans="1:16" x14ac:dyDescent="0.2">
      <c r="A46" s="173" t="s">
        <v>66</v>
      </c>
      <c r="B46" s="173">
        <f>'実質公債費比率（分子）の構造'!K$48</f>
        <v>253</v>
      </c>
      <c r="C46" s="173"/>
      <c r="D46" s="173"/>
      <c r="E46" s="173">
        <f>'実質公債費比率（分子）の構造'!L$48</f>
        <v>284</v>
      </c>
      <c r="F46" s="173"/>
      <c r="G46" s="173"/>
      <c r="H46" s="173">
        <f>'実質公債費比率（分子）の構造'!M$48</f>
        <v>288</v>
      </c>
      <c r="I46" s="173"/>
      <c r="J46" s="173"/>
      <c r="K46" s="173">
        <f>'実質公債費比率（分子）の構造'!N$48</f>
        <v>292</v>
      </c>
      <c r="L46" s="173"/>
      <c r="M46" s="173"/>
      <c r="N46" s="173">
        <f>'実質公債費比率（分子）の構造'!O$48</f>
        <v>297</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1156</v>
      </c>
      <c r="C49" s="173"/>
      <c r="D49" s="173"/>
      <c r="E49" s="173">
        <f>'実質公債費比率（分子）の構造'!L$45</f>
        <v>1116</v>
      </c>
      <c r="F49" s="173"/>
      <c r="G49" s="173"/>
      <c r="H49" s="173">
        <f>'実質公債費比率（分子）の構造'!M$45</f>
        <v>1182</v>
      </c>
      <c r="I49" s="173"/>
      <c r="J49" s="173"/>
      <c r="K49" s="173">
        <f>'実質公債費比率（分子）の構造'!N$45</f>
        <v>1094</v>
      </c>
      <c r="L49" s="173"/>
      <c r="M49" s="173"/>
      <c r="N49" s="173">
        <f>'実質公債費比率（分子）の構造'!O$45</f>
        <v>1122</v>
      </c>
      <c r="O49" s="173"/>
      <c r="P49" s="173"/>
    </row>
    <row r="50" spans="1:16" x14ac:dyDescent="0.2">
      <c r="A50" s="173" t="s">
        <v>70</v>
      </c>
      <c r="B50" s="173" t="e">
        <f>NA()</f>
        <v>#N/A</v>
      </c>
      <c r="C50" s="173">
        <f>IF(ISNUMBER('実質公債費比率（分子）の構造'!K$53),'実質公債費比率（分子）の構造'!K$53,NA())</f>
        <v>372</v>
      </c>
      <c r="D50" s="173" t="e">
        <f>NA()</f>
        <v>#N/A</v>
      </c>
      <c r="E50" s="173" t="e">
        <f>NA()</f>
        <v>#N/A</v>
      </c>
      <c r="F50" s="173">
        <f>IF(ISNUMBER('実質公債費比率（分子）の構造'!L$53),'実質公債費比率（分子）の構造'!L$53,NA())</f>
        <v>336</v>
      </c>
      <c r="G50" s="173" t="e">
        <f>NA()</f>
        <v>#N/A</v>
      </c>
      <c r="H50" s="173" t="e">
        <f>NA()</f>
        <v>#N/A</v>
      </c>
      <c r="I50" s="173">
        <f>IF(ISNUMBER('実質公債費比率（分子）の構造'!M$53),'実質公債費比率（分子）の構造'!M$53,NA())</f>
        <v>357</v>
      </c>
      <c r="J50" s="173" t="e">
        <f>NA()</f>
        <v>#N/A</v>
      </c>
      <c r="K50" s="173" t="e">
        <f>NA()</f>
        <v>#N/A</v>
      </c>
      <c r="L50" s="173">
        <f>IF(ISNUMBER('実質公債費比率（分子）の構造'!N$53),'実質公債費比率（分子）の構造'!N$53,NA())</f>
        <v>354</v>
      </c>
      <c r="M50" s="173" t="e">
        <f>NA()</f>
        <v>#N/A</v>
      </c>
      <c r="N50" s="173" t="e">
        <f>NA()</f>
        <v>#N/A</v>
      </c>
      <c r="O50" s="173">
        <f>IF(ISNUMBER('実質公債費比率（分子）の構造'!O$53),'実質公債費比率（分子）の構造'!O$53,NA())</f>
        <v>364</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11404</v>
      </c>
      <c r="E56" s="172"/>
      <c r="F56" s="172"/>
      <c r="G56" s="172">
        <f>'将来負担比率（分子）の構造'!J$52</f>
        <v>11097</v>
      </c>
      <c r="H56" s="172"/>
      <c r="I56" s="172"/>
      <c r="J56" s="172">
        <f>'将来負担比率（分子）の構造'!K$52</f>
        <v>11106</v>
      </c>
      <c r="K56" s="172"/>
      <c r="L56" s="172"/>
      <c r="M56" s="172">
        <f>'将来負担比率（分子）の構造'!L$52</f>
        <v>11646</v>
      </c>
      <c r="N56" s="172"/>
      <c r="O56" s="172"/>
      <c r="P56" s="172">
        <f>'将来負担比率（分子）の構造'!M$52</f>
        <v>12267</v>
      </c>
    </row>
    <row r="57" spans="1:16" x14ac:dyDescent="0.2">
      <c r="A57" s="172" t="s">
        <v>41</v>
      </c>
      <c r="B57" s="172"/>
      <c r="C57" s="172"/>
      <c r="D57" s="172">
        <f>'将来負担比率（分子）の構造'!I$51</f>
        <v>291</v>
      </c>
      <c r="E57" s="172"/>
      <c r="F57" s="172"/>
      <c r="G57" s="172">
        <f>'将来負担比率（分子）の構造'!J$51</f>
        <v>268</v>
      </c>
      <c r="H57" s="172"/>
      <c r="I57" s="172"/>
      <c r="J57" s="172">
        <f>'将来負担比率（分子）の構造'!K$51</f>
        <v>279</v>
      </c>
      <c r="K57" s="172"/>
      <c r="L57" s="172"/>
      <c r="M57" s="172">
        <f>'将来負担比率（分子）の構造'!L$51</f>
        <v>270</v>
      </c>
      <c r="N57" s="172"/>
      <c r="O57" s="172"/>
      <c r="P57" s="172">
        <f>'将来負担比率（分子）の構造'!M$51</f>
        <v>247</v>
      </c>
    </row>
    <row r="58" spans="1:16" x14ac:dyDescent="0.2">
      <c r="A58" s="172" t="s">
        <v>40</v>
      </c>
      <c r="B58" s="172"/>
      <c r="C58" s="172"/>
      <c r="D58" s="172">
        <f>'将来負担比率（分子）の構造'!I$50</f>
        <v>2621</v>
      </c>
      <c r="E58" s="172"/>
      <c r="F58" s="172"/>
      <c r="G58" s="172">
        <f>'将来負担比率（分子）の構造'!J$50</f>
        <v>2144</v>
      </c>
      <c r="H58" s="172"/>
      <c r="I58" s="172"/>
      <c r="J58" s="172">
        <f>'将来負担比率（分子）の構造'!K$50</f>
        <v>2152</v>
      </c>
      <c r="K58" s="172"/>
      <c r="L58" s="172"/>
      <c r="M58" s="172">
        <f>'将来負担比率（分子）の構造'!L$50</f>
        <v>1960</v>
      </c>
      <c r="N58" s="172"/>
      <c r="O58" s="172"/>
      <c r="P58" s="172">
        <f>'将来負担比率（分子）の構造'!M$50</f>
        <v>2476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1235</v>
      </c>
      <c r="C62" s="172"/>
      <c r="D62" s="172"/>
      <c r="E62" s="172">
        <f>'将来負担比率（分子）の構造'!J$45</f>
        <v>1197</v>
      </c>
      <c r="F62" s="172"/>
      <c r="G62" s="172"/>
      <c r="H62" s="172">
        <f>'将来負担比率（分子）の構造'!K$45</f>
        <v>1249</v>
      </c>
      <c r="I62" s="172"/>
      <c r="J62" s="172"/>
      <c r="K62" s="172">
        <f>'将来負担比率（分子）の構造'!L$45</f>
        <v>1101</v>
      </c>
      <c r="L62" s="172"/>
      <c r="M62" s="172"/>
      <c r="N62" s="172">
        <f>'将来負担比率（分子）の構造'!M$45</f>
        <v>1241</v>
      </c>
      <c r="O62" s="172"/>
      <c r="P62" s="172"/>
    </row>
    <row r="63" spans="1:16" x14ac:dyDescent="0.2">
      <c r="A63" s="172" t="s">
        <v>33</v>
      </c>
      <c r="B63" s="172">
        <f>'将来負担比率（分子）の構造'!I$44</f>
        <v>47</v>
      </c>
      <c r="C63" s="172"/>
      <c r="D63" s="172"/>
      <c r="E63" s="172">
        <f>'将来負担比率（分子）の構造'!J$44</f>
        <v>38</v>
      </c>
      <c r="F63" s="172"/>
      <c r="G63" s="172"/>
      <c r="H63" s="172">
        <f>'将来負担比率（分子）の構造'!K$44</f>
        <v>52</v>
      </c>
      <c r="I63" s="172"/>
      <c r="J63" s="172"/>
      <c r="K63" s="172">
        <f>'将来負担比率（分子）の構造'!L$44</f>
        <v>47</v>
      </c>
      <c r="L63" s="172"/>
      <c r="M63" s="172"/>
      <c r="N63" s="172">
        <f>'将来負担比率（分子）の構造'!M$44</f>
        <v>48</v>
      </c>
      <c r="O63" s="172"/>
      <c r="P63" s="172"/>
    </row>
    <row r="64" spans="1:16" x14ac:dyDescent="0.2">
      <c r="A64" s="172" t="s">
        <v>32</v>
      </c>
      <c r="B64" s="172">
        <f>'将来負担比率（分子）の構造'!I$43</f>
        <v>3462</v>
      </c>
      <c r="C64" s="172"/>
      <c r="D64" s="172"/>
      <c r="E64" s="172">
        <f>'将来負担比率（分子）の構造'!J$43</f>
        <v>3278</v>
      </c>
      <c r="F64" s="172"/>
      <c r="G64" s="172"/>
      <c r="H64" s="172">
        <f>'将来負担比率（分子）の構造'!K$43</f>
        <v>3230</v>
      </c>
      <c r="I64" s="172"/>
      <c r="J64" s="172"/>
      <c r="K64" s="172">
        <f>'将来負担比率（分子）の構造'!L$43</f>
        <v>3115</v>
      </c>
      <c r="L64" s="172"/>
      <c r="M64" s="172"/>
      <c r="N64" s="172">
        <f>'将来負担比率（分子）の構造'!M$43</f>
        <v>3147</v>
      </c>
      <c r="O64" s="172"/>
      <c r="P64" s="172"/>
    </row>
    <row r="65" spans="1:16" x14ac:dyDescent="0.2">
      <c r="A65" s="172" t="s">
        <v>31</v>
      </c>
      <c r="B65" s="172">
        <f>'将来負担比率（分子）の構造'!I$42</f>
        <v>73</v>
      </c>
      <c r="C65" s="172"/>
      <c r="D65" s="172"/>
      <c r="E65" s="172">
        <f>'将来負担比率（分子）の構造'!J$42</f>
        <v>63</v>
      </c>
      <c r="F65" s="172"/>
      <c r="G65" s="172"/>
      <c r="H65" s="172">
        <f>'将来負担比率（分子）の構造'!K$42</f>
        <v>53</v>
      </c>
      <c r="I65" s="172"/>
      <c r="J65" s="172"/>
      <c r="K65" s="172">
        <f>'将来負担比率（分子）の構造'!L$42</f>
        <v>44</v>
      </c>
      <c r="L65" s="172"/>
      <c r="M65" s="172"/>
      <c r="N65" s="172">
        <f>'将来負担比率（分子）の構造'!M$42</f>
        <v>34</v>
      </c>
      <c r="O65" s="172"/>
      <c r="P65" s="172"/>
    </row>
    <row r="66" spans="1:16" x14ac:dyDescent="0.2">
      <c r="A66" s="172" t="s">
        <v>30</v>
      </c>
      <c r="B66" s="172">
        <f>'将来負担比率（分子）の構造'!I$41</f>
        <v>12565</v>
      </c>
      <c r="C66" s="172"/>
      <c r="D66" s="172"/>
      <c r="E66" s="172">
        <f>'将来負担比率（分子）の構造'!J$41</f>
        <v>12826</v>
      </c>
      <c r="F66" s="172"/>
      <c r="G66" s="172"/>
      <c r="H66" s="172">
        <f>'将来負担比率（分子）の構造'!K$41</f>
        <v>12848</v>
      </c>
      <c r="I66" s="172"/>
      <c r="J66" s="172"/>
      <c r="K66" s="172">
        <f>'将来負担比率（分子）の構造'!L$41</f>
        <v>13631</v>
      </c>
      <c r="L66" s="172"/>
      <c r="M66" s="172"/>
      <c r="N66" s="172">
        <f>'将来負担比率（分子）の構造'!M$41</f>
        <v>14289</v>
      </c>
      <c r="O66" s="172"/>
      <c r="P66" s="172"/>
    </row>
    <row r="67" spans="1:16" x14ac:dyDescent="0.2">
      <c r="A67" s="172" t="s">
        <v>74</v>
      </c>
      <c r="B67" s="172" t="e">
        <f>NA()</f>
        <v>#N/A</v>
      </c>
      <c r="C67" s="172">
        <f>IF(ISNUMBER('将来負担比率（分子）の構造'!I$53), IF('将来負担比率（分子）の構造'!I$53 &lt; 0, 0, '将来負担比率（分子）の構造'!I$53), NA())</f>
        <v>3065</v>
      </c>
      <c r="D67" s="172" t="e">
        <f>NA()</f>
        <v>#N/A</v>
      </c>
      <c r="E67" s="172" t="e">
        <f>NA()</f>
        <v>#N/A</v>
      </c>
      <c r="F67" s="172">
        <f>IF(ISNUMBER('将来負担比率（分子）の構造'!J$53), IF('将来負担比率（分子）の構造'!J$53 &lt; 0, 0, '将来負担比率（分子）の構造'!J$53), NA())</f>
        <v>3892</v>
      </c>
      <c r="G67" s="172" t="e">
        <f>NA()</f>
        <v>#N/A</v>
      </c>
      <c r="H67" s="172" t="e">
        <f>NA()</f>
        <v>#N/A</v>
      </c>
      <c r="I67" s="172">
        <f>IF(ISNUMBER('将来負担比率（分子）の構造'!K$53), IF('将来負担比率（分子）の構造'!K$53 &lt; 0, 0, '将来負担比率（分子）の構造'!K$53), NA())</f>
        <v>3895</v>
      </c>
      <c r="J67" s="172" t="e">
        <f>NA()</f>
        <v>#N/A</v>
      </c>
      <c r="K67" s="172" t="e">
        <f>NA()</f>
        <v>#N/A</v>
      </c>
      <c r="L67" s="172">
        <f>IF(ISNUMBER('将来負担比率（分子）の構造'!L$53), IF('将来負担比率（分子）の構造'!L$53 &lt; 0, 0, '将来負担比率（分子）の構造'!L$53), NA())</f>
        <v>4062</v>
      </c>
      <c r="M67" s="172" t="e">
        <f>NA()</f>
        <v>#N/A</v>
      </c>
      <c r="N67" s="172" t="e">
        <f>NA()</f>
        <v>#N/A</v>
      </c>
      <c r="O67" s="172">
        <f>IF(ISNUMBER('将来負担比率（分子）の構造'!M$53), IF('将来負担比率（分子）の構造'!M$53 &lt; 0, 0, '将来負担比率（分子）の構造'!M$53), NA())</f>
        <v>3768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1291</v>
      </c>
      <c r="C72" s="176">
        <f>基金残高に係る経年分析!G55</f>
        <v>1290</v>
      </c>
      <c r="D72" s="176">
        <f>基金残高に係る経年分析!H55</f>
        <v>1414</v>
      </c>
    </row>
    <row r="73" spans="1:16" x14ac:dyDescent="0.2">
      <c r="A73" s="175" t="s">
        <v>77</v>
      </c>
      <c r="B73" s="176">
        <f>基金残高に係る経年分析!F56</f>
        <v>423</v>
      </c>
      <c r="C73" s="176">
        <f>基金残高に係る経年分析!G56</f>
        <v>281</v>
      </c>
      <c r="D73" s="176">
        <f>基金残高に係る経年分析!H56</f>
        <v>641</v>
      </c>
    </row>
    <row r="74" spans="1:16" x14ac:dyDescent="0.2">
      <c r="A74" s="175" t="s">
        <v>78</v>
      </c>
      <c r="B74" s="176">
        <f>基金残高に係る経年分析!F57</f>
        <v>1303</v>
      </c>
      <c r="C74" s="176">
        <f>基金残高に係る経年分析!G57</f>
        <v>1269</v>
      </c>
      <c r="D74" s="176">
        <f>基金残高に係る経年分析!H57</f>
        <v>1271</v>
      </c>
    </row>
  </sheetData>
  <sheetProtection algorithmName="SHA-512" hashValue="7Z9OuJ0xdiQrpAh19Il19CmtabfZxsYUdI8o6C2kMmW/HvjApi+Xvx2ZFti3+fM5SU980cY4C5Seb26IzTa3Og==" saltValue="0I5EVchxvyPL7ZfZkXwQ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8"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680225</v>
      </c>
      <c r="S5" s="620"/>
      <c r="T5" s="620"/>
      <c r="U5" s="620"/>
      <c r="V5" s="620"/>
      <c r="W5" s="620"/>
      <c r="X5" s="620"/>
      <c r="Y5" s="621"/>
      <c r="Z5" s="622">
        <v>6.3</v>
      </c>
      <c r="AA5" s="622"/>
      <c r="AB5" s="622"/>
      <c r="AC5" s="622"/>
      <c r="AD5" s="623">
        <v>680225</v>
      </c>
      <c r="AE5" s="623"/>
      <c r="AF5" s="623"/>
      <c r="AG5" s="623"/>
      <c r="AH5" s="623"/>
      <c r="AI5" s="623"/>
      <c r="AJ5" s="623"/>
      <c r="AK5" s="623"/>
      <c r="AL5" s="624">
        <v>13.7</v>
      </c>
      <c r="AM5" s="625"/>
      <c r="AN5" s="625"/>
      <c r="AO5" s="626"/>
      <c r="AP5" s="616" t="s">
        <v>227</v>
      </c>
      <c r="AQ5" s="617"/>
      <c r="AR5" s="617"/>
      <c r="AS5" s="617"/>
      <c r="AT5" s="617"/>
      <c r="AU5" s="617"/>
      <c r="AV5" s="617"/>
      <c r="AW5" s="617"/>
      <c r="AX5" s="617"/>
      <c r="AY5" s="617"/>
      <c r="AZ5" s="617"/>
      <c r="BA5" s="617"/>
      <c r="BB5" s="617"/>
      <c r="BC5" s="617"/>
      <c r="BD5" s="617"/>
      <c r="BE5" s="617"/>
      <c r="BF5" s="618"/>
      <c r="BG5" s="630">
        <v>677176</v>
      </c>
      <c r="BH5" s="631"/>
      <c r="BI5" s="631"/>
      <c r="BJ5" s="631"/>
      <c r="BK5" s="631"/>
      <c r="BL5" s="631"/>
      <c r="BM5" s="631"/>
      <c r="BN5" s="632"/>
      <c r="BO5" s="633">
        <v>99.6</v>
      </c>
      <c r="BP5" s="633"/>
      <c r="BQ5" s="633"/>
      <c r="BR5" s="633"/>
      <c r="BS5" s="634">
        <v>30226</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99587</v>
      </c>
      <c r="S6" s="631"/>
      <c r="T6" s="631"/>
      <c r="U6" s="631"/>
      <c r="V6" s="631"/>
      <c r="W6" s="631"/>
      <c r="X6" s="631"/>
      <c r="Y6" s="632"/>
      <c r="Z6" s="633">
        <v>0.9</v>
      </c>
      <c r="AA6" s="633"/>
      <c r="AB6" s="633"/>
      <c r="AC6" s="633"/>
      <c r="AD6" s="634">
        <v>99587</v>
      </c>
      <c r="AE6" s="634"/>
      <c r="AF6" s="634"/>
      <c r="AG6" s="634"/>
      <c r="AH6" s="634"/>
      <c r="AI6" s="634"/>
      <c r="AJ6" s="634"/>
      <c r="AK6" s="634"/>
      <c r="AL6" s="635">
        <v>2</v>
      </c>
      <c r="AM6" s="636"/>
      <c r="AN6" s="636"/>
      <c r="AO6" s="637"/>
      <c r="AP6" s="627" t="s">
        <v>232</v>
      </c>
      <c r="AQ6" s="628"/>
      <c r="AR6" s="628"/>
      <c r="AS6" s="628"/>
      <c r="AT6" s="628"/>
      <c r="AU6" s="628"/>
      <c r="AV6" s="628"/>
      <c r="AW6" s="628"/>
      <c r="AX6" s="628"/>
      <c r="AY6" s="628"/>
      <c r="AZ6" s="628"/>
      <c r="BA6" s="628"/>
      <c r="BB6" s="628"/>
      <c r="BC6" s="628"/>
      <c r="BD6" s="628"/>
      <c r="BE6" s="628"/>
      <c r="BF6" s="629"/>
      <c r="BG6" s="630">
        <v>677176</v>
      </c>
      <c r="BH6" s="631"/>
      <c r="BI6" s="631"/>
      <c r="BJ6" s="631"/>
      <c r="BK6" s="631"/>
      <c r="BL6" s="631"/>
      <c r="BM6" s="631"/>
      <c r="BN6" s="632"/>
      <c r="BO6" s="633">
        <v>99.6</v>
      </c>
      <c r="BP6" s="633"/>
      <c r="BQ6" s="633"/>
      <c r="BR6" s="633"/>
      <c r="BS6" s="634">
        <v>30226</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68139</v>
      </c>
      <c r="CS6" s="631"/>
      <c r="CT6" s="631"/>
      <c r="CU6" s="631"/>
      <c r="CV6" s="631"/>
      <c r="CW6" s="631"/>
      <c r="CX6" s="631"/>
      <c r="CY6" s="632"/>
      <c r="CZ6" s="624">
        <v>0.6</v>
      </c>
      <c r="DA6" s="625"/>
      <c r="DB6" s="625"/>
      <c r="DC6" s="644"/>
      <c r="DD6" s="639" t="s">
        <v>136</v>
      </c>
      <c r="DE6" s="631"/>
      <c r="DF6" s="631"/>
      <c r="DG6" s="631"/>
      <c r="DH6" s="631"/>
      <c r="DI6" s="631"/>
      <c r="DJ6" s="631"/>
      <c r="DK6" s="631"/>
      <c r="DL6" s="631"/>
      <c r="DM6" s="631"/>
      <c r="DN6" s="631"/>
      <c r="DO6" s="631"/>
      <c r="DP6" s="632"/>
      <c r="DQ6" s="639">
        <v>68139</v>
      </c>
      <c r="DR6" s="631"/>
      <c r="DS6" s="631"/>
      <c r="DT6" s="631"/>
      <c r="DU6" s="631"/>
      <c r="DV6" s="631"/>
      <c r="DW6" s="631"/>
      <c r="DX6" s="631"/>
      <c r="DY6" s="631"/>
      <c r="DZ6" s="631"/>
      <c r="EA6" s="631"/>
      <c r="EB6" s="631"/>
      <c r="EC6" s="640"/>
    </row>
    <row r="7" spans="2:143" ht="11.25" customHeight="1" x14ac:dyDescent="0.2">
      <c r="B7" s="627" t="s">
        <v>234</v>
      </c>
      <c r="C7" s="628"/>
      <c r="D7" s="628"/>
      <c r="E7" s="628"/>
      <c r="F7" s="628"/>
      <c r="G7" s="628"/>
      <c r="H7" s="628"/>
      <c r="I7" s="628"/>
      <c r="J7" s="628"/>
      <c r="K7" s="628"/>
      <c r="L7" s="628"/>
      <c r="M7" s="628"/>
      <c r="N7" s="628"/>
      <c r="O7" s="628"/>
      <c r="P7" s="628"/>
      <c r="Q7" s="629"/>
      <c r="R7" s="630">
        <v>693</v>
      </c>
      <c r="S7" s="631"/>
      <c r="T7" s="631"/>
      <c r="U7" s="631"/>
      <c r="V7" s="631"/>
      <c r="W7" s="631"/>
      <c r="X7" s="631"/>
      <c r="Y7" s="632"/>
      <c r="Z7" s="633">
        <v>0</v>
      </c>
      <c r="AA7" s="633"/>
      <c r="AB7" s="633"/>
      <c r="AC7" s="633"/>
      <c r="AD7" s="634">
        <v>693</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244141</v>
      </c>
      <c r="BH7" s="631"/>
      <c r="BI7" s="631"/>
      <c r="BJ7" s="631"/>
      <c r="BK7" s="631"/>
      <c r="BL7" s="631"/>
      <c r="BM7" s="631"/>
      <c r="BN7" s="632"/>
      <c r="BO7" s="633">
        <v>35.9</v>
      </c>
      <c r="BP7" s="633"/>
      <c r="BQ7" s="633"/>
      <c r="BR7" s="633"/>
      <c r="BS7" s="634">
        <v>7875</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1956402</v>
      </c>
      <c r="CS7" s="631"/>
      <c r="CT7" s="631"/>
      <c r="CU7" s="631"/>
      <c r="CV7" s="631"/>
      <c r="CW7" s="631"/>
      <c r="CX7" s="631"/>
      <c r="CY7" s="632"/>
      <c r="CZ7" s="633">
        <v>18.399999999999999</v>
      </c>
      <c r="DA7" s="633"/>
      <c r="DB7" s="633"/>
      <c r="DC7" s="633"/>
      <c r="DD7" s="639">
        <v>171598</v>
      </c>
      <c r="DE7" s="631"/>
      <c r="DF7" s="631"/>
      <c r="DG7" s="631"/>
      <c r="DH7" s="631"/>
      <c r="DI7" s="631"/>
      <c r="DJ7" s="631"/>
      <c r="DK7" s="631"/>
      <c r="DL7" s="631"/>
      <c r="DM7" s="631"/>
      <c r="DN7" s="631"/>
      <c r="DO7" s="631"/>
      <c r="DP7" s="632"/>
      <c r="DQ7" s="639">
        <v>1386812</v>
      </c>
      <c r="DR7" s="631"/>
      <c r="DS7" s="631"/>
      <c r="DT7" s="631"/>
      <c r="DU7" s="631"/>
      <c r="DV7" s="631"/>
      <c r="DW7" s="631"/>
      <c r="DX7" s="631"/>
      <c r="DY7" s="631"/>
      <c r="DZ7" s="631"/>
      <c r="EA7" s="631"/>
      <c r="EB7" s="631"/>
      <c r="EC7" s="640"/>
    </row>
    <row r="8" spans="2:143" ht="11.25" customHeight="1" x14ac:dyDescent="0.2">
      <c r="B8" s="627" t="s">
        <v>237</v>
      </c>
      <c r="C8" s="628"/>
      <c r="D8" s="628"/>
      <c r="E8" s="628"/>
      <c r="F8" s="628"/>
      <c r="G8" s="628"/>
      <c r="H8" s="628"/>
      <c r="I8" s="628"/>
      <c r="J8" s="628"/>
      <c r="K8" s="628"/>
      <c r="L8" s="628"/>
      <c r="M8" s="628"/>
      <c r="N8" s="628"/>
      <c r="O8" s="628"/>
      <c r="P8" s="628"/>
      <c r="Q8" s="629"/>
      <c r="R8" s="630">
        <v>2598</v>
      </c>
      <c r="S8" s="631"/>
      <c r="T8" s="631"/>
      <c r="U8" s="631"/>
      <c r="V8" s="631"/>
      <c r="W8" s="631"/>
      <c r="X8" s="631"/>
      <c r="Y8" s="632"/>
      <c r="Z8" s="633">
        <v>0</v>
      </c>
      <c r="AA8" s="633"/>
      <c r="AB8" s="633"/>
      <c r="AC8" s="633"/>
      <c r="AD8" s="634">
        <v>2598</v>
      </c>
      <c r="AE8" s="634"/>
      <c r="AF8" s="634"/>
      <c r="AG8" s="634"/>
      <c r="AH8" s="634"/>
      <c r="AI8" s="634"/>
      <c r="AJ8" s="634"/>
      <c r="AK8" s="634"/>
      <c r="AL8" s="635">
        <v>0.1</v>
      </c>
      <c r="AM8" s="636"/>
      <c r="AN8" s="636"/>
      <c r="AO8" s="637"/>
      <c r="AP8" s="627" t="s">
        <v>238</v>
      </c>
      <c r="AQ8" s="628"/>
      <c r="AR8" s="628"/>
      <c r="AS8" s="628"/>
      <c r="AT8" s="628"/>
      <c r="AU8" s="628"/>
      <c r="AV8" s="628"/>
      <c r="AW8" s="628"/>
      <c r="AX8" s="628"/>
      <c r="AY8" s="628"/>
      <c r="AZ8" s="628"/>
      <c r="BA8" s="628"/>
      <c r="BB8" s="628"/>
      <c r="BC8" s="628"/>
      <c r="BD8" s="628"/>
      <c r="BE8" s="628"/>
      <c r="BF8" s="629"/>
      <c r="BG8" s="630">
        <v>11182</v>
      </c>
      <c r="BH8" s="631"/>
      <c r="BI8" s="631"/>
      <c r="BJ8" s="631"/>
      <c r="BK8" s="631"/>
      <c r="BL8" s="631"/>
      <c r="BM8" s="631"/>
      <c r="BN8" s="632"/>
      <c r="BO8" s="633">
        <v>1.6</v>
      </c>
      <c r="BP8" s="633"/>
      <c r="BQ8" s="633"/>
      <c r="BR8" s="633"/>
      <c r="BS8" s="634" t="s">
        <v>136</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1917195</v>
      </c>
      <c r="CS8" s="631"/>
      <c r="CT8" s="631"/>
      <c r="CU8" s="631"/>
      <c r="CV8" s="631"/>
      <c r="CW8" s="631"/>
      <c r="CX8" s="631"/>
      <c r="CY8" s="632"/>
      <c r="CZ8" s="633">
        <v>18</v>
      </c>
      <c r="DA8" s="633"/>
      <c r="DB8" s="633"/>
      <c r="DC8" s="633"/>
      <c r="DD8" s="639">
        <v>132728</v>
      </c>
      <c r="DE8" s="631"/>
      <c r="DF8" s="631"/>
      <c r="DG8" s="631"/>
      <c r="DH8" s="631"/>
      <c r="DI8" s="631"/>
      <c r="DJ8" s="631"/>
      <c r="DK8" s="631"/>
      <c r="DL8" s="631"/>
      <c r="DM8" s="631"/>
      <c r="DN8" s="631"/>
      <c r="DO8" s="631"/>
      <c r="DP8" s="632"/>
      <c r="DQ8" s="639">
        <v>964267</v>
      </c>
      <c r="DR8" s="631"/>
      <c r="DS8" s="631"/>
      <c r="DT8" s="631"/>
      <c r="DU8" s="631"/>
      <c r="DV8" s="631"/>
      <c r="DW8" s="631"/>
      <c r="DX8" s="631"/>
      <c r="DY8" s="631"/>
      <c r="DZ8" s="631"/>
      <c r="EA8" s="631"/>
      <c r="EB8" s="631"/>
      <c r="EC8" s="640"/>
    </row>
    <row r="9" spans="2:143" ht="11.25" customHeight="1" x14ac:dyDescent="0.2">
      <c r="B9" s="627" t="s">
        <v>240</v>
      </c>
      <c r="C9" s="628"/>
      <c r="D9" s="628"/>
      <c r="E9" s="628"/>
      <c r="F9" s="628"/>
      <c r="G9" s="628"/>
      <c r="H9" s="628"/>
      <c r="I9" s="628"/>
      <c r="J9" s="628"/>
      <c r="K9" s="628"/>
      <c r="L9" s="628"/>
      <c r="M9" s="628"/>
      <c r="N9" s="628"/>
      <c r="O9" s="628"/>
      <c r="P9" s="628"/>
      <c r="Q9" s="629"/>
      <c r="R9" s="630">
        <v>2396</v>
      </c>
      <c r="S9" s="631"/>
      <c r="T9" s="631"/>
      <c r="U9" s="631"/>
      <c r="V9" s="631"/>
      <c r="W9" s="631"/>
      <c r="X9" s="631"/>
      <c r="Y9" s="632"/>
      <c r="Z9" s="633">
        <v>0</v>
      </c>
      <c r="AA9" s="633"/>
      <c r="AB9" s="633"/>
      <c r="AC9" s="633"/>
      <c r="AD9" s="634">
        <v>2396</v>
      </c>
      <c r="AE9" s="634"/>
      <c r="AF9" s="634"/>
      <c r="AG9" s="634"/>
      <c r="AH9" s="634"/>
      <c r="AI9" s="634"/>
      <c r="AJ9" s="634"/>
      <c r="AK9" s="634"/>
      <c r="AL9" s="635">
        <v>0</v>
      </c>
      <c r="AM9" s="636"/>
      <c r="AN9" s="636"/>
      <c r="AO9" s="637"/>
      <c r="AP9" s="627" t="s">
        <v>241</v>
      </c>
      <c r="AQ9" s="628"/>
      <c r="AR9" s="628"/>
      <c r="AS9" s="628"/>
      <c r="AT9" s="628"/>
      <c r="AU9" s="628"/>
      <c r="AV9" s="628"/>
      <c r="AW9" s="628"/>
      <c r="AX9" s="628"/>
      <c r="AY9" s="628"/>
      <c r="AZ9" s="628"/>
      <c r="BA9" s="628"/>
      <c r="BB9" s="628"/>
      <c r="BC9" s="628"/>
      <c r="BD9" s="628"/>
      <c r="BE9" s="628"/>
      <c r="BF9" s="629"/>
      <c r="BG9" s="630">
        <v>195200</v>
      </c>
      <c r="BH9" s="631"/>
      <c r="BI9" s="631"/>
      <c r="BJ9" s="631"/>
      <c r="BK9" s="631"/>
      <c r="BL9" s="631"/>
      <c r="BM9" s="631"/>
      <c r="BN9" s="632"/>
      <c r="BO9" s="633">
        <v>28.7</v>
      </c>
      <c r="BP9" s="633"/>
      <c r="BQ9" s="633"/>
      <c r="BR9" s="633"/>
      <c r="BS9" s="634" t="s">
        <v>136</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927080</v>
      </c>
      <c r="CS9" s="631"/>
      <c r="CT9" s="631"/>
      <c r="CU9" s="631"/>
      <c r="CV9" s="631"/>
      <c r="CW9" s="631"/>
      <c r="CX9" s="631"/>
      <c r="CY9" s="632"/>
      <c r="CZ9" s="633">
        <v>8.6999999999999993</v>
      </c>
      <c r="DA9" s="633"/>
      <c r="DB9" s="633"/>
      <c r="DC9" s="633"/>
      <c r="DD9" s="639">
        <v>72837</v>
      </c>
      <c r="DE9" s="631"/>
      <c r="DF9" s="631"/>
      <c r="DG9" s="631"/>
      <c r="DH9" s="631"/>
      <c r="DI9" s="631"/>
      <c r="DJ9" s="631"/>
      <c r="DK9" s="631"/>
      <c r="DL9" s="631"/>
      <c r="DM9" s="631"/>
      <c r="DN9" s="631"/>
      <c r="DO9" s="631"/>
      <c r="DP9" s="632"/>
      <c r="DQ9" s="639">
        <v>613815</v>
      </c>
      <c r="DR9" s="631"/>
      <c r="DS9" s="631"/>
      <c r="DT9" s="631"/>
      <c r="DU9" s="631"/>
      <c r="DV9" s="631"/>
      <c r="DW9" s="631"/>
      <c r="DX9" s="631"/>
      <c r="DY9" s="631"/>
      <c r="DZ9" s="631"/>
      <c r="EA9" s="631"/>
      <c r="EB9" s="631"/>
      <c r="EC9" s="640"/>
    </row>
    <row r="10" spans="2:143" ht="11.25" customHeight="1" x14ac:dyDescent="0.2">
      <c r="B10" s="627" t="s">
        <v>243</v>
      </c>
      <c r="C10" s="628"/>
      <c r="D10" s="628"/>
      <c r="E10" s="628"/>
      <c r="F10" s="628"/>
      <c r="G10" s="628"/>
      <c r="H10" s="628"/>
      <c r="I10" s="628"/>
      <c r="J10" s="628"/>
      <c r="K10" s="628"/>
      <c r="L10" s="628"/>
      <c r="M10" s="628"/>
      <c r="N10" s="628"/>
      <c r="O10" s="628"/>
      <c r="P10" s="628"/>
      <c r="Q10" s="629"/>
      <c r="R10" s="630" t="s">
        <v>136</v>
      </c>
      <c r="S10" s="631"/>
      <c r="T10" s="631"/>
      <c r="U10" s="631"/>
      <c r="V10" s="631"/>
      <c r="W10" s="631"/>
      <c r="X10" s="631"/>
      <c r="Y10" s="632"/>
      <c r="Z10" s="633" t="s">
        <v>136</v>
      </c>
      <c r="AA10" s="633"/>
      <c r="AB10" s="633"/>
      <c r="AC10" s="633"/>
      <c r="AD10" s="634" t="s">
        <v>128</v>
      </c>
      <c r="AE10" s="634"/>
      <c r="AF10" s="634"/>
      <c r="AG10" s="634"/>
      <c r="AH10" s="634"/>
      <c r="AI10" s="634"/>
      <c r="AJ10" s="634"/>
      <c r="AK10" s="634"/>
      <c r="AL10" s="635" t="s">
        <v>136</v>
      </c>
      <c r="AM10" s="636"/>
      <c r="AN10" s="636"/>
      <c r="AO10" s="637"/>
      <c r="AP10" s="627" t="s">
        <v>244</v>
      </c>
      <c r="AQ10" s="628"/>
      <c r="AR10" s="628"/>
      <c r="AS10" s="628"/>
      <c r="AT10" s="628"/>
      <c r="AU10" s="628"/>
      <c r="AV10" s="628"/>
      <c r="AW10" s="628"/>
      <c r="AX10" s="628"/>
      <c r="AY10" s="628"/>
      <c r="AZ10" s="628"/>
      <c r="BA10" s="628"/>
      <c r="BB10" s="628"/>
      <c r="BC10" s="628"/>
      <c r="BD10" s="628"/>
      <c r="BE10" s="628"/>
      <c r="BF10" s="629"/>
      <c r="BG10" s="630">
        <v>22541</v>
      </c>
      <c r="BH10" s="631"/>
      <c r="BI10" s="631"/>
      <c r="BJ10" s="631"/>
      <c r="BK10" s="631"/>
      <c r="BL10" s="631"/>
      <c r="BM10" s="631"/>
      <c r="BN10" s="632"/>
      <c r="BO10" s="633">
        <v>3.3</v>
      </c>
      <c r="BP10" s="633"/>
      <c r="BQ10" s="633"/>
      <c r="BR10" s="633"/>
      <c r="BS10" s="634">
        <v>3559</v>
      </c>
      <c r="BT10" s="634"/>
      <c r="BU10" s="634"/>
      <c r="BV10" s="634"/>
      <c r="BW10" s="634"/>
      <c r="BX10" s="634"/>
      <c r="BY10" s="634"/>
      <c r="BZ10" s="634"/>
      <c r="CA10" s="634"/>
      <c r="CB10" s="638"/>
      <c r="CD10" s="645" t="s">
        <v>245</v>
      </c>
      <c r="CE10" s="646"/>
      <c r="CF10" s="646"/>
      <c r="CG10" s="646"/>
      <c r="CH10" s="646"/>
      <c r="CI10" s="646"/>
      <c r="CJ10" s="646"/>
      <c r="CK10" s="646"/>
      <c r="CL10" s="646"/>
      <c r="CM10" s="646"/>
      <c r="CN10" s="646"/>
      <c r="CO10" s="646"/>
      <c r="CP10" s="646"/>
      <c r="CQ10" s="647"/>
      <c r="CR10" s="630">
        <v>614</v>
      </c>
      <c r="CS10" s="631"/>
      <c r="CT10" s="631"/>
      <c r="CU10" s="631"/>
      <c r="CV10" s="631"/>
      <c r="CW10" s="631"/>
      <c r="CX10" s="631"/>
      <c r="CY10" s="632"/>
      <c r="CZ10" s="633">
        <v>0</v>
      </c>
      <c r="DA10" s="633"/>
      <c r="DB10" s="633"/>
      <c r="DC10" s="633"/>
      <c r="DD10" s="639" t="s">
        <v>136</v>
      </c>
      <c r="DE10" s="631"/>
      <c r="DF10" s="631"/>
      <c r="DG10" s="631"/>
      <c r="DH10" s="631"/>
      <c r="DI10" s="631"/>
      <c r="DJ10" s="631"/>
      <c r="DK10" s="631"/>
      <c r="DL10" s="631"/>
      <c r="DM10" s="631"/>
      <c r="DN10" s="631"/>
      <c r="DO10" s="631"/>
      <c r="DP10" s="632"/>
      <c r="DQ10" s="639">
        <v>614</v>
      </c>
      <c r="DR10" s="631"/>
      <c r="DS10" s="631"/>
      <c r="DT10" s="631"/>
      <c r="DU10" s="631"/>
      <c r="DV10" s="631"/>
      <c r="DW10" s="631"/>
      <c r="DX10" s="631"/>
      <c r="DY10" s="631"/>
      <c r="DZ10" s="631"/>
      <c r="EA10" s="631"/>
      <c r="EB10" s="631"/>
      <c r="EC10" s="640"/>
    </row>
    <row r="11" spans="2:143" ht="11.25" customHeight="1" x14ac:dyDescent="0.2">
      <c r="B11" s="627" t="s">
        <v>246</v>
      </c>
      <c r="C11" s="628"/>
      <c r="D11" s="628"/>
      <c r="E11" s="628"/>
      <c r="F11" s="628"/>
      <c r="G11" s="628"/>
      <c r="H11" s="628"/>
      <c r="I11" s="628"/>
      <c r="J11" s="628"/>
      <c r="K11" s="628"/>
      <c r="L11" s="628"/>
      <c r="M11" s="628"/>
      <c r="N11" s="628"/>
      <c r="O11" s="628"/>
      <c r="P11" s="628"/>
      <c r="Q11" s="629"/>
      <c r="R11" s="630">
        <v>165212</v>
      </c>
      <c r="S11" s="631"/>
      <c r="T11" s="631"/>
      <c r="U11" s="631"/>
      <c r="V11" s="631"/>
      <c r="W11" s="631"/>
      <c r="X11" s="631"/>
      <c r="Y11" s="632"/>
      <c r="Z11" s="635">
        <v>1.5</v>
      </c>
      <c r="AA11" s="636"/>
      <c r="AB11" s="636"/>
      <c r="AC11" s="648"/>
      <c r="AD11" s="639">
        <v>165212</v>
      </c>
      <c r="AE11" s="631"/>
      <c r="AF11" s="631"/>
      <c r="AG11" s="631"/>
      <c r="AH11" s="631"/>
      <c r="AI11" s="631"/>
      <c r="AJ11" s="631"/>
      <c r="AK11" s="632"/>
      <c r="AL11" s="635">
        <v>3.3</v>
      </c>
      <c r="AM11" s="636"/>
      <c r="AN11" s="636"/>
      <c r="AO11" s="637"/>
      <c r="AP11" s="627" t="s">
        <v>247</v>
      </c>
      <c r="AQ11" s="628"/>
      <c r="AR11" s="628"/>
      <c r="AS11" s="628"/>
      <c r="AT11" s="628"/>
      <c r="AU11" s="628"/>
      <c r="AV11" s="628"/>
      <c r="AW11" s="628"/>
      <c r="AX11" s="628"/>
      <c r="AY11" s="628"/>
      <c r="AZ11" s="628"/>
      <c r="BA11" s="628"/>
      <c r="BB11" s="628"/>
      <c r="BC11" s="628"/>
      <c r="BD11" s="628"/>
      <c r="BE11" s="628"/>
      <c r="BF11" s="629"/>
      <c r="BG11" s="630">
        <v>15218</v>
      </c>
      <c r="BH11" s="631"/>
      <c r="BI11" s="631"/>
      <c r="BJ11" s="631"/>
      <c r="BK11" s="631"/>
      <c r="BL11" s="631"/>
      <c r="BM11" s="631"/>
      <c r="BN11" s="632"/>
      <c r="BO11" s="633">
        <v>2.2000000000000002</v>
      </c>
      <c r="BP11" s="633"/>
      <c r="BQ11" s="633"/>
      <c r="BR11" s="633"/>
      <c r="BS11" s="634">
        <v>4316</v>
      </c>
      <c r="BT11" s="634"/>
      <c r="BU11" s="634"/>
      <c r="BV11" s="634"/>
      <c r="BW11" s="634"/>
      <c r="BX11" s="634"/>
      <c r="BY11" s="634"/>
      <c r="BZ11" s="634"/>
      <c r="CA11" s="634"/>
      <c r="CB11" s="638"/>
      <c r="CD11" s="645" t="s">
        <v>248</v>
      </c>
      <c r="CE11" s="646"/>
      <c r="CF11" s="646"/>
      <c r="CG11" s="646"/>
      <c r="CH11" s="646"/>
      <c r="CI11" s="646"/>
      <c r="CJ11" s="646"/>
      <c r="CK11" s="646"/>
      <c r="CL11" s="646"/>
      <c r="CM11" s="646"/>
      <c r="CN11" s="646"/>
      <c r="CO11" s="646"/>
      <c r="CP11" s="646"/>
      <c r="CQ11" s="647"/>
      <c r="CR11" s="630">
        <v>888024</v>
      </c>
      <c r="CS11" s="631"/>
      <c r="CT11" s="631"/>
      <c r="CU11" s="631"/>
      <c r="CV11" s="631"/>
      <c r="CW11" s="631"/>
      <c r="CX11" s="631"/>
      <c r="CY11" s="632"/>
      <c r="CZ11" s="633">
        <v>8.3000000000000007</v>
      </c>
      <c r="DA11" s="633"/>
      <c r="DB11" s="633"/>
      <c r="DC11" s="633"/>
      <c r="DD11" s="639">
        <v>522470</v>
      </c>
      <c r="DE11" s="631"/>
      <c r="DF11" s="631"/>
      <c r="DG11" s="631"/>
      <c r="DH11" s="631"/>
      <c r="DI11" s="631"/>
      <c r="DJ11" s="631"/>
      <c r="DK11" s="631"/>
      <c r="DL11" s="631"/>
      <c r="DM11" s="631"/>
      <c r="DN11" s="631"/>
      <c r="DO11" s="631"/>
      <c r="DP11" s="632"/>
      <c r="DQ11" s="639">
        <v>262945</v>
      </c>
      <c r="DR11" s="631"/>
      <c r="DS11" s="631"/>
      <c r="DT11" s="631"/>
      <c r="DU11" s="631"/>
      <c r="DV11" s="631"/>
      <c r="DW11" s="631"/>
      <c r="DX11" s="631"/>
      <c r="DY11" s="631"/>
      <c r="DZ11" s="631"/>
      <c r="EA11" s="631"/>
      <c r="EB11" s="631"/>
      <c r="EC11" s="640"/>
    </row>
    <row r="12" spans="2:143" ht="11.25" customHeight="1" x14ac:dyDescent="0.2">
      <c r="B12" s="627" t="s">
        <v>249</v>
      </c>
      <c r="C12" s="628"/>
      <c r="D12" s="628"/>
      <c r="E12" s="628"/>
      <c r="F12" s="628"/>
      <c r="G12" s="628"/>
      <c r="H12" s="628"/>
      <c r="I12" s="628"/>
      <c r="J12" s="628"/>
      <c r="K12" s="628"/>
      <c r="L12" s="628"/>
      <c r="M12" s="628"/>
      <c r="N12" s="628"/>
      <c r="O12" s="628"/>
      <c r="P12" s="628"/>
      <c r="Q12" s="629"/>
      <c r="R12" s="630" t="s">
        <v>136</v>
      </c>
      <c r="S12" s="631"/>
      <c r="T12" s="631"/>
      <c r="U12" s="631"/>
      <c r="V12" s="631"/>
      <c r="W12" s="631"/>
      <c r="X12" s="631"/>
      <c r="Y12" s="632"/>
      <c r="Z12" s="633" t="s">
        <v>136</v>
      </c>
      <c r="AA12" s="633"/>
      <c r="AB12" s="633"/>
      <c r="AC12" s="633"/>
      <c r="AD12" s="634" t="s">
        <v>128</v>
      </c>
      <c r="AE12" s="634"/>
      <c r="AF12" s="634"/>
      <c r="AG12" s="634"/>
      <c r="AH12" s="634"/>
      <c r="AI12" s="634"/>
      <c r="AJ12" s="634"/>
      <c r="AK12" s="634"/>
      <c r="AL12" s="635" t="s">
        <v>136</v>
      </c>
      <c r="AM12" s="636"/>
      <c r="AN12" s="636"/>
      <c r="AO12" s="637"/>
      <c r="AP12" s="627" t="s">
        <v>250</v>
      </c>
      <c r="AQ12" s="628"/>
      <c r="AR12" s="628"/>
      <c r="AS12" s="628"/>
      <c r="AT12" s="628"/>
      <c r="AU12" s="628"/>
      <c r="AV12" s="628"/>
      <c r="AW12" s="628"/>
      <c r="AX12" s="628"/>
      <c r="AY12" s="628"/>
      <c r="AZ12" s="628"/>
      <c r="BA12" s="628"/>
      <c r="BB12" s="628"/>
      <c r="BC12" s="628"/>
      <c r="BD12" s="628"/>
      <c r="BE12" s="628"/>
      <c r="BF12" s="629"/>
      <c r="BG12" s="630">
        <v>369981</v>
      </c>
      <c r="BH12" s="631"/>
      <c r="BI12" s="631"/>
      <c r="BJ12" s="631"/>
      <c r="BK12" s="631"/>
      <c r="BL12" s="631"/>
      <c r="BM12" s="631"/>
      <c r="BN12" s="632"/>
      <c r="BO12" s="633">
        <v>54.4</v>
      </c>
      <c r="BP12" s="633"/>
      <c r="BQ12" s="633"/>
      <c r="BR12" s="633"/>
      <c r="BS12" s="634">
        <v>22351</v>
      </c>
      <c r="BT12" s="634"/>
      <c r="BU12" s="634"/>
      <c r="BV12" s="634"/>
      <c r="BW12" s="634"/>
      <c r="BX12" s="634"/>
      <c r="BY12" s="634"/>
      <c r="BZ12" s="634"/>
      <c r="CA12" s="634"/>
      <c r="CB12" s="638"/>
      <c r="CD12" s="645" t="s">
        <v>251</v>
      </c>
      <c r="CE12" s="646"/>
      <c r="CF12" s="646"/>
      <c r="CG12" s="646"/>
      <c r="CH12" s="646"/>
      <c r="CI12" s="646"/>
      <c r="CJ12" s="646"/>
      <c r="CK12" s="646"/>
      <c r="CL12" s="646"/>
      <c r="CM12" s="646"/>
      <c r="CN12" s="646"/>
      <c r="CO12" s="646"/>
      <c r="CP12" s="646"/>
      <c r="CQ12" s="647"/>
      <c r="CR12" s="630">
        <v>1057845</v>
      </c>
      <c r="CS12" s="631"/>
      <c r="CT12" s="631"/>
      <c r="CU12" s="631"/>
      <c r="CV12" s="631"/>
      <c r="CW12" s="631"/>
      <c r="CX12" s="631"/>
      <c r="CY12" s="632"/>
      <c r="CZ12" s="633">
        <v>9.9</v>
      </c>
      <c r="DA12" s="633"/>
      <c r="DB12" s="633"/>
      <c r="DC12" s="633"/>
      <c r="DD12" s="639">
        <v>694192</v>
      </c>
      <c r="DE12" s="631"/>
      <c r="DF12" s="631"/>
      <c r="DG12" s="631"/>
      <c r="DH12" s="631"/>
      <c r="DI12" s="631"/>
      <c r="DJ12" s="631"/>
      <c r="DK12" s="631"/>
      <c r="DL12" s="631"/>
      <c r="DM12" s="631"/>
      <c r="DN12" s="631"/>
      <c r="DO12" s="631"/>
      <c r="DP12" s="632"/>
      <c r="DQ12" s="639">
        <v>288693</v>
      </c>
      <c r="DR12" s="631"/>
      <c r="DS12" s="631"/>
      <c r="DT12" s="631"/>
      <c r="DU12" s="631"/>
      <c r="DV12" s="631"/>
      <c r="DW12" s="631"/>
      <c r="DX12" s="631"/>
      <c r="DY12" s="631"/>
      <c r="DZ12" s="631"/>
      <c r="EA12" s="631"/>
      <c r="EB12" s="631"/>
      <c r="EC12" s="640"/>
    </row>
    <row r="13" spans="2:143" ht="11.25" customHeight="1" x14ac:dyDescent="0.2">
      <c r="B13" s="627" t="s">
        <v>252</v>
      </c>
      <c r="C13" s="628"/>
      <c r="D13" s="628"/>
      <c r="E13" s="628"/>
      <c r="F13" s="628"/>
      <c r="G13" s="628"/>
      <c r="H13" s="628"/>
      <c r="I13" s="628"/>
      <c r="J13" s="628"/>
      <c r="K13" s="628"/>
      <c r="L13" s="628"/>
      <c r="M13" s="628"/>
      <c r="N13" s="628"/>
      <c r="O13" s="628"/>
      <c r="P13" s="628"/>
      <c r="Q13" s="629"/>
      <c r="R13" s="630" t="s">
        <v>136</v>
      </c>
      <c r="S13" s="631"/>
      <c r="T13" s="631"/>
      <c r="U13" s="631"/>
      <c r="V13" s="631"/>
      <c r="W13" s="631"/>
      <c r="X13" s="631"/>
      <c r="Y13" s="632"/>
      <c r="Z13" s="633" t="s">
        <v>128</v>
      </c>
      <c r="AA13" s="633"/>
      <c r="AB13" s="633"/>
      <c r="AC13" s="633"/>
      <c r="AD13" s="634" t="s">
        <v>136</v>
      </c>
      <c r="AE13" s="634"/>
      <c r="AF13" s="634"/>
      <c r="AG13" s="634"/>
      <c r="AH13" s="634"/>
      <c r="AI13" s="634"/>
      <c r="AJ13" s="634"/>
      <c r="AK13" s="634"/>
      <c r="AL13" s="635" t="s">
        <v>136</v>
      </c>
      <c r="AM13" s="636"/>
      <c r="AN13" s="636"/>
      <c r="AO13" s="637"/>
      <c r="AP13" s="627" t="s">
        <v>253</v>
      </c>
      <c r="AQ13" s="628"/>
      <c r="AR13" s="628"/>
      <c r="AS13" s="628"/>
      <c r="AT13" s="628"/>
      <c r="AU13" s="628"/>
      <c r="AV13" s="628"/>
      <c r="AW13" s="628"/>
      <c r="AX13" s="628"/>
      <c r="AY13" s="628"/>
      <c r="AZ13" s="628"/>
      <c r="BA13" s="628"/>
      <c r="BB13" s="628"/>
      <c r="BC13" s="628"/>
      <c r="BD13" s="628"/>
      <c r="BE13" s="628"/>
      <c r="BF13" s="629"/>
      <c r="BG13" s="630">
        <v>365843</v>
      </c>
      <c r="BH13" s="631"/>
      <c r="BI13" s="631"/>
      <c r="BJ13" s="631"/>
      <c r="BK13" s="631"/>
      <c r="BL13" s="631"/>
      <c r="BM13" s="631"/>
      <c r="BN13" s="632"/>
      <c r="BO13" s="633">
        <v>53.8</v>
      </c>
      <c r="BP13" s="633"/>
      <c r="BQ13" s="633"/>
      <c r="BR13" s="633"/>
      <c r="BS13" s="634">
        <v>22351</v>
      </c>
      <c r="BT13" s="634"/>
      <c r="BU13" s="634"/>
      <c r="BV13" s="634"/>
      <c r="BW13" s="634"/>
      <c r="BX13" s="634"/>
      <c r="BY13" s="634"/>
      <c r="BZ13" s="634"/>
      <c r="CA13" s="634"/>
      <c r="CB13" s="638"/>
      <c r="CD13" s="645" t="s">
        <v>254</v>
      </c>
      <c r="CE13" s="646"/>
      <c r="CF13" s="646"/>
      <c r="CG13" s="646"/>
      <c r="CH13" s="646"/>
      <c r="CI13" s="646"/>
      <c r="CJ13" s="646"/>
      <c r="CK13" s="646"/>
      <c r="CL13" s="646"/>
      <c r="CM13" s="646"/>
      <c r="CN13" s="646"/>
      <c r="CO13" s="646"/>
      <c r="CP13" s="646"/>
      <c r="CQ13" s="647"/>
      <c r="CR13" s="630">
        <v>992635</v>
      </c>
      <c r="CS13" s="631"/>
      <c r="CT13" s="631"/>
      <c r="CU13" s="631"/>
      <c r="CV13" s="631"/>
      <c r="CW13" s="631"/>
      <c r="CX13" s="631"/>
      <c r="CY13" s="632"/>
      <c r="CZ13" s="633">
        <v>9.3000000000000007</v>
      </c>
      <c r="DA13" s="633"/>
      <c r="DB13" s="633"/>
      <c r="DC13" s="633"/>
      <c r="DD13" s="639">
        <v>664929</v>
      </c>
      <c r="DE13" s="631"/>
      <c r="DF13" s="631"/>
      <c r="DG13" s="631"/>
      <c r="DH13" s="631"/>
      <c r="DI13" s="631"/>
      <c r="DJ13" s="631"/>
      <c r="DK13" s="631"/>
      <c r="DL13" s="631"/>
      <c r="DM13" s="631"/>
      <c r="DN13" s="631"/>
      <c r="DO13" s="631"/>
      <c r="DP13" s="632"/>
      <c r="DQ13" s="639">
        <v>275928</v>
      </c>
      <c r="DR13" s="631"/>
      <c r="DS13" s="631"/>
      <c r="DT13" s="631"/>
      <c r="DU13" s="631"/>
      <c r="DV13" s="631"/>
      <c r="DW13" s="631"/>
      <c r="DX13" s="631"/>
      <c r="DY13" s="631"/>
      <c r="DZ13" s="631"/>
      <c r="EA13" s="631"/>
      <c r="EB13" s="631"/>
      <c r="EC13" s="640"/>
    </row>
    <row r="14" spans="2:143" ht="11.25" customHeight="1" x14ac:dyDescent="0.2">
      <c r="B14" s="627" t="s">
        <v>255</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136</v>
      </c>
      <c r="AA14" s="633"/>
      <c r="AB14" s="633"/>
      <c r="AC14" s="633"/>
      <c r="AD14" s="634" t="s">
        <v>136</v>
      </c>
      <c r="AE14" s="634"/>
      <c r="AF14" s="634"/>
      <c r="AG14" s="634"/>
      <c r="AH14" s="634"/>
      <c r="AI14" s="634"/>
      <c r="AJ14" s="634"/>
      <c r="AK14" s="634"/>
      <c r="AL14" s="635" t="s">
        <v>136</v>
      </c>
      <c r="AM14" s="636"/>
      <c r="AN14" s="636"/>
      <c r="AO14" s="637"/>
      <c r="AP14" s="627" t="s">
        <v>256</v>
      </c>
      <c r="AQ14" s="628"/>
      <c r="AR14" s="628"/>
      <c r="AS14" s="628"/>
      <c r="AT14" s="628"/>
      <c r="AU14" s="628"/>
      <c r="AV14" s="628"/>
      <c r="AW14" s="628"/>
      <c r="AX14" s="628"/>
      <c r="AY14" s="628"/>
      <c r="AZ14" s="628"/>
      <c r="BA14" s="628"/>
      <c r="BB14" s="628"/>
      <c r="BC14" s="628"/>
      <c r="BD14" s="628"/>
      <c r="BE14" s="628"/>
      <c r="BF14" s="629"/>
      <c r="BG14" s="630">
        <v>29413</v>
      </c>
      <c r="BH14" s="631"/>
      <c r="BI14" s="631"/>
      <c r="BJ14" s="631"/>
      <c r="BK14" s="631"/>
      <c r="BL14" s="631"/>
      <c r="BM14" s="631"/>
      <c r="BN14" s="632"/>
      <c r="BO14" s="633">
        <v>4.3</v>
      </c>
      <c r="BP14" s="633"/>
      <c r="BQ14" s="633"/>
      <c r="BR14" s="633"/>
      <c r="BS14" s="634" t="s">
        <v>136</v>
      </c>
      <c r="BT14" s="634"/>
      <c r="BU14" s="634"/>
      <c r="BV14" s="634"/>
      <c r="BW14" s="634"/>
      <c r="BX14" s="634"/>
      <c r="BY14" s="634"/>
      <c r="BZ14" s="634"/>
      <c r="CA14" s="634"/>
      <c r="CB14" s="638"/>
      <c r="CD14" s="645" t="s">
        <v>257</v>
      </c>
      <c r="CE14" s="646"/>
      <c r="CF14" s="646"/>
      <c r="CG14" s="646"/>
      <c r="CH14" s="646"/>
      <c r="CI14" s="646"/>
      <c r="CJ14" s="646"/>
      <c r="CK14" s="646"/>
      <c r="CL14" s="646"/>
      <c r="CM14" s="646"/>
      <c r="CN14" s="646"/>
      <c r="CO14" s="646"/>
      <c r="CP14" s="646"/>
      <c r="CQ14" s="647"/>
      <c r="CR14" s="630">
        <v>331909</v>
      </c>
      <c r="CS14" s="631"/>
      <c r="CT14" s="631"/>
      <c r="CU14" s="631"/>
      <c r="CV14" s="631"/>
      <c r="CW14" s="631"/>
      <c r="CX14" s="631"/>
      <c r="CY14" s="632"/>
      <c r="CZ14" s="633">
        <v>3.1</v>
      </c>
      <c r="DA14" s="633"/>
      <c r="DB14" s="633"/>
      <c r="DC14" s="633"/>
      <c r="DD14" s="639">
        <v>7040</v>
      </c>
      <c r="DE14" s="631"/>
      <c r="DF14" s="631"/>
      <c r="DG14" s="631"/>
      <c r="DH14" s="631"/>
      <c r="DI14" s="631"/>
      <c r="DJ14" s="631"/>
      <c r="DK14" s="631"/>
      <c r="DL14" s="631"/>
      <c r="DM14" s="631"/>
      <c r="DN14" s="631"/>
      <c r="DO14" s="631"/>
      <c r="DP14" s="632"/>
      <c r="DQ14" s="639">
        <v>279673</v>
      </c>
      <c r="DR14" s="631"/>
      <c r="DS14" s="631"/>
      <c r="DT14" s="631"/>
      <c r="DU14" s="631"/>
      <c r="DV14" s="631"/>
      <c r="DW14" s="631"/>
      <c r="DX14" s="631"/>
      <c r="DY14" s="631"/>
      <c r="DZ14" s="631"/>
      <c r="EA14" s="631"/>
      <c r="EB14" s="631"/>
      <c r="EC14" s="640"/>
    </row>
    <row r="15" spans="2:143" ht="11.25" customHeight="1" x14ac:dyDescent="0.2">
      <c r="B15" s="627" t="s">
        <v>258</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136</v>
      </c>
      <c r="AA15" s="633"/>
      <c r="AB15" s="633"/>
      <c r="AC15" s="633"/>
      <c r="AD15" s="634" t="s">
        <v>136</v>
      </c>
      <c r="AE15" s="634"/>
      <c r="AF15" s="634"/>
      <c r="AG15" s="634"/>
      <c r="AH15" s="634"/>
      <c r="AI15" s="634"/>
      <c r="AJ15" s="634"/>
      <c r="AK15" s="634"/>
      <c r="AL15" s="635" t="s">
        <v>136</v>
      </c>
      <c r="AM15" s="636"/>
      <c r="AN15" s="636"/>
      <c r="AO15" s="637"/>
      <c r="AP15" s="627" t="s">
        <v>259</v>
      </c>
      <c r="AQ15" s="628"/>
      <c r="AR15" s="628"/>
      <c r="AS15" s="628"/>
      <c r="AT15" s="628"/>
      <c r="AU15" s="628"/>
      <c r="AV15" s="628"/>
      <c r="AW15" s="628"/>
      <c r="AX15" s="628"/>
      <c r="AY15" s="628"/>
      <c r="AZ15" s="628"/>
      <c r="BA15" s="628"/>
      <c r="BB15" s="628"/>
      <c r="BC15" s="628"/>
      <c r="BD15" s="628"/>
      <c r="BE15" s="628"/>
      <c r="BF15" s="629"/>
      <c r="BG15" s="630">
        <v>33641</v>
      </c>
      <c r="BH15" s="631"/>
      <c r="BI15" s="631"/>
      <c r="BJ15" s="631"/>
      <c r="BK15" s="631"/>
      <c r="BL15" s="631"/>
      <c r="BM15" s="631"/>
      <c r="BN15" s="632"/>
      <c r="BO15" s="633">
        <v>4.9000000000000004</v>
      </c>
      <c r="BP15" s="633"/>
      <c r="BQ15" s="633"/>
      <c r="BR15" s="633"/>
      <c r="BS15" s="634" t="s">
        <v>128</v>
      </c>
      <c r="BT15" s="634"/>
      <c r="BU15" s="634"/>
      <c r="BV15" s="634"/>
      <c r="BW15" s="634"/>
      <c r="BX15" s="634"/>
      <c r="BY15" s="634"/>
      <c r="BZ15" s="634"/>
      <c r="CA15" s="634"/>
      <c r="CB15" s="638"/>
      <c r="CD15" s="645" t="s">
        <v>260</v>
      </c>
      <c r="CE15" s="646"/>
      <c r="CF15" s="646"/>
      <c r="CG15" s="646"/>
      <c r="CH15" s="646"/>
      <c r="CI15" s="646"/>
      <c r="CJ15" s="646"/>
      <c r="CK15" s="646"/>
      <c r="CL15" s="646"/>
      <c r="CM15" s="646"/>
      <c r="CN15" s="646"/>
      <c r="CO15" s="646"/>
      <c r="CP15" s="646"/>
      <c r="CQ15" s="647"/>
      <c r="CR15" s="630">
        <v>1071744</v>
      </c>
      <c r="CS15" s="631"/>
      <c r="CT15" s="631"/>
      <c r="CU15" s="631"/>
      <c r="CV15" s="631"/>
      <c r="CW15" s="631"/>
      <c r="CX15" s="631"/>
      <c r="CY15" s="632"/>
      <c r="CZ15" s="633">
        <v>10.1</v>
      </c>
      <c r="DA15" s="633"/>
      <c r="DB15" s="633"/>
      <c r="DC15" s="633"/>
      <c r="DD15" s="639">
        <v>256791</v>
      </c>
      <c r="DE15" s="631"/>
      <c r="DF15" s="631"/>
      <c r="DG15" s="631"/>
      <c r="DH15" s="631"/>
      <c r="DI15" s="631"/>
      <c r="DJ15" s="631"/>
      <c r="DK15" s="631"/>
      <c r="DL15" s="631"/>
      <c r="DM15" s="631"/>
      <c r="DN15" s="631"/>
      <c r="DO15" s="631"/>
      <c r="DP15" s="632"/>
      <c r="DQ15" s="639">
        <v>673146</v>
      </c>
      <c r="DR15" s="631"/>
      <c r="DS15" s="631"/>
      <c r="DT15" s="631"/>
      <c r="DU15" s="631"/>
      <c r="DV15" s="631"/>
      <c r="DW15" s="631"/>
      <c r="DX15" s="631"/>
      <c r="DY15" s="631"/>
      <c r="DZ15" s="631"/>
      <c r="EA15" s="631"/>
      <c r="EB15" s="631"/>
      <c r="EC15" s="640"/>
    </row>
    <row r="16" spans="2:143" ht="11.25" customHeight="1" x14ac:dyDescent="0.2">
      <c r="B16" s="627" t="s">
        <v>261</v>
      </c>
      <c r="C16" s="628"/>
      <c r="D16" s="628"/>
      <c r="E16" s="628"/>
      <c r="F16" s="628"/>
      <c r="G16" s="628"/>
      <c r="H16" s="628"/>
      <c r="I16" s="628"/>
      <c r="J16" s="628"/>
      <c r="K16" s="628"/>
      <c r="L16" s="628"/>
      <c r="M16" s="628"/>
      <c r="N16" s="628"/>
      <c r="O16" s="628"/>
      <c r="P16" s="628"/>
      <c r="Q16" s="629"/>
      <c r="R16" s="630">
        <v>3475</v>
      </c>
      <c r="S16" s="631"/>
      <c r="T16" s="631"/>
      <c r="U16" s="631"/>
      <c r="V16" s="631"/>
      <c r="W16" s="631"/>
      <c r="X16" s="631"/>
      <c r="Y16" s="632"/>
      <c r="Z16" s="633">
        <v>0</v>
      </c>
      <c r="AA16" s="633"/>
      <c r="AB16" s="633"/>
      <c r="AC16" s="633"/>
      <c r="AD16" s="634">
        <v>3475</v>
      </c>
      <c r="AE16" s="634"/>
      <c r="AF16" s="634"/>
      <c r="AG16" s="634"/>
      <c r="AH16" s="634"/>
      <c r="AI16" s="634"/>
      <c r="AJ16" s="634"/>
      <c r="AK16" s="634"/>
      <c r="AL16" s="635">
        <v>0.1</v>
      </c>
      <c r="AM16" s="636"/>
      <c r="AN16" s="636"/>
      <c r="AO16" s="637"/>
      <c r="AP16" s="627" t="s">
        <v>262</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136</v>
      </c>
      <c r="BT16" s="634"/>
      <c r="BU16" s="634"/>
      <c r="BV16" s="634"/>
      <c r="BW16" s="634"/>
      <c r="BX16" s="634"/>
      <c r="BY16" s="634"/>
      <c r="BZ16" s="634"/>
      <c r="CA16" s="634"/>
      <c r="CB16" s="638"/>
      <c r="CD16" s="645" t="s">
        <v>263</v>
      </c>
      <c r="CE16" s="646"/>
      <c r="CF16" s="646"/>
      <c r="CG16" s="646"/>
      <c r="CH16" s="646"/>
      <c r="CI16" s="646"/>
      <c r="CJ16" s="646"/>
      <c r="CK16" s="646"/>
      <c r="CL16" s="646"/>
      <c r="CM16" s="646"/>
      <c r="CN16" s="646"/>
      <c r="CO16" s="646"/>
      <c r="CP16" s="646"/>
      <c r="CQ16" s="647"/>
      <c r="CR16" s="630">
        <v>149032</v>
      </c>
      <c r="CS16" s="631"/>
      <c r="CT16" s="631"/>
      <c r="CU16" s="631"/>
      <c r="CV16" s="631"/>
      <c r="CW16" s="631"/>
      <c r="CX16" s="631"/>
      <c r="CY16" s="632"/>
      <c r="CZ16" s="633">
        <v>1.4</v>
      </c>
      <c r="DA16" s="633"/>
      <c r="DB16" s="633"/>
      <c r="DC16" s="633"/>
      <c r="DD16" s="639" t="s">
        <v>128</v>
      </c>
      <c r="DE16" s="631"/>
      <c r="DF16" s="631"/>
      <c r="DG16" s="631"/>
      <c r="DH16" s="631"/>
      <c r="DI16" s="631"/>
      <c r="DJ16" s="631"/>
      <c r="DK16" s="631"/>
      <c r="DL16" s="631"/>
      <c r="DM16" s="631"/>
      <c r="DN16" s="631"/>
      <c r="DO16" s="631"/>
      <c r="DP16" s="632"/>
      <c r="DQ16" s="639">
        <v>16496</v>
      </c>
      <c r="DR16" s="631"/>
      <c r="DS16" s="631"/>
      <c r="DT16" s="631"/>
      <c r="DU16" s="631"/>
      <c r="DV16" s="631"/>
      <c r="DW16" s="631"/>
      <c r="DX16" s="631"/>
      <c r="DY16" s="631"/>
      <c r="DZ16" s="631"/>
      <c r="EA16" s="631"/>
      <c r="EB16" s="631"/>
      <c r="EC16" s="640"/>
    </row>
    <row r="17" spans="2:133" ht="11.25" customHeight="1" x14ac:dyDescent="0.2">
      <c r="B17" s="627" t="s">
        <v>264</v>
      </c>
      <c r="C17" s="628"/>
      <c r="D17" s="628"/>
      <c r="E17" s="628"/>
      <c r="F17" s="628"/>
      <c r="G17" s="628"/>
      <c r="H17" s="628"/>
      <c r="I17" s="628"/>
      <c r="J17" s="628"/>
      <c r="K17" s="628"/>
      <c r="L17" s="628"/>
      <c r="M17" s="628"/>
      <c r="N17" s="628"/>
      <c r="O17" s="628"/>
      <c r="P17" s="628"/>
      <c r="Q17" s="629"/>
      <c r="R17" s="630">
        <v>5737</v>
      </c>
      <c r="S17" s="631"/>
      <c r="T17" s="631"/>
      <c r="U17" s="631"/>
      <c r="V17" s="631"/>
      <c r="W17" s="631"/>
      <c r="X17" s="631"/>
      <c r="Y17" s="632"/>
      <c r="Z17" s="633">
        <v>0.1</v>
      </c>
      <c r="AA17" s="633"/>
      <c r="AB17" s="633"/>
      <c r="AC17" s="633"/>
      <c r="AD17" s="634">
        <v>5737</v>
      </c>
      <c r="AE17" s="634"/>
      <c r="AF17" s="634"/>
      <c r="AG17" s="634"/>
      <c r="AH17" s="634"/>
      <c r="AI17" s="634"/>
      <c r="AJ17" s="634"/>
      <c r="AK17" s="634"/>
      <c r="AL17" s="635">
        <v>0.1</v>
      </c>
      <c r="AM17" s="636"/>
      <c r="AN17" s="636"/>
      <c r="AO17" s="637"/>
      <c r="AP17" s="627" t="s">
        <v>265</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136</v>
      </c>
      <c r="BT17" s="634"/>
      <c r="BU17" s="634"/>
      <c r="BV17" s="634"/>
      <c r="BW17" s="634"/>
      <c r="BX17" s="634"/>
      <c r="BY17" s="634"/>
      <c r="BZ17" s="634"/>
      <c r="CA17" s="634"/>
      <c r="CB17" s="638"/>
      <c r="CD17" s="645" t="s">
        <v>266</v>
      </c>
      <c r="CE17" s="646"/>
      <c r="CF17" s="646"/>
      <c r="CG17" s="646"/>
      <c r="CH17" s="646"/>
      <c r="CI17" s="646"/>
      <c r="CJ17" s="646"/>
      <c r="CK17" s="646"/>
      <c r="CL17" s="646"/>
      <c r="CM17" s="646"/>
      <c r="CN17" s="646"/>
      <c r="CO17" s="646"/>
      <c r="CP17" s="646"/>
      <c r="CQ17" s="647"/>
      <c r="CR17" s="630">
        <v>1290634</v>
      </c>
      <c r="CS17" s="631"/>
      <c r="CT17" s="631"/>
      <c r="CU17" s="631"/>
      <c r="CV17" s="631"/>
      <c r="CW17" s="631"/>
      <c r="CX17" s="631"/>
      <c r="CY17" s="632"/>
      <c r="CZ17" s="633">
        <v>12.1</v>
      </c>
      <c r="DA17" s="633"/>
      <c r="DB17" s="633"/>
      <c r="DC17" s="633"/>
      <c r="DD17" s="639" t="s">
        <v>136</v>
      </c>
      <c r="DE17" s="631"/>
      <c r="DF17" s="631"/>
      <c r="DG17" s="631"/>
      <c r="DH17" s="631"/>
      <c r="DI17" s="631"/>
      <c r="DJ17" s="631"/>
      <c r="DK17" s="631"/>
      <c r="DL17" s="631"/>
      <c r="DM17" s="631"/>
      <c r="DN17" s="631"/>
      <c r="DO17" s="631"/>
      <c r="DP17" s="632"/>
      <c r="DQ17" s="639">
        <v>1260741</v>
      </c>
      <c r="DR17" s="631"/>
      <c r="DS17" s="631"/>
      <c r="DT17" s="631"/>
      <c r="DU17" s="631"/>
      <c r="DV17" s="631"/>
      <c r="DW17" s="631"/>
      <c r="DX17" s="631"/>
      <c r="DY17" s="631"/>
      <c r="DZ17" s="631"/>
      <c r="EA17" s="631"/>
      <c r="EB17" s="631"/>
      <c r="EC17" s="640"/>
    </row>
    <row r="18" spans="2:133" ht="11.25" customHeight="1" x14ac:dyDescent="0.2">
      <c r="B18" s="627" t="s">
        <v>267</v>
      </c>
      <c r="C18" s="628"/>
      <c r="D18" s="628"/>
      <c r="E18" s="628"/>
      <c r="F18" s="628"/>
      <c r="G18" s="628"/>
      <c r="H18" s="628"/>
      <c r="I18" s="628"/>
      <c r="J18" s="628"/>
      <c r="K18" s="628"/>
      <c r="L18" s="628"/>
      <c r="M18" s="628"/>
      <c r="N18" s="628"/>
      <c r="O18" s="628"/>
      <c r="P18" s="628"/>
      <c r="Q18" s="629"/>
      <c r="R18" s="630">
        <v>14191</v>
      </c>
      <c r="S18" s="631"/>
      <c r="T18" s="631"/>
      <c r="U18" s="631"/>
      <c r="V18" s="631"/>
      <c r="W18" s="631"/>
      <c r="X18" s="631"/>
      <c r="Y18" s="632"/>
      <c r="Z18" s="633">
        <v>0.1</v>
      </c>
      <c r="AA18" s="633"/>
      <c r="AB18" s="633"/>
      <c r="AC18" s="633"/>
      <c r="AD18" s="634">
        <v>14191</v>
      </c>
      <c r="AE18" s="634"/>
      <c r="AF18" s="634"/>
      <c r="AG18" s="634"/>
      <c r="AH18" s="634"/>
      <c r="AI18" s="634"/>
      <c r="AJ18" s="634"/>
      <c r="AK18" s="634"/>
      <c r="AL18" s="635">
        <v>0.30000001192092896</v>
      </c>
      <c r="AM18" s="636"/>
      <c r="AN18" s="636"/>
      <c r="AO18" s="637"/>
      <c r="AP18" s="627" t="s">
        <v>268</v>
      </c>
      <c r="AQ18" s="628"/>
      <c r="AR18" s="628"/>
      <c r="AS18" s="628"/>
      <c r="AT18" s="628"/>
      <c r="AU18" s="628"/>
      <c r="AV18" s="628"/>
      <c r="AW18" s="628"/>
      <c r="AX18" s="628"/>
      <c r="AY18" s="628"/>
      <c r="AZ18" s="628"/>
      <c r="BA18" s="628"/>
      <c r="BB18" s="628"/>
      <c r="BC18" s="628"/>
      <c r="BD18" s="628"/>
      <c r="BE18" s="628"/>
      <c r="BF18" s="629"/>
      <c r="BG18" s="630" t="s">
        <v>136</v>
      </c>
      <c r="BH18" s="631"/>
      <c r="BI18" s="631"/>
      <c r="BJ18" s="631"/>
      <c r="BK18" s="631"/>
      <c r="BL18" s="631"/>
      <c r="BM18" s="631"/>
      <c r="BN18" s="632"/>
      <c r="BO18" s="633" t="s">
        <v>128</v>
      </c>
      <c r="BP18" s="633"/>
      <c r="BQ18" s="633"/>
      <c r="BR18" s="633"/>
      <c r="BS18" s="634" t="s">
        <v>136</v>
      </c>
      <c r="BT18" s="634"/>
      <c r="BU18" s="634"/>
      <c r="BV18" s="634"/>
      <c r="BW18" s="634"/>
      <c r="BX18" s="634"/>
      <c r="BY18" s="634"/>
      <c r="BZ18" s="634"/>
      <c r="CA18" s="634"/>
      <c r="CB18" s="638"/>
      <c r="CD18" s="645" t="s">
        <v>269</v>
      </c>
      <c r="CE18" s="646"/>
      <c r="CF18" s="646"/>
      <c r="CG18" s="646"/>
      <c r="CH18" s="646"/>
      <c r="CI18" s="646"/>
      <c r="CJ18" s="646"/>
      <c r="CK18" s="646"/>
      <c r="CL18" s="646"/>
      <c r="CM18" s="646"/>
      <c r="CN18" s="646"/>
      <c r="CO18" s="646"/>
      <c r="CP18" s="646"/>
      <c r="CQ18" s="647"/>
      <c r="CR18" s="630" t="s">
        <v>136</v>
      </c>
      <c r="CS18" s="631"/>
      <c r="CT18" s="631"/>
      <c r="CU18" s="631"/>
      <c r="CV18" s="631"/>
      <c r="CW18" s="631"/>
      <c r="CX18" s="631"/>
      <c r="CY18" s="632"/>
      <c r="CZ18" s="633" t="s">
        <v>128</v>
      </c>
      <c r="DA18" s="633"/>
      <c r="DB18" s="633"/>
      <c r="DC18" s="633"/>
      <c r="DD18" s="639" t="s">
        <v>136</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2">
      <c r="B19" s="627" t="s">
        <v>270</v>
      </c>
      <c r="C19" s="628"/>
      <c r="D19" s="628"/>
      <c r="E19" s="628"/>
      <c r="F19" s="628"/>
      <c r="G19" s="628"/>
      <c r="H19" s="628"/>
      <c r="I19" s="628"/>
      <c r="J19" s="628"/>
      <c r="K19" s="628"/>
      <c r="L19" s="628"/>
      <c r="M19" s="628"/>
      <c r="N19" s="628"/>
      <c r="O19" s="628"/>
      <c r="P19" s="628"/>
      <c r="Q19" s="629"/>
      <c r="R19" s="630">
        <v>1659</v>
      </c>
      <c r="S19" s="631"/>
      <c r="T19" s="631"/>
      <c r="U19" s="631"/>
      <c r="V19" s="631"/>
      <c r="W19" s="631"/>
      <c r="X19" s="631"/>
      <c r="Y19" s="632"/>
      <c r="Z19" s="633">
        <v>0</v>
      </c>
      <c r="AA19" s="633"/>
      <c r="AB19" s="633"/>
      <c r="AC19" s="633"/>
      <c r="AD19" s="634">
        <v>1659</v>
      </c>
      <c r="AE19" s="634"/>
      <c r="AF19" s="634"/>
      <c r="AG19" s="634"/>
      <c r="AH19" s="634"/>
      <c r="AI19" s="634"/>
      <c r="AJ19" s="634"/>
      <c r="AK19" s="634"/>
      <c r="AL19" s="635">
        <v>0</v>
      </c>
      <c r="AM19" s="636"/>
      <c r="AN19" s="636"/>
      <c r="AO19" s="637"/>
      <c r="AP19" s="627" t="s">
        <v>271</v>
      </c>
      <c r="AQ19" s="628"/>
      <c r="AR19" s="628"/>
      <c r="AS19" s="628"/>
      <c r="AT19" s="628"/>
      <c r="AU19" s="628"/>
      <c r="AV19" s="628"/>
      <c r="AW19" s="628"/>
      <c r="AX19" s="628"/>
      <c r="AY19" s="628"/>
      <c r="AZ19" s="628"/>
      <c r="BA19" s="628"/>
      <c r="BB19" s="628"/>
      <c r="BC19" s="628"/>
      <c r="BD19" s="628"/>
      <c r="BE19" s="628"/>
      <c r="BF19" s="629"/>
      <c r="BG19" s="630">
        <v>3049</v>
      </c>
      <c r="BH19" s="631"/>
      <c r="BI19" s="631"/>
      <c r="BJ19" s="631"/>
      <c r="BK19" s="631"/>
      <c r="BL19" s="631"/>
      <c r="BM19" s="631"/>
      <c r="BN19" s="632"/>
      <c r="BO19" s="633">
        <v>0.4</v>
      </c>
      <c r="BP19" s="633"/>
      <c r="BQ19" s="633"/>
      <c r="BR19" s="633"/>
      <c r="BS19" s="634" t="s">
        <v>136</v>
      </c>
      <c r="BT19" s="634"/>
      <c r="BU19" s="634"/>
      <c r="BV19" s="634"/>
      <c r="BW19" s="634"/>
      <c r="BX19" s="634"/>
      <c r="BY19" s="634"/>
      <c r="BZ19" s="634"/>
      <c r="CA19" s="634"/>
      <c r="CB19" s="638"/>
      <c r="CD19" s="645" t="s">
        <v>272</v>
      </c>
      <c r="CE19" s="646"/>
      <c r="CF19" s="646"/>
      <c r="CG19" s="646"/>
      <c r="CH19" s="646"/>
      <c r="CI19" s="646"/>
      <c r="CJ19" s="646"/>
      <c r="CK19" s="646"/>
      <c r="CL19" s="646"/>
      <c r="CM19" s="646"/>
      <c r="CN19" s="646"/>
      <c r="CO19" s="646"/>
      <c r="CP19" s="646"/>
      <c r="CQ19" s="647"/>
      <c r="CR19" s="630" t="s">
        <v>136</v>
      </c>
      <c r="CS19" s="631"/>
      <c r="CT19" s="631"/>
      <c r="CU19" s="631"/>
      <c r="CV19" s="631"/>
      <c r="CW19" s="631"/>
      <c r="CX19" s="631"/>
      <c r="CY19" s="632"/>
      <c r="CZ19" s="633" t="s">
        <v>136</v>
      </c>
      <c r="DA19" s="633"/>
      <c r="DB19" s="633"/>
      <c r="DC19" s="633"/>
      <c r="DD19" s="639" t="s">
        <v>128</v>
      </c>
      <c r="DE19" s="631"/>
      <c r="DF19" s="631"/>
      <c r="DG19" s="631"/>
      <c r="DH19" s="631"/>
      <c r="DI19" s="631"/>
      <c r="DJ19" s="631"/>
      <c r="DK19" s="631"/>
      <c r="DL19" s="631"/>
      <c r="DM19" s="631"/>
      <c r="DN19" s="631"/>
      <c r="DO19" s="631"/>
      <c r="DP19" s="632"/>
      <c r="DQ19" s="639" t="s">
        <v>136</v>
      </c>
      <c r="DR19" s="631"/>
      <c r="DS19" s="631"/>
      <c r="DT19" s="631"/>
      <c r="DU19" s="631"/>
      <c r="DV19" s="631"/>
      <c r="DW19" s="631"/>
      <c r="DX19" s="631"/>
      <c r="DY19" s="631"/>
      <c r="DZ19" s="631"/>
      <c r="EA19" s="631"/>
      <c r="EB19" s="631"/>
      <c r="EC19" s="640"/>
    </row>
    <row r="20" spans="2:133" ht="11.25" customHeight="1" x14ac:dyDescent="0.2">
      <c r="B20" s="627" t="s">
        <v>273</v>
      </c>
      <c r="C20" s="628"/>
      <c r="D20" s="628"/>
      <c r="E20" s="628"/>
      <c r="F20" s="628"/>
      <c r="G20" s="628"/>
      <c r="H20" s="628"/>
      <c r="I20" s="628"/>
      <c r="J20" s="628"/>
      <c r="K20" s="628"/>
      <c r="L20" s="628"/>
      <c r="M20" s="628"/>
      <c r="N20" s="628"/>
      <c r="O20" s="628"/>
      <c r="P20" s="628"/>
      <c r="Q20" s="629"/>
      <c r="R20" s="630">
        <v>1193</v>
      </c>
      <c r="S20" s="631"/>
      <c r="T20" s="631"/>
      <c r="U20" s="631"/>
      <c r="V20" s="631"/>
      <c r="W20" s="631"/>
      <c r="X20" s="631"/>
      <c r="Y20" s="632"/>
      <c r="Z20" s="633">
        <v>0</v>
      </c>
      <c r="AA20" s="633"/>
      <c r="AB20" s="633"/>
      <c r="AC20" s="633"/>
      <c r="AD20" s="634">
        <v>1193</v>
      </c>
      <c r="AE20" s="634"/>
      <c r="AF20" s="634"/>
      <c r="AG20" s="634"/>
      <c r="AH20" s="634"/>
      <c r="AI20" s="634"/>
      <c r="AJ20" s="634"/>
      <c r="AK20" s="634"/>
      <c r="AL20" s="635">
        <v>0</v>
      </c>
      <c r="AM20" s="636"/>
      <c r="AN20" s="636"/>
      <c r="AO20" s="637"/>
      <c r="AP20" s="627" t="s">
        <v>274</v>
      </c>
      <c r="AQ20" s="628"/>
      <c r="AR20" s="628"/>
      <c r="AS20" s="628"/>
      <c r="AT20" s="628"/>
      <c r="AU20" s="628"/>
      <c r="AV20" s="628"/>
      <c r="AW20" s="628"/>
      <c r="AX20" s="628"/>
      <c r="AY20" s="628"/>
      <c r="AZ20" s="628"/>
      <c r="BA20" s="628"/>
      <c r="BB20" s="628"/>
      <c r="BC20" s="628"/>
      <c r="BD20" s="628"/>
      <c r="BE20" s="628"/>
      <c r="BF20" s="629"/>
      <c r="BG20" s="630">
        <v>3049</v>
      </c>
      <c r="BH20" s="631"/>
      <c r="BI20" s="631"/>
      <c r="BJ20" s="631"/>
      <c r="BK20" s="631"/>
      <c r="BL20" s="631"/>
      <c r="BM20" s="631"/>
      <c r="BN20" s="632"/>
      <c r="BO20" s="633">
        <v>0.4</v>
      </c>
      <c r="BP20" s="633"/>
      <c r="BQ20" s="633"/>
      <c r="BR20" s="633"/>
      <c r="BS20" s="634" t="s">
        <v>136</v>
      </c>
      <c r="BT20" s="634"/>
      <c r="BU20" s="634"/>
      <c r="BV20" s="634"/>
      <c r="BW20" s="634"/>
      <c r="BX20" s="634"/>
      <c r="BY20" s="634"/>
      <c r="BZ20" s="634"/>
      <c r="CA20" s="634"/>
      <c r="CB20" s="638"/>
      <c r="CD20" s="645" t="s">
        <v>275</v>
      </c>
      <c r="CE20" s="646"/>
      <c r="CF20" s="646"/>
      <c r="CG20" s="646"/>
      <c r="CH20" s="646"/>
      <c r="CI20" s="646"/>
      <c r="CJ20" s="646"/>
      <c r="CK20" s="646"/>
      <c r="CL20" s="646"/>
      <c r="CM20" s="646"/>
      <c r="CN20" s="646"/>
      <c r="CO20" s="646"/>
      <c r="CP20" s="646"/>
      <c r="CQ20" s="647"/>
      <c r="CR20" s="630">
        <v>10651253</v>
      </c>
      <c r="CS20" s="631"/>
      <c r="CT20" s="631"/>
      <c r="CU20" s="631"/>
      <c r="CV20" s="631"/>
      <c r="CW20" s="631"/>
      <c r="CX20" s="631"/>
      <c r="CY20" s="632"/>
      <c r="CZ20" s="633">
        <v>100</v>
      </c>
      <c r="DA20" s="633"/>
      <c r="DB20" s="633"/>
      <c r="DC20" s="633"/>
      <c r="DD20" s="639">
        <v>2522585</v>
      </c>
      <c r="DE20" s="631"/>
      <c r="DF20" s="631"/>
      <c r="DG20" s="631"/>
      <c r="DH20" s="631"/>
      <c r="DI20" s="631"/>
      <c r="DJ20" s="631"/>
      <c r="DK20" s="631"/>
      <c r="DL20" s="631"/>
      <c r="DM20" s="631"/>
      <c r="DN20" s="631"/>
      <c r="DO20" s="631"/>
      <c r="DP20" s="632"/>
      <c r="DQ20" s="639">
        <v>6091269</v>
      </c>
      <c r="DR20" s="631"/>
      <c r="DS20" s="631"/>
      <c r="DT20" s="631"/>
      <c r="DU20" s="631"/>
      <c r="DV20" s="631"/>
      <c r="DW20" s="631"/>
      <c r="DX20" s="631"/>
      <c r="DY20" s="631"/>
      <c r="DZ20" s="631"/>
      <c r="EA20" s="631"/>
      <c r="EB20" s="631"/>
      <c r="EC20" s="640"/>
    </row>
    <row r="21" spans="2:133" ht="11.25" customHeight="1" x14ac:dyDescent="0.2">
      <c r="B21" s="627" t="s">
        <v>276</v>
      </c>
      <c r="C21" s="628"/>
      <c r="D21" s="628"/>
      <c r="E21" s="628"/>
      <c r="F21" s="628"/>
      <c r="G21" s="628"/>
      <c r="H21" s="628"/>
      <c r="I21" s="628"/>
      <c r="J21" s="628"/>
      <c r="K21" s="628"/>
      <c r="L21" s="628"/>
      <c r="M21" s="628"/>
      <c r="N21" s="628"/>
      <c r="O21" s="628"/>
      <c r="P21" s="628"/>
      <c r="Q21" s="629"/>
      <c r="R21" s="630">
        <v>469</v>
      </c>
      <c r="S21" s="631"/>
      <c r="T21" s="631"/>
      <c r="U21" s="631"/>
      <c r="V21" s="631"/>
      <c r="W21" s="631"/>
      <c r="X21" s="631"/>
      <c r="Y21" s="632"/>
      <c r="Z21" s="633">
        <v>0</v>
      </c>
      <c r="AA21" s="633"/>
      <c r="AB21" s="633"/>
      <c r="AC21" s="633"/>
      <c r="AD21" s="634">
        <v>469</v>
      </c>
      <c r="AE21" s="634"/>
      <c r="AF21" s="634"/>
      <c r="AG21" s="634"/>
      <c r="AH21" s="634"/>
      <c r="AI21" s="634"/>
      <c r="AJ21" s="634"/>
      <c r="AK21" s="634"/>
      <c r="AL21" s="635">
        <v>0</v>
      </c>
      <c r="AM21" s="636"/>
      <c r="AN21" s="636"/>
      <c r="AO21" s="637"/>
      <c r="AP21" s="649" t="s">
        <v>277</v>
      </c>
      <c r="AQ21" s="650"/>
      <c r="AR21" s="650"/>
      <c r="AS21" s="650"/>
      <c r="AT21" s="650"/>
      <c r="AU21" s="650"/>
      <c r="AV21" s="650"/>
      <c r="AW21" s="650"/>
      <c r="AX21" s="650"/>
      <c r="AY21" s="650"/>
      <c r="AZ21" s="650"/>
      <c r="BA21" s="650"/>
      <c r="BB21" s="650"/>
      <c r="BC21" s="650"/>
      <c r="BD21" s="650"/>
      <c r="BE21" s="650"/>
      <c r="BF21" s="651"/>
      <c r="BG21" s="630">
        <v>3049</v>
      </c>
      <c r="BH21" s="631"/>
      <c r="BI21" s="631"/>
      <c r="BJ21" s="631"/>
      <c r="BK21" s="631"/>
      <c r="BL21" s="631"/>
      <c r="BM21" s="631"/>
      <c r="BN21" s="632"/>
      <c r="BO21" s="633">
        <v>0.4</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278</v>
      </c>
      <c r="C22" s="667"/>
      <c r="D22" s="667"/>
      <c r="E22" s="667"/>
      <c r="F22" s="667"/>
      <c r="G22" s="667"/>
      <c r="H22" s="667"/>
      <c r="I22" s="667"/>
      <c r="J22" s="667"/>
      <c r="K22" s="667"/>
      <c r="L22" s="667"/>
      <c r="M22" s="667"/>
      <c r="N22" s="667"/>
      <c r="O22" s="667"/>
      <c r="P22" s="667"/>
      <c r="Q22" s="668"/>
      <c r="R22" s="630">
        <v>10870</v>
      </c>
      <c r="S22" s="631"/>
      <c r="T22" s="631"/>
      <c r="U22" s="631"/>
      <c r="V22" s="631"/>
      <c r="W22" s="631"/>
      <c r="X22" s="631"/>
      <c r="Y22" s="632"/>
      <c r="Z22" s="633">
        <v>0.1</v>
      </c>
      <c r="AA22" s="633"/>
      <c r="AB22" s="633"/>
      <c r="AC22" s="633"/>
      <c r="AD22" s="634">
        <v>10870</v>
      </c>
      <c r="AE22" s="634"/>
      <c r="AF22" s="634"/>
      <c r="AG22" s="634"/>
      <c r="AH22" s="634"/>
      <c r="AI22" s="634"/>
      <c r="AJ22" s="634"/>
      <c r="AK22" s="634"/>
      <c r="AL22" s="635">
        <v>0.20000000298023224</v>
      </c>
      <c r="AM22" s="636"/>
      <c r="AN22" s="636"/>
      <c r="AO22" s="637"/>
      <c r="AP22" s="649" t="s">
        <v>279</v>
      </c>
      <c r="AQ22" s="650"/>
      <c r="AR22" s="650"/>
      <c r="AS22" s="650"/>
      <c r="AT22" s="650"/>
      <c r="AU22" s="650"/>
      <c r="AV22" s="650"/>
      <c r="AW22" s="650"/>
      <c r="AX22" s="650"/>
      <c r="AY22" s="650"/>
      <c r="AZ22" s="650"/>
      <c r="BA22" s="650"/>
      <c r="BB22" s="650"/>
      <c r="BC22" s="650"/>
      <c r="BD22" s="650"/>
      <c r="BE22" s="650"/>
      <c r="BF22" s="651"/>
      <c r="BG22" s="630" t="s">
        <v>136</v>
      </c>
      <c r="BH22" s="631"/>
      <c r="BI22" s="631"/>
      <c r="BJ22" s="631"/>
      <c r="BK22" s="631"/>
      <c r="BL22" s="631"/>
      <c r="BM22" s="631"/>
      <c r="BN22" s="632"/>
      <c r="BO22" s="633" t="s">
        <v>136</v>
      </c>
      <c r="BP22" s="633"/>
      <c r="BQ22" s="633"/>
      <c r="BR22" s="633"/>
      <c r="BS22" s="634" t="s">
        <v>136</v>
      </c>
      <c r="BT22" s="634"/>
      <c r="BU22" s="634"/>
      <c r="BV22" s="634"/>
      <c r="BW22" s="634"/>
      <c r="BX22" s="634"/>
      <c r="BY22" s="634"/>
      <c r="BZ22" s="634"/>
      <c r="CA22" s="634"/>
      <c r="CB22" s="638"/>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281</v>
      </c>
      <c r="C23" s="628"/>
      <c r="D23" s="628"/>
      <c r="E23" s="628"/>
      <c r="F23" s="628"/>
      <c r="G23" s="628"/>
      <c r="H23" s="628"/>
      <c r="I23" s="628"/>
      <c r="J23" s="628"/>
      <c r="K23" s="628"/>
      <c r="L23" s="628"/>
      <c r="M23" s="628"/>
      <c r="N23" s="628"/>
      <c r="O23" s="628"/>
      <c r="P23" s="628"/>
      <c r="Q23" s="629"/>
      <c r="R23" s="630">
        <v>4644130</v>
      </c>
      <c r="S23" s="631"/>
      <c r="T23" s="631"/>
      <c r="U23" s="631"/>
      <c r="V23" s="631"/>
      <c r="W23" s="631"/>
      <c r="X23" s="631"/>
      <c r="Y23" s="632"/>
      <c r="Z23" s="633">
        <v>42.8</v>
      </c>
      <c r="AA23" s="633"/>
      <c r="AB23" s="633"/>
      <c r="AC23" s="633"/>
      <c r="AD23" s="634">
        <v>3968233</v>
      </c>
      <c r="AE23" s="634"/>
      <c r="AF23" s="634"/>
      <c r="AG23" s="634"/>
      <c r="AH23" s="634"/>
      <c r="AI23" s="634"/>
      <c r="AJ23" s="634"/>
      <c r="AK23" s="634"/>
      <c r="AL23" s="635">
        <v>80.2</v>
      </c>
      <c r="AM23" s="636"/>
      <c r="AN23" s="636"/>
      <c r="AO23" s="637"/>
      <c r="AP23" s="649" t="s">
        <v>282</v>
      </c>
      <c r="AQ23" s="650"/>
      <c r="AR23" s="650"/>
      <c r="AS23" s="650"/>
      <c r="AT23" s="650"/>
      <c r="AU23" s="650"/>
      <c r="AV23" s="650"/>
      <c r="AW23" s="650"/>
      <c r="AX23" s="650"/>
      <c r="AY23" s="650"/>
      <c r="AZ23" s="650"/>
      <c r="BA23" s="650"/>
      <c r="BB23" s="650"/>
      <c r="BC23" s="650"/>
      <c r="BD23" s="650"/>
      <c r="BE23" s="650"/>
      <c r="BF23" s="651"/>
      <c r="BG23" s="630" t="s">
        <v>136</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61" t="s">
        <v>286</v>
      </c>
      <c r="DM23" s="662"/>
      <c r="DN23" s="662"/>
      <c r="DO23" s="662"/>
      <c r="DP23" s="662"/>
      <c r="DQ23" s="662"/>
      <c r="DR23" s="662"/>
      <c r="DS23" s="662"/>
      <c r="DT23" s="662"/>
      <c r="DU23" s="662"/>
      <c r="DV23" s="663"/>
      <c r="DW23" s="612" t="s">
        <v>287</v>
      </c>
      <c r="DX23" s="613"/>
      <c r="DY23" s="613"/>
      <c r="DZ23" s="613"/>
      <c r="EA23" s="613"/>
      <c r="EB23" s="613"/>
      <c r="EC23" s="614"/>
    </row>
    <row r="24" spans="2:133" ht="11.25" customHeight="1" x14ac:dyDescent="0.2">
      <c r="B24" s="627" t="s">
        <v>288</v>
      </c>
      <c r="C24" s="628"/>
      <c r="D24" s="628"/>
      <c r="E24" s="628"/>
      <c r="F24" s="628"/>
      <c r="G24" s="628"/>
      <c r="H24" s="628"/>
      <c r="I24" s="628"/>
      <c r="J24" s="628"/>
      <c r="K24" s="628"/>
      <c r="L24" s="628"/>
      <c r="M24" s="628"/>
      <c r="N24" s="628"/>
      <c r="O24" s="628"/>
      <c r="P24" s="628"/>
      <c r="Q24" s="629"/>
      <c r="R24" s="630">
        <v>3968233</v>
      </c>
      <c r="S24" s="631"/>
      <c r="T24" s="631"/>
      <c r="U24" s="631"/>
      <c r="V24" s="631"/>
      <c r="W24" s="631"/>
      <c r="X24" s="631"/>
      <c r="Y24" s="632"/>
      <c r="Z24" s="633">
        <v>36.6</v>
      </c>
      <c r="AA24" s="633"/>
      <c r="AB24" s="633"/>
      <c r="AC24" s="633"/>
      <c r="AD24" s="634">
        <v>3968233</v>
      </c>
      <c r="AE24" s="634"/>
      <c r="AF24" s="634"/>
      <c r="AG24" s="634"/>
      <c r="AH24" s="634"/>
      <c r="AI24" s="634"/>
      <c r="AJ24" s="634"/>
      <c r="AK24" s="634"/>
      <c r="AL24" s="635">
        <v>80.2</v>
      </c>
      <c r="AM24" s="636"/>
      <c r="AN24" s="636"/>
      <c r="AO24" s="637"/>
      <c r="AP24" s="649" t="s">
        <v>289</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136</v>
      </c>
      <c r="BP24" s="633"/>
      <c r="BQ24" s="633"/>
      <c r="BR24" s="633"/>
      <c r="BS24" s="634" t="s">
        <v>136</v>
      </c>
      <c r="BT24" s="634"/>
      <c r="BU24" s="634"/>
      <c r="BV24" s="634"/>
      <c r="BW24" s="634"/>
      <c r="BX24" s="634"/>
      <c r="BY24" s="634"/>
      <c r="BZ24" s="634"/>
      <c r="CA24" s="634"/>
      <c r="CB24" s="638"/>
      <c r="CD24" s="641" t="s">
        <v>290</v>
      </c>
      <c r="CE24" s="642"/>
      <c r="CF24" s="642"/>
      <c r="CG24" s="642"/>
      <c r="CH24" s="642"/>
      <c r="CI24" s="642"/>
      <c r="CJ24" s="642"/>
      <c r="CK24" s="642"/>
      <c r="CL24" s="642"/>
      <c r="CM24" s="642"/>
      <c r="CN24" s="642"/>
      <c r="CO24" s="642"/>
      <c r="CP24" s="642"/>
      <c r="CQ24" s="643"/>
      <c r="CR24" s="619">
        <v>3454285</v>
      </c>
      <c r="CS24" s="620"/>
      <c r="CT24" s="620"/>
      <c r="CU24" s="620"/>
      <c r="CV24" s="620"/>
      <c r="CW24" s="620"/>
      <c r="CX24" s="620"/>
      <c r="CY24" s="621"/>
      <c r="CZ24" s="624">
        <v>32.4</v>
      </c>
      <c r="DA24" s="625"/>
      <c r="DB24" s="625"/>
      <c r="DC24" s="644"/>
      <c r="DD24" s="669">
        <v>2801597</v>
      </c>
      <c r="DE24" s="620"/>
      <c r="DF24" s="620"/>
      <c r="DG24" s="620"/>
      <c r="DH24" s="620"/>
      <c r="DI24" s="620"/>
      <c r="DJ24" s="620"/>
      <c r="DK24" s="621"/>
      <c r="DL24" s="669">
        <v>2417845</v>
      </c>
      <c r="DM24" s="620"/>
      <c r="DN24" s="620"/>
      <c r="DO24" s="620"/>
      <c r="DP24" s="620"/>
      <c r="DQ24" s="620"/>
      <c r="DR24" s="620"/>
      <c r="DS24" s="620"/>
      <c r="DT24" s="620"/>
      <c r="DU24" s="620"/>
      <c r="DV24" s="621"/>
      <c r="DW24" s="624">
        <v>47.4</v>
      </c>
      <c r="DX24" s="625"/>
      <c r="DY24" s="625"/>
      <c r="DZ24" s="625"/>
      <c r="EA24" s="625"/>
      <c r="EB24" s="625"/>
      <c r="EC24" s="626"/>
    </row>
    <row r="25" spans="2:133" ht="11.25" customHeight="1" x14ac:dyDescent="0.2">
      <c r="B25" s="627" t="s">
        <v>291</v>
      </c>
      <c r="C25" s="628"/>
      <c r="D25" s="628"/>
      <c r="E25" s="628"/>
      <c r="F25" s="628"/>
      <c r="G25" s="628"/>
      <c r="H25" s="628"/>
      <c r="I25" s="628"/>
      <c r="J25" s="628"/>
      <c r="K25" s="628"/>
      <c r="L25" s="628"/>
      <c r="M25" s="628"/>
      <c r="N25" s="628"/>
      <c r="O25" s="628"/>
      <c r="P25" s="628"/>
      <c r="Q25" s="629"/>
      <c r="R25" s="630">
        <v>675897</v>
      </c>
      <c r="S25" s="631"/>
      <c r="T25" s="631"/>
      <c r="U25" s="631"/>
      <c r="V25" s="631"/>
      <c r="W25" s="631"/>
      <c r="X25" s="631"/>
      <c r="Y25" s="632"/>
      <c r="Z25" s="633">
        <v>6.2</v>
      </c>
      <c r="AA25" s="633"/>
      <c r="AB25" s="633"/>
      <c r="AC25" s="633"/>
      <c r="AD25" s="634" t="s">
        <v>128</v>
      </c>
      <c r="AE25" s="634"/>
      <c r="AF25" s="634"/>
      <c r="AG25" s="634"/>
      <c r="AH25" s="634"/>
      <c r="AI25" s="634"/>
      <c r="AJ25" s="634"/>
      <c r="AK25" s="634"/>
      <c r="AL25" s="635" t="s">
        <v>136</v>
      </c>
      <c r="AM25" s="636"/>
      <c r="AN25" s="636"/>
      <c r="AO25" s="637"/>
      <c r="AP25" s="649" t="s">
        <v>292</v>
      </c>
      <c r="AQ25" s="650"/>
      <c r="AR25" s="650"/>
      <c r="AS25" s="650"/>
      <c r="AT25" s="650"/>
      <c r="AU25" s="650"/>
      <c r="AV25" s="650"/>
      <c r="AW25" s="650"/>
      <c r="AX25" s="650"/>
      <c r="AY25" s="650"/>
      <c r="AZ25" s="650"/>
      <c r="BA25" s="650"/>
      <c r="BB25" s="650"/>
      <c r="BC25" s="650"/>
      <c r="BD25" s="650"/>
      <c r="BE25" s="650"/>
      <c r="BF25" s="651"/>
      <c r="BG25" s="630" t="s">
        <v>136</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293</v>
      </c>
      <c r="CE25" s="646"/>
      <c r="CF25" s="646"/>
      <c r="CG25" s="646"/>
      <c r="CH25" s="646"/>
      <c r="CI25" s="646"/>
      <c r="CJ25" s="646"/>
      <c r="CK25" s="646"/>
      <c r="CL25" s="646"/>
      <c r="CM25" s="646"/>
      <c r="CN25" s="646"/>
      <c r="CO25" s="646"/>
      <c r="CP25" s="646"/>
      <c r="CQ25" s="647"/>
      <c r="CR25" s="630">
        <v>1407146</v>
      </c>
      <c r="CS25" s="670"/>
      <c r="CT25" s="670"/>
      <c r="CU25" s="670"/>
      <c r="CV25" s="670"/>
      <c r="CW25" s="670"/>
      <c r="CX25" s="670"/>
      <c r="CY25" s="671"/>
      <c r="CZ25" s="635">
        <v>13.2</v>
      </c>
      <c r="DA25" s="664"/>
      <c r="DB25" s="664"/>
      <c r="DC25" s="672"/>
      <c r="DD25" s="639">
        <v>1341969</v>
      </c>
      <c r="DE25" s="670"/>
      <c r="DF25" s="670"/>
      <c r="DG25" s="670"/>
      <c r="DH25" s="670"/>
      <c r="DI25" s="670"/>
      <c r="DJ25" s="670"/>
      <c r="DK25" s="671"/>
      <c r="DL25" s="639">
        <v>1129428</v>
      </c>
      <c r="DM25" s="670"/>
      <c r="DN25" s="670"/>
      <c r="DO25" s="670"/>
      <c r="DP25" s="670"/>
      <c r="DQ25" s="670"/>
      <c r="DR25" s="670"/>
      <c r="DS25" s="670"/>
      <c r="DT25" s="670"/>
      <c r="DU25" s="670"/>
      <c r="DV25" s="671"/>
      <c r="DW25" s="635">
        <v>22.1</v>
      </c>
      <c r="DX25" s="664"/>
      <c r="DY25" s="664"/>
      <c r="DZ25" s="664"/>
      <c r="EA25" s="664"/>
      <c r="EB25" s="664"/>
      <c r="EC25" s="665"/>
    </row>
    <row r="26" spans="2:133" ht="11.25" customHeight="1" x14ac:dyDescent="0.2">
      <c r="B26" s="627" t="s">
        <v>294</v>
      </c>
      <c r="C26" s="628"/>
      <c r="D26" s="628"/>
      <c r="E26" s="628"/>
      <c r="F26" s="628"/>
      <c r="G26" s="628"/>
      <c r="H26" s="628"/>
      <c r="I26" s="628"/>
      <c r="J26" s="628"/>
      <c r="K26" s="628"/>
      <c r="L26" s="628"/>
      <c r="M26" s="628"/>
      <c r="N26" s="628"/>
      <c r="O26" s="628"/>
      <c r="P26" s="628"/>
      <c r="Q26" s="629"/>
      <c r="R26" s="630" t="s">
        <v>136</v>
      </c>
      <c r="S26" s="631"/>
      <c r="T26" s="631"/>
      <c r="U26" s="631"/>
      <c r="V26" s="631"/>
      <c r="W26" s="631"/>
      <c r="X26" s="631"/>
      <c r="Y26" s="632"/>
      <c r="Z26" s="633" t="s">
        <v>136</v>
      </c>
      <c r="AA26" s="633"/>
      <c r="AB26" s="633"/>
      <c r="AC26" s="633"/>
      <c r="AD26" s="634" t="s">
        <v>136</v>
      </c>
      <c r="AE26" s="634"/>
      <c r="AF26" s="634"/>
      <c r="AG26" s="634"/>
      <c r="AH26" s="634"/>
      <c r="AI26" s="634"/>
      <c r="AJ26" s="634"/>
      <c r="AK26" s="634"/>
      <c r="AL26" s="635" t="s">
        <v>128</v>
      </c>
      <c r="AM26" s="636"/>
      <c r="AN26" s="636"/>
      <c r="AO26" s="637"/>
      <c r="AP26" s="649" t="s">
        <v>295</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136</v>
      </c>
      <c r="BT26" s="634"/>
      <c r="BU26" s="634"/>
      <c r="BV26" s="634"/>
      <c r="BW26" s="634"/>
      <c r="BX26" s="634"/>
      <c r="BY26" s="634"/>
      <c r="BZ26" s="634"/>
      <c r="CA26" s="634"/>
      <c r="CB26" s="638"/>
      <c r="CD26" s="645" t="s">
        <v>296</v>
      </c>
      <c r="CE26" s="646"/>
      <c r="CF26" s="646"/>
      <c r="CG26" s="646"/>
      <c r="CH26" s="646"/>
      <c r="CI26" s="646"/>
      <c r="CJ26" s="646"/>
      <c r="CK26" s="646"/>
      <c r="CL26" s="646"/>
      <c r="CM26" s="646"/>
      <c r="CN26" s="646"/>
      <c r="CO26" s="646"/>
      <c r="CP26" s="646"/>
      <c r="CQ26" s="647"/>
      <c r="CR26" s="630">
        <v>766192</v>
      </c>
      <c r="CS26" s="631"/>
      <c r="CT26" s="631"/>
      <c r="CU26" s="631"/>
      <c r="CV26" s="631"/>
      <c r="CW26" s="631"/>
      <c r="CX26" s="631"/>
      <c r="CY26" s="632"/>
      <c r="CZ26" s="635">
        <v>7.2</v>
      </c>
      <c r="DA26" s="664"/>
      <c r="DB26" s="664"/>
      <c r="DC26" s="672"/>
      <c r="DD26" s="639">
        <v>734134</v>
      </c>
      <c r="DE26" s="631"/>
      <c r="DF26" s="631"/>
      <c r="DG26" s="631"/>
      <c r="DH26" s="631"/>
      <c r="DI26" s="631"/>
      <c r="DJ26" s="631"/>
      <c r="DK26" s="632"/>
      <c r="DL26" s="639" t="s">
        <v>136</v>
      </c>
      <c r="DM26" s="631"/>
      <c r="DN26" s="631"/>
      <c r="DO26" s="631"/>
      <c r="DP26" s="631"/>
      <c r="DQ26" s="631"/>
      <c r="DR26" s="631"/>
      <c r="DS26" s="631"/>
      <c r="DT26" s="631"/>
      <c r="DU26" s="631"/>
      <c r="DV26" s="632"/>
      <c r="DW26" s="635" t="s">
        <v>128</v>
      </c>
      <c r="DX26" s="664"/>
      <c r="DY26" s="664"/>
      <c r="DZ26" s="664"/>
      <c r="EA26" s="664"/>
      <c r="EB26" s="664"/>
      <c r="EC26" s="665"/>
    </row>
    <row r="27" spans="2:133" ht="11.25" customHeight="1" x14ac:dyDescent="0.2">
      <c r="B27" s="627" t="s">
        <v>297</v>
      </c>
      <c r="C27" s="628"/>
      <c r="D27" s="628"/>
      <c r="E27" s="628"/>
      <c r="F27" s="628"/>
      <c r="G27" s="628"/>
      <c r="H27" s="628"/>
      <c r="I27" s="628"/>
      <c r="J27" s="628"/>
      <c r="K27" s="628"/>
      <c r="L27" s="628"/>
      <c r="M27" s="628"/>
      <c r="N27" s="628"/>
      <c r="O27" s="628"/>
      <c r="P27" s="628"/>
      <c r="Q27" s="629"/>
      <c r="R27" s="630">
        <v>5618244</v>
      </c>
      <c r="S27" s="631"/>
      <c r="T27" s="631"/>
      <c r="U27" s="631"/>
      <c r="V27" s="631"/>
      <c r="W27" s="631"/>
      <c r="X27" s="631"/>
      <c r="Y27" s="632"/>
      <c r="Z27" s="633">
        <v>51.8</v>
      </c>
      <c r="AA27" s="633"/>
      <c r="AB27" s="633"/>
      <c r="AC27" s="633"/>
      <c r="AD27" s="634">
        <v>4942347</v>
      </c>
      <c r="AE27" s="634"/>
      <c r="AF27" s="634"/>
      <c r="AG27" s="634"/>
      <c r="AH27" s="634"/>
      <c r="AI27" s="634"/>
      <c r="AJ27" s="634"/>
      <c r="AK27" s="634"/>
      <c r="AL27" s="635">
        <v>99.900001525878906</v>
      </c>
      <c r="AM27" s="636"/>
      <c r="AN27" s="636"/>
      <c r="AO27" s="637"/>
      <c r="AP27" s="627" t="s">
        <v>298</v>
      </c>
      <c r="AQ27" s="628"/>
      <c r="AR27" s="628"/>
      <c r="AS27" s="628"/>
      <c r="AT27" s="628"/>
      <c r="AU27" s="628"/>
      <c r="AV27" s="628"/>
      <c r="AW27" s="628"/>
      <c r="AX27" s="628"/>
      <c r="AY27" s="628"/>
      <c r="AZ27" s="628"/>
      <c r="BA27" s="628"/>
      <c r="BB27" s="628"/>
      <c r="BC27" s="628"/>
      <c r="BD27" s="628"/>
      <c r="BE27" s="628"/>
      <c r="BF27" s="629"/>
      <c r="BG27" s="630">
        <v>680225</v>
      </c>
      <c r="BH27" s="631"/>
      <c r="BI27" s="631"/>
      <c r="BJ27" s="631"/>
      <c r="BK27" s="631"/>
      <c r="BL27" s="631"/>
      <c r="BM27" s="631"/>
      <c r="BN27" s="632"/>
      <c r="BO27" s="633">
        <v>100</v>
      </c>
      <c r="BP27" s="633"/>
      <c r="BQ27" s="633"/>
      <c r="BR27" s="633"/>
      <c r="BS27" s="634">
        <v>30226</v>
      </c>
      <c r="BT27" s="634"/>
      <c r="BU27" s="634"/>
      <c r="BV27" s="634"/>
      <c r="BW27" s="634"/>
      <c r="BX27" s="634"/>
      <c r="BY27" s="634"/>
      <c r="BZ27" s="634"/>
      <c r="CA27" s="634"/>
      <c r="CB27" s="638"/>
      <c r="CD27" s="645" t="s">
        <v>299</v>
      </c>
      <c r="CE27" s="646"/>
      <c r="CF27" s="646"/>
      <c r="CG27" s="646"/>
      <c r="CH27" s="646"/>
      <c r="CI27" s="646"/>
      <c r="CJ27" s="646"/>
      <c r="CK27" s="646"/>
      <c r="CL27" s="646"/>
      <c r="CM27" s="646"/>
      <c r="CN27" s="646"/>
      <c r="CO27" s="646"/>
      <c r="CP27" s="646"/>
      <c r="CQ27" s="647"/>
      <c r="CR27" s="630">
        <v>756505</v>
      </c>
      <c r="CS27" s="670"/>
      <c r="CT27" s="670"/>
      <c r="CU27" s="670"/>
      <c r="CV27" s="670"/>
      <c r="CW27" s="670"/>
      <c r="CX27" s="670"/>
      <c r="CY27" s="671"/>
      <c r="CZ27" s="635">
        <v>7.1</v>
      </c>
      <c r="DA27" s="664"/>
      <c r="DB27" s="664"/>
      <c r="DC27" s="672"/>
      <c r="DD27" s="639">
        <v>198887</v>
      </c>
      <c r="DE27" s="670"/>
      <c r="DF27" s="670"/>
      <c r="DG27" s="670"/>
      <c r="DH27" s="670"/>
      <c r="DI27" s="670"/>
      <c r="DJ27" s="670"/>
      <c r="DK27" s="671"/>
      <c r="DL27" s="639">
        <v>197068</v>
      </c>
      <c r="DM27" s="670"/>
      <c r="DN27" s="670"/>
      <c r="DO27" s="670"/>
      <c r="DP27" s="670"/>
      <c r="DQ27" s="670"/>
      <c r="DR27" s="670"/>
      <c r="DS27" s="670"/>
      <c r="DT27" s="670"/>
      <c r="DU27" s="670"/>
      <c r="DV27" s="671"/>
      <c r="DW27" s="635">
        <v>3.9</v>
      </c>
      <c r="DX27" s="664"/>
      <c r="DY27" s="664"/>
      <c r="DZ27" s="664"/>
      <c r="EA27" s="664"/>
      <c r="EB27" s="664"/>
      <c r="EC27" s="665"/>
    </row>
    <row r="28" spans="2:133" ht="11.25" customHeight="1" x14ac:dyDescent="0.2">
      <c r="B28" s="627" t="s">
        <v>300</v>
      </c>
      <c r="C28" s="628"/>
      <c r="D28" s="628"/>
      <c r="E28" s="628"/>
      <c r="F28" s="628"/>
      <c r="G28" s="628"/>
      <c r="H28" s="628"/>
      <c r="I28" s="628"/>
      <c r="J28" s="628"/>
      <c r="K28" s="628"/>
      <c r="L28" s="628"/>
      <c r="M28" s="628"/>
      <c r="N28" s="628"/>
      <c r="O28" s="628"/>
      <c r="P28" s="628"/>
      <c r="Q28" s="629"/>
      <c r="R28" s="630">
        <v>705</v>
      </c>
      <c r="S28" s="631"/>
      <c r="T28" s="631"/>
      <c r="U28" s="631"/>
      <c r="V28" s="631"/>
      <c r="W28" s="631"/>
      <c r="X28" s="631"/>
      <c r="Y28" s="632"/>
      <c r="Z28" s="633">
        <v>0</v>
      </c>
      <c r="AA28" s="633"/>
      <c r="AB28" s="633"/>
      <c r="AC28" s="633"/>
      <c r="AD28" s="634">
        <v>705</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301</v>
      </c>
      <c r="CE28" s="646"/>
      <c r="CF28" s="646"/>
      <c r="CG28" s="646"/>
      <c r="CH28" s="646"/>
      <c r="CI28" s="646"/>
      <c r="CJ28" s="646"/>
      <c r="CK28" s="646"/>
      <c r="CL28" s="646"/>
      <c r="CM28" s="646"/>
      <c r="CN28" s="646"/>
      <c r="CO28" s="646"/>
      <c r="CP28" s="646"/>
      <c r="CQ28" s="647"/>
      <c r="CR28" s="630">
        <v>1290634</v>
      </c>
      <c r="CS28" s="631"/>
      <c r="CT28" s="631"/>
      <c r="CU28" s="631"/>
      <c r="CV28" s="631"/>
      <c r="CW28" s="631"/>
      <c r="CX28" s="631"/>
      <c r="CY28" s="632"/>
      <c r="CZ28" s="635">
        <v>12.1</v>
      </c>
      <c r="DA28" s="664"/>
      <c r="DB28" s="664"/>
      <c r="DC28" s="672"/>
      <c r="DD28" s="639">
        <v>1260741</v>
      </c>
      <c r="DE28" s="631"/>
      <c r="DF28" s="631"/>
      <c r="DG28" s="631"/>
      <c r="DH28" s="631"/>
      <c r="DI28" s="631"/>
      <c r="DJ28" s="631"/>
      <c r="DK28" s="632"/>
      <c r="DL28" s="639">
        <v>1091349</v>
      </c>
      <c r="DM28" s="631"/>
      <c r="DN28" s="631"/>
      <c r="DO28" s="631"/>
      <c r="DP28" s="631"/>
      <c r="DQ28" s="631"/>
      <c r="DR28" s="631"/>
      <c r="DS28" s="631"/>
      <c r="DT28" s="631"/>
      <c r="DU28" s="631"/>
      <c r="DV28" s="632"/>
      <c r="DW28" s="635">
        <v>21.4</v>
      </c>
      <c r="DX28" s="664"/>
      <c r="DY28" s="664"/>
      <c r="DZ28" s="664"/>
      <c r="EA28" s="664"/>
      <c r="EB28" s="664"/>
      <c r="EC28" s="665"/>
    </row>
    <row r="29" spans="2:133" ht="11.25" customHeight="1" x14ac:dyDescent="0.2">
      <c r="B29" s="627" t="s">
        <v>302</v>
      </c>
      <c r="C29" s="628"/>
      <c r="D29" s="628"/>
      <c r="E29" s="628"/>
      <c r="F29" s="628"/>
      <c r="G29" s="628"/>
      <c r="H29" s="628"/>
      <c r="I29" s="628"/>
      <c r="J29" s="628"/>
      <c r="K29" s="628"/>
      <c r="L29" s="628"/>
      <c r="M29" s="628"/>
      <c r="N29" s="628"/>
      <c r="O29" s="628"/>
      <c r="P29" s="628"/>
      <c r="Q29" s="629"/>
      <c r="R29" s="630">
        <v>72072</v>
      </c>
      <c r="S29" s="631"/>
      <c r="T29" s="631"/>
      <c r="U29" s="631"/>
      <c r="V29" s="631"/>
      <c r="W29" s="631"/>
      <c r="X29" s="631"/>
      <c r="Y29" s="632"/>
      <c r="Z29" s="633">
        <v>0.7</v>
      </c>
      <c r="AA29" s="633"/>
      <c r="AB29" s="633"/>
      <c r="AC29" s="633"/>
      <c r="AD29" s="634" t="s">
        <v>128</v>
      </c>
      <c r="AE29" s="634"/>
      <c r="AF29" s="634"/>
      <c r="AG29" s="634"/>
      <c r="AH29" s="634"/>
      <c r="AI29" s="634"/>
      <c r="AJ29" s="634"/>
      <c r="AK29" s="634"/>
      <c r="AL29" s="635" t="s">
        <v>136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303</v>
      </c>
      <c r="CE29" s="680"/>
      <c r="CF29" s="645" t="s">
        <v>304</v>
      </c>
      <c r="CG29" s="646"/>
      <c r="CH29" s="646"/>
      <c r="CI29" s="646"/>
      <c r="CJ29" s="646"/>
      <c r="CK29" s="646"/>
      <c r="CL29" s="646"/>
      <c r="CM29" s="646"/>
      <c r="CN29" s="646"/>
      <c r="CO29" s="646"/>
      <c r="CP29" s="646"/>
      <c r="CQ29" s="647"/>
      <c r="CR29" s="630">
        <v>1290526</v>
      </c>
      <c r="CS29" s="670"/>
      <c r="CT29" s="670"/>
      <c r="CU29" s="670"/>
      <c r="CV29" s="670"/>
      <c r="CW29" s="670"/>
      <c r="CX29" s="670"/>
      <c r="CY29" s="671"/>
      <c r="CZ29" s="635">
        <v>12.1</v>
      </c>
      <c r="DA29" s="664"/>
      <c r="DB29" s="664"/>
      <c r="DC29" s="672"/>
      <c r="DD29" s="639">
        <v>1260633</v>
      </c>
      <c r="DE29" s="670"/>
      <c r="DF29" s="670"/>
      <c r="DG29" s="670"/>
      <c r="DH29" s="670"/>
      <c r="DI29" s="670"/>
      <c r="DJ29" s="670"/>
      <c r="DK29" s="671"/>
      <c r="DL29" s="639">
        <v>1091241</v>
      </c>
      <c r="DM29" s="670"/>
      <c r="DN29" s="670"/>
      <c r="DO29" s="670"/>
      <c r="DP29" s="670"/>
      <c r="DQ29" s="670"/>
      <c r="DR29" s="670"/>
      <c r="DS29" s="670"/>
      <c r="DT29" s="670"/>
      <c r="DU29" s="670"/>
      <c r="DV29" s="671"/>
      <c r="DW29" s="635">
        <v>21.4</v>
      </c>
      <c r="DX29" s="664"/>
      <c r="DY29" s="664"/>
      <c r="DZ29" s="664"/>
      <c r="EA29" s="664"/>
      <c r="EB29" s="664"/>
      <c r="EC29" s="665"/>
    </row>
    <row r="30" spans="2:133" ht="11.25" customHeight="1" x14ac:dyDescent="0.2">
      <c r="B30" s="627" t="s">
        <v>305</v>
      </c>
      <c r="C30" s="628"/>
      <c r="D30" s="628"/>
      <c r="E30" s="628"/>
      <c r="F30" s="628"/>
      <c r="G30" s="628"/>
      <c r="H30" s="628"/>
      <c r="I30" s="628"/>
      <c r="J30" s="628"/>
      <c r="K30" s="628"/>
      <c r="L30" s="628"/>
      <c r="M30" s="628"/>
      <c r="N30" s="628"/>
      <c r="O30" s="628"/>
      <c r="P30" s="628"/>
      <c r="Q30" s="629"/>
      <c r="R30" s="630">
        <v>174526</v>
      </c>
      <c r="S30" s="631"/>
      <c r="T30" s="631"/>
      <c r="U30" s="631"/>
      <c r="V30" s="631"/>
      <c r="W30" s="631"/>
      <c r="X30" s="631"/>
      <c r="Y30" s="632"/>
      <c r="Z30" s="633">
        <v>1.6</v>
      </c>
      <c r="AA30" s="633"/>
      <c r="AB30" s="633"/>
      <c r="AC30" s="633"/>
      <c r="AD30" s="634">
        <v>5283</v>
      </c>
      <c r="AE30" s="634"/>
      <c r="AF30" s="634"/>
      <c r="AG30" s="634"/>
      <c r="AH30" s="634"/>
      <c r="AI30" s="634"/>
      <c r="AJ30" s="634"/>
      <c r="AK30" s="634"/>
      <c r="AL30" s="635">
        <v>0.1</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306</v>
      </c>
      <c r="BH30" s="677"/>
      <c r="BI30" s="677"/>
      <c r="BJ30" s="677"/>
      <c r="BK30" s="677"/>
      <c r="BL30" s="677"/>
      <c r="BM30" s="677"/>
      <c r="BN30" s="677"/>
      <c r="BO30" s="677"/>
      <c r="BP30" s="677"/>
      <c r="BQ30" s="678"/>
      <c r="BR30" s="609" t="s">
        <v>307</v>
      </c>
      <c r="BS30" s="677"/>
      <c r="BT30" s="677"/>
      <c r="BU30" s="677"/>
      <c r="BV30" s="677"/>
      <c r="BW30" s="677"/>
      <c r="BX30" s="677"/>
      <c r="BY30" s="677"/>
      <c r="BZ30" s="677"/>
      <c r="CA30" s="677"/>
      <c r="CB30" s="678"/>
      <c r="CD30" s="681"/>
      <c r="CE30" s="682"/>
      <c r="CF30" s="645" t="s">
        <v>308</v>
      </c>
      <c r="CG30" s="646"/>
      <c r="CH30" s="646"/>
      <c r="CI30" s="646"/>
      <c r="CJ30" s="646"/>
      <c r="CK30" s="646"/>
      <c r="CL30" s="646"/>
      <c r="CM30" s="646"/>
      <c r="CN30" s="646"/>
      <c r="CO30" s="646"/>
      <c r="CP30" s="646"/>
      <c r="CQ30" s="647"/>
      <c r="CR30" s="630">
        <v>1234187</v>
      </c>
      <c r="CS30" s="631"/>
      <c r="CT30" s="631"/>
      <c r="CU30" s="631"/>
      <c r="CV30" s="631"/>
      <c r="CW30" s="631"/>
      <c r="CX30" s="631"/>
      <c r="CY30" s="632"/>
      <c r="CZ30" s="635">
        <v>11.6</v>
      </c>
      <c r="DA30" s="664"/>
      <c r="DB30" s="664"/>
      <c r="DC30" s="672"/>
      <c r="DD30" s="639">
        <v>1207032</v>
      </c>
      <c r="DE30" s="631"/>
      <c r="DF30" s="631"/>
      <c r="DG30" s="631"/>
      <c r="DH30" s="631"/>
      <c r="DI30" s="631"/>
      <c r="DJ30" s="631"/>
      <c r="DK30" s="632"/>
      <c r="DL30" s="639">
        <v>1038341</v>
      </c>
      <c r="DM30" s="631"/>
      <c r="DN30" s="631"/>
      <c r="DO30" s="631"/>
      <c r="DP30" s="631"/>
      <c r="DQ30" s="631"/>
      <c r="DR30" s="631"/>
      <c r="DS30" s="631"/>
      <c r="DT30" s="631"/>
      <c r="DU30" s="631"/>
      <c r="DV30" s="632"/>
      <c r="DW30" s="635">
        <v>20.3</v>
      </c>
      <c r="DX30" s="664"/>
      <c r="DY30" s="664"/>
      <c r="DZ30" s="664"/>
      <c r="EA30" s="664"/>
      <c r="EB30" s="664"/>
      <c r="EC30" s="665"/>
    </row>
    <row r="31" spans="2:133" ht="11.25" customHeight="1" x14ac:dyDescent="0.2">
      <c r="B31" s="627" t="s">
        <v>309</v>
      </c>
      <c r="C31" s="628"/>
      <c r="D31" s="628"/>
      <c r="E31" s="628"/>
      <c r="F31" s="628"/>
      <c r="G31" s="628"/>
      <c r="H31" s="628"/>
      <c r="I31" s="628"/>
      <c r="J31" s="628"/>
      <c r="K31" s="628"/>
      <c r="L31" s="628"/>
      <c r="M31" s="628"/>
      <c r="N31" s="628"/>
      <c r="O31" s="628"/>
      <c r="P31" s="628"/>
      <c r="Q31" s="629"/>
      <c r="R31" s="630">
        <v>21963</v>
      </c>
      <c r="S31" s="631"/>
      <c r="T31" s="631"/>
      <c r="U31" s="631"/>
      <c r="V31" s="631"/>
      <c r="W31" s="631"/>
      <c r="X31" s="631"/>
      <c r="Y31" s="632"/>
      <c r="Z31" s="633">
        <v>0.2</v>
      </c>
      <c r="AA31" s="633"/>
      <c r="AB31" s="633"/>
      <c r="AC31" s="633"/>
      <c r="AD31" s="634" t="s">
        <v>136</v>
      </c>
      <c r="AE31" s="634"/>
      <c r="AF31" s="634"/>
      <c r="AG31" s="634"/>
      <c r="AH31" s="634"/>
      <c r="AI31" s="634"/>
      <c r="AJ31" s="634"/>
      <c r="AK31" s="634"/>
      <c r="AL31" s="635" t="s">
        <v>128</v>
      </c>
      <c r="AM31" s="636"/>
      <c r="AN31" s="636"/>
      <c r="AO31" s="637"/>
      <c r="AP31" s="690" t="s">
        <v>310</v>
      </c>
      <c r="AQ31" s="691"/>
      <c r="AR31" s="691"/>
      <c r="AS31" s="691"/>
      <c r="AT31" s="696" t="s">
        <v>311</v>
      </c>
      <c r="AU31" s="217"/>
      <c r="AV31" s="217"/>
      <c r="AW31" s="217"/>
      <c r="AX31" s="616" t="s">
        <v>188</v>
      </c>
      <c r="AY31" s="617"/>
      <c r="AZ31" s="617"/>
      <c r="BA31" s="617"/>
      <c r="BB31" s="617"/>
      <c r="BC31" s="617"/>
      <c r="BD31" s="617"/>
      <c r="BE31" s="617"/>
      <c r="BF31" s="618"/>
      <c r="BG31" s="689">
        <v>99</v>
      </c>
      <c r="BH31" s="685"/>
      <c r="BI31" s="685"/>
      <c r="BJ31" s="685"/>
      <c r="BK31" s="685"/>
      <c r="BL31" s="685"/>
      <c r="BM31" s="625">
        <v>95.3</v>
      </c>
      <c r="BN31" s="685"/>
      <c r="BO31" s="685"/>
      <c r="BP31" s="685"/>
      <c r="BQ31" s="686"/>
      <c r="BR31" s="689">
        <v>94.7</v>
      </c>
      <c r="BS31" s="685"/>
      <c r="BT31" s="685"/>
      <c r="BU31" s="685"/>
      <c r="BV31" s="685"/>
      <c r="BW31" s="685"/>
      <c r="BX31" s="625">
        <v>91.3</v>
      </c>
      <c r="BY31" s="685"/>
      <c r="BZ31" s="685"/>
      <c r="CA31" s="685"/>
      <c r="CB31" s="686"/>
      <c r="CD31" s="681"/>
      <c r="CE31" s="682"/>
      <c r="CF31" s="645" t="s">
        <v>312</v>
      </c>
      <c r="CG31" s="646"/>
      <c r="CH31" s="646"/>
      <c r="CI31" s="646"/>
      <c r="CJ31" s="646"/>
      <c r="CK31" s="646"/>
      <c r="CL31" s="646"/>
      <c r="CM31" s="646"/>
      <c r="CN31" s="646"/>
      <c r="CO31" s="646"/>
      <c r="CP31" s="646"/>
      <c r="CQ31" s="647"/>
      <c r="CR31" s="630">
        <v>56339</v>
      </c>
      <c r="CS31" s="670"/>
      <c r="CT31" s="670"/>
      <c r="CU31" s="670"/>
      <c r="CV31" s="670"/>
      <c r="CW31" s="670"/>
      <c r="CX31" s="670"/>
      <c r="CY31" s="671"/>
      <c r="CZ31" s="635">
        <v>0.5</v>
      </c>
      <c r="DA31" s="664"/>
      <c r="DB31" s="664"/>
      <c r="DC31" s="672"/>
      <c r="DD31" s="639">
        <v>53601</v>
      </c>
      <c r="DE31" s="670"/>
      <c r="DF31" s="670"/>
      <c r="DG31" s="670"/>
      <c r="DH31" s="670"/>
      <c r="DI31" s="670"/>
      <c r="DJ31" s="670"/>
      <c r="DK31" s="671"/>
      <c r="DL31" s="639">
        <v>52900</v>
      </c>
      <c r="DM31" s="670"/>
      <c r="DN31" s="670"/>
      <c r="DO31" s="670"/>
      <c r="DP31" s="670"/>
      <c r="DQ31" s="670"/>
      <c r="DR31" s="670"/>
      <c r="DS31" s="670"/>
      <c r="DT31" s="670"/>
      <c r="DU31" s="670"/>
      <c r="DV31" s="671"/>
      <c r="DW31" s="635">
        <v>1</v>
      </c>
      <c r="DX31" s="664"/>
      <c r="DY31" s="664"/>
      <c r="DZ31" s="664"/>
      <c r="EA31" s="664"/>
      <c r="EB31" s="664"/>
      <c r="EC31" s="665"/>
    </row>
    <row r="32" spans="2:133" ht="11.25" customHeight="1" x14ac:dyDescent="0.2">
      <c r="B32" s="627" t="s">
        <v>313</v>
      </c>
      <c r="C32" s="628"/>
      <c r="D32" s="628"/>
      <c r="E32" s="628"/>
      <c r="F32" s="628"/>
      <c r="G32" s="628"/>
      <c r="H32" s="628"/>
      <c r="I32" s="628"/>
      <c r="J32" s="628"/>
      <c r="K32" s="628"/>
      <c r="L32" s="628"/>
      <c r="M32" s="628"/>
      <c r="N32" s="628"/>
      <c r="O32" s="628"/>
      <c r="P32" s="628"/>
      <c r="Q32" s="629"/>
      <c r="R32" s="630">
        <v>1607597</v>
      </c>
      <c r="S32" s="631"/>
      <c r="T32" s="631"/>
      <c r="U32" s="631"/>
      <c r="V32" s="631"/>
      <c r="W32" s="631"/>
      <c r="X32" s="631"/>
      <c r="Y32" s="632"/>
      <c r="Z32" s="633">
        <v>14.8</v>
      </c>
      <c r="AA32" s="633"/>
      <c r="AB32" s="633"/>
      <c r="AC32" s="633"/>
      <c r="AD32" s="634" t="s">
        <v>136</v>
      </c>
      <c r="AE32" s="634"/>
      <c r="AF32" s="634"/>
      <c r="AG32" s="634"/>
      <c r="AH32" s="634"/>
      <c r="AI32" s="634"/>
      <c r="AJ32" s="634"/>
      <c r="AK32" s="634"/>
      <c r="AL32" s="635" t="s">
        <v>136</v>
      </c>
      <c r="AM32" s="636"/>
      <c r="AN32" s="636"/>
      <c r="AO32" s="637"/>
      <c r="AP32" s="692"/>
      <c r="AQ32" s="693"/>
      <c r="AR32" s="693"/>
      <c r="AS32" s="693"/>
      <c r="AT32" s="697"/>
      <c r="AU32" s="216" t="s">
        <v>314</v>
      </c>
      <c r="AV32" s="216"/>
      <c r="AW32" s="216"/>
      <c r="AX32" s="627" t="s">
        <v>315</v>
      </c>
      <c r="AY32" s="628"/>
      <c r="AZ32" s="628"/>
      <c r="BA32" s="628"/>
      <c r="BB32" s="628"/>
      <c r="BC32" s="628"/>
      <c r="BD32" s="628"/>
      <c r="BE32" s="628"/>
      <c r="BF32" s="629"/>
      <c r="BG32" s="699">
        <v>99.9</v>
      </c>
      <c r="BH32" s="670"/>
      <c r="BI32" s="670"/>
      <c r="BJ32" s="670"/>
      <c r="BK32" s="670"/>
      <c r="BL32" s="670"/>
      <c r="BM32" s="636">
        <v>99.6</v>
      </c>
      <c r="BN32" s="687"/>
      <c r="BO32" s="687"/>
      <c r="BP32" s="687"/>
      <c r="BQ32" s="688"/>
      <c r="BR32" s="699">
        <v>99.5</v>
      </c>
      <c r="BS32" s="670"/>
      <c r="BT32" s="670"/>
      <c r="BU32" s="670"/>
      <c r="BV32" s="670"/>
      <c r="BW32" s="670"/>
      <c r="BX32" s="636">
        <v>99</v>
      </c>
      <c r="BY32" s="687"/>
      <c r="BZ32" s="687"/>
      <c r="CA32" s="687"/>
      <c r="CB32" s="688"/>
      <c r="CD32" s="683"/>
      <c r="CE32" s="684"/>
      <c r="CF32" s="645" t="s">
        <v>316</v>
      </c>
      <c r="CG32" s="646"/>
      <c r="CH32" s="646"/>
      <c r="CI32" s="646"/>
      <c r="CJ32" s="646"/>
      <c r="CK32" s="646"/>
      <c r="CL32" s="646"/>
      <c r="CM32" s="646"/>
      <c r="CN32" s="646"/>
      <c r="CO32" s="646"/>
      <c r="CP32" s="646"/>
      <c r="CQ32" s="647"/>
      <c r="CR32" s="630">
        <v>108</v>
      </c>
      <c r="CS32" s="631"/>
      <c r="CT32" s="631"/>
      <c r="CU32" s="631"/>
      <c r="CV32" s="631"/>
      <c r="CW32" s="631"/>
      <c r="CX32" s="631"/>
      <c r="CY32" s="632"/>
      <c r="CZ32" s="635">
        <v>0</v>
      </c>
      <c r="DA32" s="664"/>
      <c r="DB32" s="664"/>
      <c r="DC32" s="672"/>
      <c r="DD32" s="639">
        <v>108</v>
      </c>
      <c r="DE32" s="631"/>
      <c r="DF32" s="631"/>
      <c r="DG32" s="631"/>
      <c r="DH32" s="631"/>
      <c r="DI32" s="631"/>
      <c r="DJ32" s="631"/>
      <c r="DK32" s="632"/>
      <c r="DL32" s="639">
        <v>108</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2">
      <c r="B33" s="666" t="s">
        <v>317</v>
      </c>
      <c r="C33" s="667"/>
      <c r="D33" s="667"/>
      <c r="E33" s="667"/>
      <c r="F33" s="667"/>
      <c r="G33" s="667"/>
      <c r="H33" s="667"/>
      <c r="I33" s="667"/>
      <c r="J33" s="667"/>
      <c r="K33" s="667"/>
      <c r="L33" s="667"/>
      <c r="M33" s="667"/>
      <c r="N33" s="667"/>
      <c r="O33" s="667"/>
      <c r="P33" s="667"/>
      <c r="Q33" s="668"/>
      <c r="R33" s="630" t="s">
        <v>136</v>
      </c>
      <c r="S33" s="631"/>
      <c r="T33" s="631"/>
      <c r="U33" s="631"/>
      <c r="V33" s="631"/>
      <c r="W33" s="631"/>
      <c r="X33" s="631"/>
      <c r="Y33" s="632"/>
      <c r="Z33" s="633" t="s">
        <v>136</v>
      </c>
      <c r="AA33" s="633"/>
      <c r="AB33" s="633"/>
      <c r="AC33" s="633"/>
      <c r="AD33" s="634" t="s">
        <v>128</v>
      </c>
      <c r="AE33" s="634"/>
      <c r="AF33" s="634"/>
      <c r="AG33" s="634"/>
      <c r="AH33" s="634"/>
      <c r="AI33" s="634"/>
      <c r="AJ33" s="634"/>
      <c r="AK33" s="634"/>
      <c r="AL33" s="635" t="s">
        <v>136</v>
      </c>
      <c r="AM33" s="636"/>
      <c r="AN33" s="636"/>
      <c r="AO33" s="637"/>
      <c r="AP33" s="694"/>
      <c r="AQ33" s="695"/>
      <c r="AR33" s="695"/>
      <c r="AS33" s="695"/>
      <c r="AT33" s="698"/>
      <c r="AU33" s="218"/>
      <c r="AV33" s="218"/>
      <c r="AW33" s="218"/>
      <c r="AX33" s="674" t="s">
        <v>318</v>
      </c>
      <c r="AY33" s="675"/>
      <c r="AZ33" s="675"/>
      <c r="BA33" s="675"/>
      <c r="BB33" s="675"/>
      <c r="BC33" s="675"/>
      <c r="BD33" s="675"/>
      <c r="BE33" s="675"/>
      <c r="BF33" s="676"/>
      <c r="BG33" s="700">
        <v>98.3</v>
      </c>
      <c r="BH33" s="701"/>
      <c r="BI33" s="701"/>
      <c r="BJ33" s="701"/>
      <c r="BK33" s="701"/>
      <c r="BL33" s="701"/>
      <c r="BM33" s="702">
        <v>91.9</v>
      </c>
      <c r="BN33" s="701"/>
      <c r="BO33" s="701"/>
      <c r="BP33" s="701"/>
      <c r="BQ33" s="703"/>
      <c r="BR33" s="700">
        <v>90.5</v>
      </c>
      <c r="BS33" s="701"/>
      <c r="BT33" s="701"/>
      <c r="BU33" s="701"/>
      <c r="BV33" s="701"/>
      <c r="BW33" s="701"/>
      <c r="BX33" s="702">
        <v>84.9</v>
      </c>
      <c r="BY33" s="701"/>
      <c r="BZ33" s="701"/>
      <c r="CA33" s="701"/>
      <c r="CB33" s="703"/>
      <c r="CD33" s="645" t="s">
        <v>319</v>
      </c>
      <c r="CE33" s="646"/>
      <c r="CF33" s="646"/>
      <c r="CG33" s="646"/>
      <c r="CH33" s="646"/>
      <c r="CI33" s="646"/>
      <c r="CJ33" s="646"/>
      <c r="CK33" s="646"/>
      <c r="CL33" s="646"/>
      <c r="CM33" s="646"/>
      <c r="CN33" s="646"/>
      <c r="CO33" s="646"/>
      <c r="CP33" s="646"/>
      <c r="CQ33" s="647"/>
      <c r="CR33" s="630">
        <v>4525351</v>
      </c>
      <c r="CS33" s="670"/>
      <c r="CT33" s="670"/>
      <c r="CU33" s="670"/>
      <c r="CV33" s="670"/>
      <c r="CW33" s="670"/>
      <c r="CX33" s="670"/>
      <c r="CY33" s="671"/>
      <c r="CZ33" s="635">
        <v>42.5</v>
      </c>
      <c r="DA33" s="664"/>
      <c r="DB33" s="664"/>
      <c r="DC33" s="672"/>
      <c r="DD33" s="639">
        <v>3193187</v>
      </c>
      <c r="DE33" s="670"/>
      <c r="DF33" s="670"/>
      <c r="DG33" s="670"/>
      <c r="DH33" s="670"/>
      <c r="DI33" s="670"/>
      <c r="DJ33" s="670"/>
      <c r="DK33" s="671"/>
      <c r="DL33" s="639">
        <v>1755555</v>
      </c>
      <c r="DM33" s="670"/>
      <c r="DN33" s="670"/>
      <c r="DO33" s="670"/>
      <c r="DP33" s="670"/>
      <c r="DQ33" s="670"/>
      <c r="DR33" s="670"/>
      <c r="DS33" s="670"/>
      <c r="DT33" s="670"/>
      <c r="DU33" s="670"/>
      <c r="DV33" s="671"/>
      <c r="DW33" s="635">
        <v>34.4</v>
      </c>
      <c r="DX33" s="664"/>
      <c r="DY33" s="664"/>
      <c r="DZ33" s="664"/>
      <c r="EA33" s="664"/>
      <c r="EB33" s="664"/>
      <c r="EC33" s="665"/>
    </row>
    <row r="34" spans="2:133" ht="11.25" customHeight="1" x14ac:dyDescent="0.2">
      <c r="B34" s="627" t="s">
        <v>320</v>
      </c>
      <c r="C34" s="628"/>
      <c r="D34" s="628"/>
      <c r="E34" s="628"/>
      <c r="F34" s="628"/>
      <c r="G34" s="628"/>
      <c r="H34" s="628"/>
      <c r="I34" s="628"/>
      <c r="J34" s="628"/>
      <c r="K34" s="628"/>
      <c r="L34" s="628"/>
      <c r="M34" s="628"/>
      <c r="N34" s="628"/>
      <c r="O34" s="628"/>
      <c r="P34" s="628"/>
      <c r="Q34" s="629"/>
      <c r="R34" s="630">
        <v>542724</v>
      </c>
      <c r="S34" s="631"/>
      <c r="T34" s="631"/>
      <c r="U34" s="631"/>
      <c r="V34" s="631"/>
      <c r="W34" s="631"/>
      <c r="X34" s="631"/>
      <c r="Y34" s="632"/>
      <c r="Z34" s="633">
        <v>5</v>
      </c>
      <c r="AA34" s="633"/>
      <c r="AB34" s="633"/>
      <c r="AC34" s="633"/>
      <c r="AD34" s="634" t="s">
        <v>136</v>
      </c>
      <c r="AE34" s="634"/>
      <c r="AF34" s="634"/>
      <c r="AG34" s="634"/>
      <c r="AH34" s="634"/>
      <c r="AI34" s="634"/>
      <c r="AJ34" s="634"/>
      <c r="AK34" s="634"/>
      <c r="AL34" s="635" t="s">
        <v>136</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321</v>
      </c>
      <c r="CE34" s="646"/>
      <c r="CF34" s="646"/>
      <c r="CG34" s="646"/>
      <c r="CH34" s="646"/>
      <c r="CI34" s="646"/>
      <c r="CJ34" s="646"/>
      <c r="CK34" s="646"/>
      <c r="CL34" s="646"/>
      <c r="CM34" s="646"/>
      <c r="CN34" s="646"/>
      <c r="CO34" s="646"/>
      <c r="CP34" s="646"/>
      <c r="CQ34" s="647"/>
      <c r="CR34" s="630">
        <v>1346485</v>
      </c>
      <c r="CS34" s="631"/>
      <c r="CT34" s="631"/>
      <c r="CU34" s="631"/>
      <c r="CV34" s="631"/>
      <c r="CW34" s="631"/>
      <c r="CX34" s="631"/>
      <c r="CY34" s="632"/>
      <c r="CZ34" s="635">
        <v>12.6</v>
      </c>
      <c r="DA34" s="664"/>
      <c r="DB34" s="664"/>
      <c r="DC34" s="672"/>
      <c r="DD34" s="639">
        <v>808212</v>
      </c>
      <c r="DE34" s="631"/>
      <c r="DF34" s="631"/>
      <c r="DG34" s="631"/>
      <c r="DH34" s="631"/>
      <c r="DI34" s="631"/>
      <c r="DJ34" s="631"/>
      <c r="DK34" s="632"/>
      <c r="DL34" s="639">
        <v>493264</v>
      </c>
      <c r="DM34" s="631"/>
      <c r="DN34" s="631"/>
      <c r="DO34" s="631"/>
      <c r="DP34" s="631"/>
      <c r="DQ34" s="631"/>
      <c r="DR34" s="631"/>
      <c r="DS34" s="631"/>
      <c r="DT34" s="631"/>
      <c r="DU34" s="631"/>
      <c r="DV34" s="632"/>
      <c r="DW34" s="635">
        <v>9.6999999999999993</v>
      </c>
      <c r="DX34" s="664"/>
      <c r="DY34" s="664"/>
      <c r="DZ34" s="664"/>
      <c r="EA34" s="664"/>
      <c r="EB34" s="664"/>
      <c r="EC34" s="665"/>
    </row>
    <row r="35" spans="2:133" ht="11.25" customHeight="1" x14ac:dyDescent="0.2">
      <c r="B35" s="627" t="s">
        <v>322</v>
      </c>
      <c r="C35" s="628"/>
      <c r="D35" s="628"/>
      <c r="E35" s="628"/>
      <c r="F35" s="628"/>
      <c r="G35" s="628"/>
      <c r="H35" s="628"/>
      <c r="I35" s="628"/>
      <c r="J35" s="628"/>
      <c r="K35" s="628"/>
      <c r="L35" s="628"/>
      <c r="M35" s="628"/>
      <c r="N35" s="628"/>
      <c r="O35" s="628"/>
      <c r="P35" s="628"/>
      <c r="Q35" s="629"/>
      <c r="R35" s="630">
        <v>25210</v>
      </c>
      <c r="S35" s="631"/>
      <c r="T35" s="631"/>
      <c r="U35" s="631"/>
      <c r="V35" s="631"/>
      <c r="W35" s="631"/>
      <c r="X35" s="631"/>
      <c r="Y35" s="632"/>
      <c r="Z35" s="633">
        <v>0.2</v>
      </c>
      <c r="AA35" s="633"/>
      <c r="AB35" s="633"/>
      <c r="AC35" s="633"/>
      <c r="AD35" s="634" t="s">
        <v>128</v>
      </c>
      <c r="AE35" s="634"/>
      <c r="AF35" s="634"/>
      <c r="AG35" s="634"/>
      <c r="AH35" s="634"/>
      <c r="AI35" s="634"/>
      <c r="AJ35" s="634"/>
      <c r="AK35" s="634"/>
      <c r="AL35" s="635" t="s">
        <v>136</v>
      </c>
      <c r="AM35" s="636"/>
      <c r="AN35" s="636"/>
      <c r="AO35" s="637"/>
      <c r="AP35" s="221"/>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58424</v>
      </c>
      <c r="CS35" s="670"/>
      <c r="CT35" s="670"/>
      <c r="CU35" s="670"/>
      <c r="CV35" s="670"/>
      <c r="CW35" s="670"/>
      <c r="CX35" s="670"/>
      <c r="CY35" s="671"/>
      <c r="CZ35" s="635">
        <v>0.5</v>
      </c>
      <c r="DA35" s="664"/>
      <c r="DB35" s="664"/>
      <c r="DC35" s="672"/>
      <c r="DD35" s="639">
        <v>50229</v>
      </c>
      <c r="DE35" s="670"/>
      <c r="DF35" s="670"/>
      <c r="DG35" s="670"/>
      <c r="DH35" s="670"/>
      <c r="DI35" s="670"/>
      <c r="DJ35" s="670"/>
      <c r="DK35" s="671"/>
      <c r="DL35" s="639">
        <v>34278</v>
      </c>
      <c r="DM35" s="670"/>
      <c r="DN35" s="670"/>
      <c r="DO35" s="670"/>
      <c r="DP35" s="670"/>
      <c r="DQ35" s="670"/>
      <c r="DR35" s="670"/>
      <c r="DS35" s="670"/>
      <c r="DT35" s="670"/>
      <c r="DU35" s="670"/>
      <c r="DV35" s="671"/>
      <c r="DW35" s="635">
        <v>0.7</v>
      </c>
      <c r="DX35" s="664"/>
      <c r="DY35" s="664"/>
      <c r="DZ35" s="664"/>
      <c r="EA35" s="664"/>
      <c r="EB35" s="664"/>
      <c r="EC35" s="665"/>
    </row>
    <row r="36" spans="2:133" ht="11.25" customHeight="1" x14ac:dyDescent="0.2">
      <c r="B36" s="627" t="s">
        <v>326</v>
      </c>
      <c r="C36" s="628"/>
      <c r="D36" s="628"/>
      <c r="E36" s="628"/>
      <c r="F36" s="628"/>
      <c r="G36" s="628"/>
      <c r="H36" s="628"/>
      <c r="I36" s="628"/>
      <c r="J36" s="628"/>
      <c r="K36" s="628"/>
      <c r="L36" s="628"/>
      <c r="M36" s="628"/>
      <c r="N36" s="628"/>
      <c r="O36" s="628"/>
      <c r="P36" s="628"/>
      <c r="Q36" s="629"/>
      <c r="R36" s="630">
        <v>246739</v>
      </c>
      <c r="S36" s="631"/>
      <c r="T36" s="631"/>
      <c r="U36" s="631"/>
      <c r="V36" s="631"/>
      <c r="W36" s="631"/>
      <c r="X36" s="631"/>
      <c r="Y36" s="632"/>
      <c r="Z36" s="633">
        <v>2.2999999999999998</v>
      </c>
      <c r="AA36" s="633"/>
      <c r="AB36" s="633"/>
      <c r="AC36" s="633"/>
      <c r="AD36" s="634" t="s">
        <v>128</v>
      </c>
      <c r="AE36" s="634"/>
      <c r="AF36" s="634"/>
      <c r="AG36" s="634"/>
      <c r="AH36" s="634"/>
      <c r="AI36" s="634"/>
      <c r="AJ36" s="634"/>
      <c r="AK36" s="634"/>
      <c r="AL36" s="635" t="s">
        <v>136</v>
      </c>
      <c r="AM36" s="636"/>
      <c r="AN36" s="636"/>
      <c r="AO36" s="637"/>
      <c r="AP36" s="221"/>
      <c r="AQ36" s="704" t="s">
        <v>327</v>
      </c>
      <c r="AR36" s="705"/>
      <c r="AS36" s="705"/>
      <c r="AT36" s="705"/>
      <c r="AU36" s="705"/>
      <c r="AV36" s="705"/>
      <c r="AW36" s="705"/>
      <c r="AX36" s="705"/>
      <c r="AY36" s="706"/>
      <c r="AZ36" s="619">
        <v>973221</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45515</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1717276</v>
      </c>
      <c r="CS36" s="631"/>
      <c r="CT36" s="631"/>
      <c r="CU36" s="631"/>
      <c r="CV36" s="631"/>
      <c r="CW36" s="631"/>
      <c r="CX36" s="631"/>
      <c r="CY36" s="632"/>
      <c r="CZ36" s="635">
        <v>16.100000000000001</v>
      </c>
      <c r="DA36" s="664"/>
      <c r="DB36" s="664"/>
      <c r="DC36" s="672"/>
      <c r="DD36" s="639">
        <v>1215749</v>
      </c>
      <c r="DE36" s="631"/>
      <c r="DF36" s="631"/>
      <c r="DG36" s="631"/>
      <c r="DH36" s="631"/>
      <c r="DI36" s="631"/>
      <c r="DJ36" s="631"/>
      <c r="DK36" s="632"/>
      <c r="DL36" s="639">
        <v>812787</v>
      </c>
      <c r="DM36" s="631"/>
      <c r="DN36" s="631"/>
      <c r="DO36" s="631"/>
      <c r="DP36" s="631"/>
      <c r="DQ36" s="631"/>
      <c r="DR36" s="631"/>
      <c r="DS36" s="631"/>
      <c r="DT36" s="631"/>
      <c r="DU36" s="631"/>
      <c r="DV36" s="632"/>
      <c r="DW36" s="635">
        <v>15.9</v>
      </c>
      <c r="DX36" s="664"/>
      <c r="DY36" s="664"/>
      <c r="DZ36" s="664"/>
      <c r="EA36" s="664"/>
      <c r="EB36" s="664"/>
      <c r="EC36" s="665"/>
    </row>
    <row r="37" spans="2:133" ht="11.25" customHeight="1" x14ac:dyDescent="0.2">
      <c r="B37" s="627" t="s">
        <v>330</v>
      </c>
      <c r="C37" s="628"/>
      <c r="D37" s="628"/>
      <c r="E37" s="628"/>
      <c r="F37" s="628"/>
      <c r="G37" s="628"/>
      <c r="H37" s="628"/>
      <c r="I37" s="628"/>
      <c r="J37" s="628"/>
      <c r="K37" s="628"/>
      <c r="L37" s="628"/>
      <c r="M37" s="628"/>
      <c r="N37" s="628"/>
      <c r="O37" s="628"/>
      <c r="P37" s="628"/>
      <c r="Q37" s="629"/>
      <c r="R37" s="630">
        <v>175392</v>
      </c>
      <c r="S37" s="631"/>
      <c r="T37" s="631"/>
      <c r="U37" s="631"/>
      <c r="V37" s="631"/>
      <c r="W37" s="631"/>
      <c r="X37" s="631"/>
      <c r="Y37" s="632"/>
      <c r="Z37" s="633">
        <v>1.6</v>
      </c>
      <c r="AA37" s="633"/>
      <c r="AB37" s="633"/>
      <c r="AC37" s="633"/>
      <c r="AD37" s="634" t="s">
        <v>128</v>
      </c>
      <c r="AE37" s="634"/>
      <c r="AF37" s="634"/>
      <c r="AG37" s="634"/>
      <c r="AH37" s="634"/>
      <c r="AI37" s="634"/>
      <c r="AJ37" s="634"/>
      <c r="AK37" s="634"/>
      <c r="AL37" s="635" t="s">
        <v>136</v>
      </c>
      <c r="AM37" s="636"/>
      <c r="AN37" s="636"/>
      <c r="AO37" s="637"/>
      <c r="AQ37" s="708" t="s">
        <v>331</v>
      </c>
      <c r="AR37" s="709"/>
      <c r="AS37" s="709"/>
      <c r="AT37" s="709"/>
      <c r="AU37" s="709"/>
      <c r="AV37" s="709"/>
      <c r="AW37" s="709"/>
      <c r="AX37" s="709"/>
      <c r="AY37" s="710"/>
      <c r="AZ37" s="630">
        <v>167467</v>
      </c>
      <c r="BA37" s="631"/>
      <c r="BB37" s="631"/>
      <c r="BC37" s="631"/>
      <c r="BD37" s="670"/>
      <c r="BE37" s="670"/>
      <c r="BF37" s="688"/>
      <c r="BG37" s="645" t="s">
        <v>332</v>
      </c>
      <c r="BH37" s="646"/>
      <c r="BI37" s="646"/>
      <c r="BJ37" s="646"/>
      <c r="BK37" s="646"/>
      <c r="BL37" s="646"/>
      <c r="BM37" s="646"/>
      <c r="BN37" s="646"/>
      <c r="BO37" s="646"/>
      <c r="BP37" s="646"/>
      <c r="BQ37" s="646"/>
      <c r="BR37" s="646"/>
      <c r="BS37" s="646"/>
      <c r="BT37" s="646"/>
      <c r="BU37" s="647"/>
      <c r="BV37" s="630">
        <v>28492</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505667</v>
      </c>
      <c r="CS37" s="670"/>
      <c r="CT37" s="670"/>
      <c r="CU37" s="670"/>
      <c r="CV37" s="670"/>
      <c r="CW37" s="670"/>
      <c r="CX37" s="670"/>
      <c r="CY37" s="671"/>
      <c r="CZ37" s="635">
        <v>4.7</v>
      </c>
      <c r="DA37" s="664"/>
      <c r="DB37" s="664"/>
      <c r="DC37" s="672"/>
      <c r="DD37" s="639">
        <v>445167</v>
      </c>
      <c r="DE37" s="670"/>
      <c r="DF37" s="670"/>
      <c r="DG37" s="670"/>
      <c r="DH37" s="670"/>
      <c r="DI37" s="670"/>
      <c r="DJ37" s="670"/>
      <c r="DK37" s="671"/>
      <c r="DL37" s="639">
        <v>360240</v>
      </c>
      <c r="DM37" s="670"/>
      <c r="DN37" s="670"/>
      <c r="DO37" s="670"/>
      <c r="DP37" s="670"/>
      <c r="DQ37" s="670"/>
      <c r="DR37" s="670"/>
      <c r="DS37" s="670"/>
      <c r="DT37" s="670"/>
      <c r="DU37" s="670"/>
      <c r="DV37" s="671"/>
      <c r="DW37" s="635">
        <v>7.1</v>
      </c>
      <c r="DX37" s="664"/>
      <c r="DY37" s="664"/>
      <c r="DZ37" s="664"/>
      <c r="EA37" s="664"/>
      <c r="EB37" s="664"/>
      <c r="EC37" s="665"/>
    </row>
    <row r="38" spans="2:133" ht="11.25" customHeight="1" x14ac:dyDescent="0.2">
      <c r="B38" s="627" t="s">
        <v>334</v>
      </c>
      <c r="C38" s="628"/>
      <c r="D38" s="628"/>
      <c r="E38" s="628"/>
      <c r="F38" s="628"/>
      <c r="G38" s="628"/>
      <c r="H38" s="628"/>
      <c r="I38" s="628"/>
      <c r="J38" s="628"/>
      <c r="K38" s="628"/>
      <c r="L38" s="628"/>
      <c r="M38" s="628"/>
      <c r="N38" s="628"/>
      <c r="O38" s="628"/>
      <c r="P38" s="628"/>
      <c r="Q38" s="629"/>
      <c r="R38" s="630">
        <v>210761</v>
      </c>
      <c r="S38" s="631"/>
      <c r="T38" s="631"/>
      <c r="U38" s="631"/>
      <c r="V38" s="631"/>
      <c r="W38" s="631"/>
      <c r="X38" s="631"/>
      <c r="Y38" s="632"/>
      <c r="Z38" s="633">
        <v>1.9</v>
      </c>
      <c r="AA38" s="633"/>
      <c r="AB38" s="633"/>
      <c r="AC38" s="633"/>
      <c r="AD38" s="634" t="s">
        <v>136</v>
      </c>
      <c r="AE38" s="634"/>
      <c r="AF38" s="634"/>
      <c r="AG38" s="634"/>
      <c r="AH38" s="634"/>
      <c r="AI38" s="634"/>
      <c r="AJ38" s="634"/>
      <c r="AK38" s="634"/>
      <c r="AL38" s="635" t="s">
        <v>136</v>
      </c>
      <c r="AM38" s="636"/>
      <c r="AN38" s="636"/>
      <c r="AO38" s="637"/>
      <c r="AQ38" s="708" t="s">
        <v>335</v>
      </c>
      <c r="AR38" s="709"/>
      <c r="AS38" s="709"/>
      <c r="AT38" s="709"/>
      <c r="AU38" s="709"/>
      <c r="AV38" s="709"/>
      <c r="AW38" s="709"/>
      <c r="AX38" s="709"/>
      <c r="AY38" s="710"/>
      <c r="AZ38" s="630">
        <v>136735</v>
      </c>
      <c r="BA38" s="631"/>
      <c r="BB38" s="631"/>
      <c r="BC38" s="631"/>
      <c r="BD38" s="670"/>
      <c r="BE38" s="670"/>
      <c r="BF38" s="688"/>
      <c r="BG38" s="645" t="s">
        <v>336</v>
      </c>
      <c r="BH38" s="646"/>
      <c r="BI38" s="646"/>
      <c r="BJ38" s="646"/>
      <c r="BK38" s="646"/>
      <c r="BL38" s="646"/>
      <c r="BM38" s="646"/>
      <c r="BN38" s="646"/>
      <c r="BO38" s="646"/>
      <c r="BP38" s="646"/>
      <c r="BQ38" s="646"/>
      <c r="BR38" s="646"/>
      <c r="BS38" s="646"/>
      <c r="BT38" s="646"/>
      <c r="BU38" s="647"/>
      <c r="BV38" s="630">
        <v>1115</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705734</v>
      </c>
      <c r="CS38" s="631"/>
      <c r="CT38" s="631"/>
      <c r="CU38" s="631"/>
      <c r="CV38" s="631"/>
      <c r="CW38" s="631"/>
      <c r="CX38" s="631"/>
      <c r="CY38" s="632"/>
      <c r="CZ38" s="635">
        <v>6.6</v>
      </c>
      <c r="DA38" s="664"/>
      <c r="DB38" s="664"/>
      <c r="DC38" s="672"/>
      <c r="DD38" s="639">
        <v>617518</v>
      </c>
      <c r="DE38" s="631"/>
      <c r="DF38" s="631"/>
      <c r="DG38" s="631"/>
      <c r="DH38" s="631"/>
      <c r="DI38" s="631"/>
      <c r="DJ38" s="631"/>
      <c r="DK38" s="632"/>
      <c r="DL38" s="639">
        <v>415226</v>
      </c>
      <c r="DM38" s="631"/>
      <c r="DN38" s="631"/>
      <c r="DO38" s="631"/>
      <c r="DP38" s="631"/>
      <c r="DQ38" s="631"/>
      <c r="DR38" s="631"/>
      <c r="DS38" s="631"/>
      <c r="DT38" s="631"/>
      <c r="DU38" s="631"/>
      <c r="DV38" s="632"/>
      <c r="DW38" s="635">
        <v>8.1</v>
      </c>
      <c r="DX38" s="664"/>
      <c r="DY38" s="664"/>
      <c r="DZ38" s="664"/>
      <c r="EA38" s="664"/>
      <c r="EB38" s="664"/>
      <c r="EC38" s="665"/>
    </row>
    <row r="39" spans="2:133" ht="11.25" customHeight="1" x14ac:dyDescent="0.2">
      <c r="B39" s="627" t="s">
        <v>338</v>
      </c>
      <c r="C39" s="628"/>
      <c r="D39" s="628"/>
      <c r="E39" s="628"/>
      <c r="F39" s="628"/>
      <c r="G39" s="628"/>
      <c r="H39" s="628"/>
      <c r="I39" s="628"/>
      <c r="J39" s="628"/>
      <c r="K39" s="628"/>
      <c r="L39" s="628"/>
      <c r="M39" s="628"/>
      <c r="N39" s="628"/>
      <c r="O39" s="628"/>
      <c r="P39" s="628"/>
      <c r="Q39" s="629"/>
      <c r="R39" s="630">
        <v>264763</v>
      </c>
      <c r="S39" s="631"/>
      <c r="T39" s="631"/>
      <c r="U39" s="631"/>
      <c r="V39" s="631"/>
      <c r="W39" s="631"/>
      <c r="X39" s="631"/>
      <c r="Y39" s="632"/>
      <c r="Z39" s="633">
        <v>2.4</v>
      </c>
      <c r="AA39" s="633"/>
      <c r="AB39" s="633"/>
      <c r="AC39" s="633"/>
      <c r="AD39" s="634">
        <v>6</v>
      </c>
      <c r="AE39" s="634"/>
      <c r="AF39" s="634"/>
      <c r="AG39" s="634"/>
      <c r="AH39" s="634"/>
      <c r="AI39" s="634"/>
      <c r="AJ39" s="634"/>
      <c r="AK39" s="634"/>
      <c r="AL39" s="635">
        <v>0</v>
      </c>
      <c r="AM39" s="636"/>
      <c r="AN39" s="636"/>
      <c r="AO39" s="637"/>
      <c r="AQ39" s="708" t="s">
        <v>339</v>
      </c>
      <c r="AR39" s="709"/>
      <c r="AS39" s="709"/>
      <c r="AT39" s="709"/>
      <c r="AU39" s="709"/>
      <c r="AV39" s="709"/>
      <c r="AW39" s="709"/>
      <c r="AX39" s="709"/>
      <c r="AY39" s="710"/>
      <c r="AZ39" s="630">
        <v>130752</v>
      </c>
      <c r="BA39" s="631"/>
      <c r="BB39" s="631"/>
      <c r="BC39" s="631"/>
      <c r="BD39" s="670"/>
      <c r="BE39" s="670"/>
      <c r="BF39" s="688"/>
      <c r="BG39" s="645" t="s">
        <v>340</v>
      </c>
      <c r="BH39" s="646"/>
      <c r="BI39" s="646"/>
      <c r="BJ39" s="646"/>
      <c r="BK39" s="646"/>
      <c r="BL39" s="646"/>
      <c r="BM39" s="646"/>
      <c r="BN39" s="646"/>
      <c r="BO39" s="646"/>
      <c r="BP39" s="646"/>
      <c r="BQ39" s="646"/>
      <c r="BR39" s="646"/>
      <c r="BS39" s="646"/>
      <c r="BT39" s="646"/>
      <c r="BU39" s="647"/>
      <c r="BV39" s="630">
        <v>1627</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658099</v>
      </c>
      <c r="CS39" s="670"/>
      <c r="CT39" s="670"/>
      <c r="CU39" s="670"/>
      <c r="CV39" s="670"/>
      <c r="CW39" s="670"/>
      <c r="CX39" s="670"/>
      <c r="CY39" s="671"/>
      <c r="CZ39" s="635">
        <v>6.2</v>
      </c>
      <c r="DA39" s="664"/>
      <c r="DB39" s="664"/>
      <c r="DC39" s="672"/>
      <c r="DD39" s="639">
        <v>492839</v>
      </c>
      <c r="DE39" s="670"/>
      <c r="DF39" s="670"/>
      <c r="DG39" s="670"/>
      <c r="DH39" s="670"/>
      <c r="DI39" s="670"/>
      <c r="DJ39" s="670"/>
      <c r="DK39" s="671"/>
      <c r="DL39" s="639" t="s">
        <v>136</v>
      </c>
      <c r="DM39" s="670"/>
      <c r="DN39" s="670"/>
      <c r="DO39" s="670"/>
      <c r="DP39" s="670"/>
      <c r="DQ39" s="670"/>
      <c r="DR39" s="670"/>
      <c r="DS39" s="670"/>
      <c r="DT39" s="670"/>
      <c r="DU39" s="670"/>
      <c r="DV39" s="671"/>
      <c r="DW39" s="635" t="s">
        <v>136</v>
      </c>
      <c r="DX39" s="664"/>
      <c r="DY39" s="664"/>
      <c r="DZ39" s="664"/>
      <c r="EA39" s="664"/>
      <c r="EB39" s="664"/>
      <c r="EC39" s="665"/>
    </row>
    <row r="40" spans="2:133" ht="11.25" customHeight="1" x14ac:dyDescent="0.2">
      <c r="B40" s="627" t="s">
        <v>342</v>
      </c>
      <c r="C40" s="628"/>
      <c r="D40" s="628"/>
      <c r="E40" s="628"/>
      <c r="F40" s="628"/>
      <c r="G40" s="628"/>
      <c r="H40" s="628"/>
      <c r="I40" s="628"/>
      <c r="J40" s="628"/>
      <c r="K40" s="628"/>
      <c r="L40" s="628"/>
      <c r="M40" s="628"/>
      <c r="N40" s="628"/>
      <c r="O40" s="628"/>
      <c r="P40" s="628"/>
      <c r="Q40" s="629"/>
      <c r="R40" s="630">
        <v>1891584</v>
      </c>
      <c r="S40" s="631"/>
      <c r="T40" s="631"/>
      <c r="U40" s="631"/>
      <c r="V40" s="631"/>
      <c r="W40" s="631"/>
      <c r="X40" s="631"/>
      <c r="Y40" s="632"/>
      <c r="Z40" s="633">
        <v>17.399999999999999</v>
      </c>
      <c r="AA40" s="633"/>
      <c r="AB40" s="633"/>
      <c r="AC40" s="633"/>
      <c r="AD40" s="634" t="s">
        <v>128</v>
      </c>
      <c r="AE40" s="634"/>
      <c r="AF40" s="634"/>
      <c r="AG40" s="634"/>
      <c r="AH40" s="634"/>
      <c r="AI40" s="634"/>
      <c r="AJ40" s="634"/>
      <c r="AK40" s="634"/>
      <c r="AL40" s="635" t="s">
        <v>128</v>
      </c>
      <c r="AM40" s="636"/>
      <c r="AN40" s="636"/>
      <c r="AO40" s="637"/>
      <c r="AQ40" s="708" t="s">
        <v>343</v>
      </c>
      <c r="AR40" s="709"/>
      <c r="AS40" s="709"/>
      <c r="AT40" s="709"/>
      <c r="AU40" s="709"/>
      <c r="AV40" s="709"/>
      <c r="AW40" s="709"/>
      <c r="AX40" s="709"/>
      <c r="AY40" s="710"/>
      <c r="AZ40" s="630">
        <v>8172</v>
      </c>
      <c r="BA40" s="631"/>
      <c r="BB40" s="631"/>
      <c r="BC40" s="631"/>
      <c r="BD40" s="670"/>
      <c r="BE40" s="670"/>
      <c r="BF40" s="688"/>
      <c r="BG40" s="711" t="s">
        <v>344</v>
      </c>
      <c r="BH40" s="712"/>
      <c r="BI40" s="712"/>
      <c r="BJ40" s="712"/>
      <c r="BK40" s="712"/>
      <c r="BL40" s="222"/>
      <c r="BM40" s="646" t="s">
        <v>345</v>
      </c>
      <c r="BN40" s="646"/>
      <c r="BO40" s="646"/>
      <c r="BP40" s="646"/>
      <c r="BQ40" s="646"/>
      <c r="BR40" s="646"/>
      <c r="BS40" s="646"/>
      <c r="BT40" s="646"/>
      <c r="BU40" s="647"/>
      <c r="BV40" s="630">
        <v>90</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v>39333</v>
      </c>
      <c r="CS40" s="631"/>
      <c r="CT40" s="631"/>
      <c r="CU40" s="631"/>
      <c r="CV40" s="631"/>
      <c r="CW40" s="631"/>
      <c r="CX40" s="631"/>
      <c r="CY40" s="632"/>
      <c r="CZ40" s="635">
        <v>0.4</v>
      </c>
      <c r="DA40" s="664"/>
      <c r="DB40" s="664"/>
      <c r="DC40" s="672"/>
      <c r="DD40" s="639">
        <v>8640</v>
      </c>
      <c r="DE40" s="631"/>
      <c r="DF40" s="631"/>
      <c r="DG40" s="631"/>
      <c r="DH40" s="631"/>
      <c r="DI40" s="631"/>
      <c r="DJ40" s="631"/>
      <c r="DK40" s="632"/>
      <c r="DL40" s="639" t="s">
        <v>136</v>
      </c>
      <c r="DM40" s="631"/>
      <c r="DN40" s="631"/>
      <c r="DO40" s="631"/>
      <c r="DP40" s="631"/>
      <c r="DQ40" s="631"/>
      <c r="DR40" s="631"/>
      <c r="DS40" s="631"/>
      <c r="DT40" s="631"/>
      <c r="DU40" s="631"/>
      <c r="DV40" s="632"/>
      <c r="DW40" s="635" t="s">
        <v>136</v>
      </c>
      <c r="DX40" s="664"/>
      <c r="DY40" s="664"/>
      <c r="DZ40" s="664"/>
      <c r="EA40" s="664"/>
      <c r="EB40" s="664"/>
      <c r="EC40" s="665"/>
    </row>
    <row r="41" spans="2:133" ht="11.25" customHeight="1" x14ac:dyDescent="0.2">
      <c r="B41" s="627" t="s">
        <v>347</v>
      </c>
      <c r="C41" s="628"/>
      <c r="D41" s="628"/>
      <c r="E41" s="628"/>
      <c r="F41" s="628"/>
      <c r="G41" s="628"/>
      <c r="H41" s="628"/>
      <c r="I41" s="628"/>
      <c r="J41" s="628"/>
      <c r="K41" s="628"/>
      <c r="L41" s="628"/>
      <c r="M41" s="628"/>
      <c r="N41" s="628"/>
      <c r="O41" s="628"/>
      <c r="P41" s="628"/>
      <c r="Q41" s="629"/>
      <c r="R41" s="630" t="s">
        <v>136</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136</v>
      </c>
      <c r="AM41" s="636"/>
      <c r="AN41" s="636"/>
      <c r="AO41" s="637"/>
      <c r="AQ41" s="708" t="s">
        <v>348</v>
      </c>
      <c r="AR41" s="709"/>
      <c r="AS41" s="709"/>
      <c r="AT41" s="709"/>
      <c r="AU41" s="709"/>
      <c r="AV41" s="709"/>
      <c r="AW41" s="709"/>
      <c r="AX41" s="709"/>
      <c r="AY41" s="710"/>
      <c r="AZ41" s="630">
        <v>96779</v>
      </c>
      <c r="BA41" s="631"/>
      <c r="BB41" s="631"/>
      <c r="BC41" s="631"/>
      <c r="BD41" s="670"/>
      <c r="BE41" s="670"/>
      <c r="BF41" s="688"/>
      <c r="BG41" s="711"/>
      <c r="BH41" s="712"/>
      <c r="BI41" s="712"/>
      <c r="BJ41" s="712"/>
      <c r="BK41" s="712"/>
      <c r="BL41" s="222"/>
      <c r="BM41" s="646" t="s">
        <v>349</v>
      </c>
      <c r="BN41" s="646"/>
      <c r="BO41" s="646"/>
      <c r="BP41" s="646"/>
      <c r="BQ41" s="646"/>
      <c r="BR41" s="646"/>
      <c r="BS41" s="646"/>
      <c r="BT41" s="646"/>
      <c r="BU41" s="647"/>
      <c r="BV41" s="630" t="s">
        <v>136</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128</v>
      </c>
      <c r="CS41" s="670"/>
      <c r="CT41" s="670"/>
      <c r="CU41" s="670"/>
      <c r="CV41" s="670"/>
      <c r="CW41" s="670"/>
      <c r="CX41" s="670"/>
      <c r="CY41" s="671"/>
      <c r="CZ41" s="635" t="s">
        <v>136</v>
      </c>
      <c r="DA41" s="664"/>
      <c r="DB41" s="664"/>
      <c r="DC41" s="672"/>
      <c r="DD41" s="639" t="s">
        <v>128</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351</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5" t="s">
        <v>352</v>
      </c>
      <c r="AR42" s="716"/>
      <c r="AS42" s="716"/>
      <c r="AT42" s="716"/>
      <c r="AU42" s="716"/>
      <c r="AV42" s="716"/>
      <c r="AW42" s="716"/>
      <c r="AX42" s="716"/>
      <c r="AY42" s="717"/>
      <c r="AZ42" s="724">
        <v>433316</v>
      </c>
      <c r="BA42" s="725"/>
      <c r="BB42" s="725"/>
      <c r="BC42" s="725"/>
      <c r="BD42" s="701"/>
      <c r="BE42" s="701"/>
      <c r="BF42" s="703"/>
      <c r="BG42" s="713"/>
      <c r="BH42" s="714"/>
      <c r="BI42" s="714"/>
      <c r="BJ42" s="714"/>
      <c r="BK42" s="714"/>
      <c r="BL42" s="223"/>
      <c r="BM42" s="656" t="s">
        <v>353</v>
      </c>
      <c r="BN42" s="656"/>
      <c r="BO42" s="656"/>
      <c r="BP42" s="656"/>
      <c r="BQ42" s="656"/>
      <c r="BR42" s="656"/>
      <c r="BS42" s="656"/>
      <c r="BT42" s="656"/>
      <c r="BU42" s="657"/>
      <c r="BV42" s="724">
        <v>495</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2671617</v>
      </c>
      <c r="CS42" s="670"/>
      <c r="CT42" s="670"/>
      <c r="CU42" s="670"/>
      <c r="CV42" s="670"/>
      <c r="CW42" s="670"/>
      <c r="CX42" s="670"/>
      <c r="CY42" s="671"/>
      <c r="CZ42" s="635">
        <v>25.1</v>
      </c>
      <c r="DA42" s="664"/>
      <c r="DB42" s="664"/>
      <c r="DC42" s="672"/>
      <c r="DD42" s="639">
        <v>96485</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355</v>
      </c>
      <c r="C43" s="628"/>
      <c r="D43" s="628"/>
      <c r="E43" s="628"/>
      <c r="F43" s="628"/>
      <c r="G43" s="628"/>
      <c r="H43" s="628"/>
      <c r="I43" s="628"/>
      <c r="J43" s="628"/>
      <c r="K43" s="628"/>
      <c r="L43" s="628"/>
      <c r="M43" s="628"/>
      <c r="N43" s="628"/>
      <c r="O43" s="628"/>
      <c r="P43" s="628"/>
      <c r="Q43" s="629"/>
      <c r="R43" s="630">
        <v>154084</v>
      </c>
      <c r="S43" s="631"/>
      <c r="T43" s="631"/>
      <c r="U43" s="631"/>
      <c r="V43" s="631"/>
      <c r="W43" s="631"/>
      <c r="X43" s="631"/>
      <c r="Y43" s="632"/>
      <c r="Z43" s="633">
        <v>1.4</v>
      </c>
      <c r="AA43" s="633"/>
      <c r="AB43" s="633"/>
      <c r="AC43" s="633"/>
      <c r="AD43" s="634" t="s">
        <v>128</v>
      </c>
      <c r="AE43" s="634"/>
      <c r="AF43" s="634"/>
      <c r="AG43" s="634"/>
      <c r="AH43" s="634"/>
      <c r="AI43" s="634"/>
      <c r="AJ43" s="634"/>
      <c r="AK43" s="634"/>
      <c r="AL43" s="635" t="s">
        <v>128</v>
      </c>
      <c r="AM43" s="636"/>
      <c r="AN43" s="636"/>
      <c r="AO43" s="637"/>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6014</v>
      </c>
      <c r="CS43" s="670"/>
      <c r="CT43" s="670"/>
      <c r="CU43" s="670"/>
      <c r="CV43" s="670"/>
      <c r="CW43" s="670"/>
      <c r="CX43" s="670"/>
      <c r="CY43" s="671"/>
      <c r="CZ43" s="635">
        <v>0.1</v>
      </c>
      <c r="DA43" s="664"/>
      <c r="DB43" s="664"/>
      <c r="DC43" s="672"/>
      <c r="DD43" s="639">
        <v>805</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357</v>
      </c>
      <c r="C44" s="675"/>
      <c r="D44" s="675"/>
      <c r="E44" s="675"/>
      <c r="F44" s="675"/>
      <c r="G44" s="675"/>
      <c r="H44" s="675"/>
      <c r="I44" s="675"/>
      <c r="J44" s="675"/>
      <c r="K44" s="675"/>
      <c r="L44" s="675"/>
      <c r="M44" s="675"/>
      <c r="N44" s="675"/>
      <c r="O44" s="675"/>
      <c r="P44" s="675"/>
      <c r="Q44" s="676"/>
      <c r="R44" s="724">
        <v>10852280</v>
      </c>
      <c r="S44" s="725"/>
      <c r="T44" s="725"/>
      <c r="U44" s="725"/>
      <c r="V44" s="725"/>
      <c r="W44" s="725"/>
      <c r="X44" s="725"/>
      <c r="Y44" s="726"/>
      <c r="Z44" s="727">
        <v>100</v>
      </c>
      <c r="AA44" s="727"/>
      <c r="AB44" s="727"/>
      <c r="AC44" s="727"/>
      <c r="AD44" s="728">
        <v>4948341</v>
      </c>
      <c r="AE44" s="728"/>
      <c r="AF44" s="728"/>
      <c r="AG44" s="728"/>
      <c r="AH44" s="728"/>
      <c r="AI44" s="728"/>
      <c r="AJ44" s="728"/>
      <c r="AK44" s="728"/>
      <c r="AL44" s="729">
        <v>100</v>
      </c>
      <c r="AM44" s="702"/>
      <c r="AN44" s="702"/>
      <c r="AO44" s="730"/>
      <c r="CD44" s="731" t="s">
        <v>303</v>
      </c>
      <c r="CE44" s="732"/>
      <c r="CF44" s="627" t="s">
        <v>358</v>
      </c>
      <c r="CG44" s="628"/>
      <c r="CH44" s="628"/>
      <c r="CI44" s="628"/>
      <c r="CJ44" s="628"/>
      <c r="CK44" s="628"/>
      <c r="CL44" s="628"/>
      <c r="CM44" s="628"/>
      <c r="CN44" s="628"/>
      <c r="CO44" s="628"/>
      <c r="CP44" s="628"/>
      <c r="CQ44" s="629"/>
      <c r="CR44" s="630">
        <v>2522585</v>
      </c>
      <c r="CS44" s="631"/>
      <c r="CT44" s="631"/>
      <c r="CU44" s="631"/>
      <c r="CV44" s="631"/>
      <c r="CW44" s="631"/>
      <c r="CX44" s="631"/>
      <c r="CY44" s="632"/>
      <c r="CZ44" s="635">
        <v>23.7</v>
      </c>
      <c r="DA44" s="636"/>
      <c r="DB44" s="636"/>
      <c r="DC44" s="648"/>
      <c r="DD44" s="639">
        <v>79989</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359</v>
      </c>
      <c r="CG45" s="628"/>
      <c r="CH45" s="628"/>
      <c r="CI45" s="628"/>
      <c r="CJ45" s="628"/>
      <c r="CK45" s="628"/>
      <c r="CL45" s="628"/>
      <c r="CM45" s="628"/>
      <c r="CN45" s="628"/>
      <c r="CO45" s="628"/>
      <c r="CP45" s="628"/>
      <c r="CQ45" s="629"/>
      <c r="CR45" s="630">
        <v>1583620</v>
      </c>
      <c r="CS45" s="670"/>
      <c r="CT45" s="670"/>
      <c r="CU45" s="670"/>
      <c r="CV45" s="670"/>
      <c r="CW45" s="670"/>
      <c r="CX45" s="670"/>
      <c r="CY45" s="671"/>
      <c r="CZ45" s="635">
        <v>14.9</v>
      </c>
      <c r="DA45" s="664"/>
      <c r="DB45" s="664"/>
      <c r="DC45" s="672"/>
      <c r="DD45" s="639">
        <v>24243</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361</v>
      </c>
      <c r="CG46" s="628"/>
      <c r="CH46" s="628"/>
      <c r="CI46" s="628"/>
      <c r="CJ46" s="628"/>
      <c r="CK46" s="628"/>
      <c r="CL46" s="628"/>
      <c r="CM46" s="628"/>
      <c r="CN46" s="628"/>
      <c r="CO46" s="628"/>
      <c r="CP46" s="628"/>
      <c r="CQ46" s="629"/>
      <c r="CR46" s="630">
        <v>859953</v>
      </c>
      <c r="CS46" s="631"/>
      <c r="CT46" s="631"/>
      <c r="CU46" s="631"/>
      <c r="CV46" s="631"/>
      <c r="CW46" s="631"/>
      <c r="CX46" s="631"/>
      <c r="CY46" s="632"/>
      <c r="CZ46" s="635">
        <v>8.1</v>
      </c>
      <c r="DA46" s="636"/>
      <c r="DB46" s="636"/>
      <c r="DC46" s="648"/>
      <c r="DD46" s="639">
        <v>53604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149032</v>
      </c>
      <c r="CS47" s="670"/>
      <c r="CT47" s="670"/>
      <c r="CU47" s="670"/>
      <c r="CV47" s="670"/>
      <c r="CW47" s="670"/>
      <c r="CX47" s="670"/>
      <c r="CY47" s="671"/>
      <c r="CZ47" s="635">
        <v>1.4</v>
      </c>
      <c r="DA47" s="664"/>
      <c r="DB47" s="664"/>
      <c r="DC47" s="672"/>
      <c r="DD47" s="639">
        <v>16496</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366</v>
      </c>
      <c r="CE49" s="675"/>
      <c r="CF49" s="675"/>
      <c r="CG49" s="675"/>
      <c r="CH49" s="675"/>
      <c r="CI49" s="675"/>
      <c r="CJ49" s="675"/>
      <c r="CK49" s="675"/>
      <c r="CL49" s="675"/>
      <c r="CM49" s="675"/>
      <c r="CN49" s="675"/>
      <c r="CO49" s="675"/>
      <c r="CP49" s="675"/>
      <c r="CQ49" s="676"/>
      <c r="CR49" s="724">
        <v>10651253</v>
      </c>
      <c r="CS49" s="701"/>
      <c r="CT49" s="701"/>
      <c r="CU49" s="701"/>
      <c r="CV49" s="701"/>
      <c r="CW49" s="701"/>
      <c r="CX49" s="701"/>
      <c r="CY49" s="738"/>
      <c r="CZ49" s="729">
        <v>100</v>
      </c>
      <c r="DA49" s="739"/>
      <c r="DB49" s="739"/>
      <c r="DC49" s="740"/>
      <c r="DD49" s="741">
        <v>6091269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368</v>
      </c>
      <c r="DK2" s="752"/>
      <c r="DL2" s="752"/>
      <c r="DM2" s="752"/>
      <c r="DN2" s="752"/>
      <c r="DO2" s="753"/>
      <c r="DP2" s="231"/>
      <c r="DQ2" s="751" t="s">
        <v>369</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35"/>
      <c r="BA5" s="235"/>
      <c r="BB5" s="235"/>
      <c r="BC5" s="235"/>
      <c r="BD5" s="235"/>
      <c r="BE5" s="236"/>
      <c r="BF5" s="236"/>
      <c r="BG5" s="236"/>
      <c r="BH5" s="236"/>
      <c r="BI5" s="236"/>
      <c r="BJ5" s="236"/>
      <c r="BK5" s="236"/>
      <c r="BL5" s="236"/>
      <c r="BM5" s="236"/>
      <c r="BN5" s="236"/>
      <c r="BO5" s="236"/>
      <c r="BP5" s="236"/>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389</v>
      </c>
      <c r="C7" s="779"/>
      <c r="D7" s="779"/>
      <c r="E7" s="779"/>
      <c r="F7" s="779"/>
      <c r="G7" s="779"/>
      <c r="H7" s="779"/>
      <c r="I7" s="779"/>
      <c r="J7" s="779"/>
      <c r="K7" s="779"/>
      <c r="L7" s="779"/>
      <c r="M7" s="779"/>
      <c r="N7" s="779"/>
      <c r="O7" s="779"/>
      <c r="P7" s="780"/>
      <c r="Q7" s="781"/>
      <c r="R7" s="782"/>
      <c r="S7" s="782"/>
      <c r="T7" s="782"/>
      <c r="U7" s="782"/>
      <c r="V7" s="782"/>
      <c r="W7" s="782"/>
      <c r="X7" s="782"/>
      <c r="Y7" s="782"/>
      <c r="Z7" s="782"/>
      <c r="AA7" s="782"/>
      <c r="AB7" s="782"/>
      <c r="AC7" s="782"/>
      <c r="AD7" s="782"/>
      <c r="AE7" s="783"/>
      <c r="AF7" s="784">
        <v>117</v>
      </c>
      <c r="AG7" s="785"/>
      <c r="AH7" s="785"/>
      <c r="AI7" s="785"/>
      <c r="AJ7" s="786"/>
      <c r="AK7" s="787"/>
      <c r="AL7" s="788"/>
      <c r="AM7" s="788"/>
      <c r="AN7" s="788"/>
      <c r="AO7" s="788"/>
      <c r="AP7" s="788"/>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t="s">
        <v>390</v>
      </c>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t="s">
        <v>128</v>
      </c>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t="s">
        <v>391</v>
      </c>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v>5</v>
      </c>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393</v>
      </c>
      <c r="B23" s="818" t="s">
        <v>394</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122</v>
      </c>
      <c r="AG23" s="822"/>
      <c r="AH23" s="822"/>
      <c r="AI23" s="822"/>
      <c r="AJ23" s="825"/>
      <c r="AK23" s="826"/>
      <c r="AL23" s="827"/>
      <c r="AM23" s="827"/>
      <c r="AN23" s="827"/>
      <c r="AO23" s="827"/>
      <c r="AP23" s="822"/>
      <c r="AQ23" s="822"/>
      <c r="AR23" s="822"/>
      <c r="AS23" s="822"/>
      <c r="AT23" s="822"/>
      <c r="AU23" s="838"/>
      <c r="AV23" s="838"/>
      <c r="AW23" s="838"/>
      <c r="AX23" s="838"/>
      <c r="AY23" s="839"/>
      <c r="AZ23" s="840" t="s">
        <v>128</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372</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379</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405</v>
      </c>
      <c r="C28" s="779"/>
      <c r="D28" s="779"/>
      <c r="E28" s="779"/>
      <c r="F28" s="779"/>
      <c r="G28" s="779"/>
      <c r="H28" s="779"/>
      <c r="I28" s="779"/>
      <c r="J28" s="779"/>
      <c r="K28" s="779"/>
      <c r="L28" s="779"/>
      <c r="M28" s="779"/>
      <c r="N28" s="779"/>
      <c r="O28" s="779"/>
      <c r="P28" s="780"/>
      <c r="Q28" s="851"/>
      <c r="R28" s="852"/>
      <c r="S28" s="852"/>
      <c r="T28" s="852"/>
      <c r="U28" s="852"/>
      <c r="V28" s="852"/>
      <c r="W28" s="852"/>
      <c r="X28" s="852"/>
      <c r="Y28" s="852"/>
      <c r="Z28" s="852"/>
      <c r="AA28" s="852"/>
      <c r="AB28" s="852"/>
      <c r="AC28" s="852"/>
      <c r="AD28" s="852"/>
      <c r="AE28" s="853"/>
      <c r="AF28" s="854">
        <v>46</v>
      </c>
      <c r="AG28" s="852"/>
      <c r="AH28" s="852"/>
      <c r="AI28" s="852"/>
      <c r="AJ28" s="855"/>
      <c r="AK28" s="856"/>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406</v>
      </c>
      <c r="C29" s="810"/>
      <c r="D29" s="810"/>
      <c r="E29" s="810"/>
      <c r="F29" s="810"/>
      <c r="G29" s="810"/>
      <c r="H29" s="810"/>
      <c r="I29" s="810"/>
      <c r="J29" s="810"/>
      <c r="K29" s="810"/>
      <c r="L29" s="810"/>
      <c r="M29" s="810"/>
      <c r="N29" s="810"/>
      <c r="O29" s="810"/>
      <c r="P29" s="811"/>
      <c r="Q29" s="812"/>
      <c r="R29" s="813"/>
      <c r="S29" s="813"/>
      <c r="T29" s="813"/>
      <c r="U29" s="813"/>
      <c r="V29" s="813"/>
      <c r="W29" s="813"/>
      <c r="X29" s="813"/>
      <c r="Y29" s="813"/>
      <c r="Z29" s="813"/>
      <c r="AA29" s="813"/>
      <c r="AB29" s="813"/>
      <c r="AC29" s="813"/>
      <c r="AD29" s="813"/>
      <c r="AE29" s="814"/>
      <c r="AF29" s="815">
        <v>41</v>
      </c>
      <c r="AG29" s="816"/>
      <c r="AH29" s="816"/>
      <c r="AI29" s="816"/>
      <c r="AJ29" s="817"/>
      <c r="AK29" s="863"/>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407</v>
      </c>
      <c r="C30" s="810"/>
      <c r="D30" s="810"/>
      <c r="E30" s="810"/>
      <c r="F30" s="810"/>
      <c r="G30" s="810"/>
      <c r="H30" s="810"/>
      <c r="I30" s="810"/>
      <c r="J30" s="810"/>
      <c r="K30" s="810"/>
      <c r="L30" s="810"/>
      <c r="M30" s="810"/>
      <c r="N30" s="810"/>
      <c r="O30" s="810"/>
      <c r="P30" s="811"/>
      <c r="Q30" s="812"/>
      <c r="R30" s="813"/>
      <c r="S30" s="813"/>
      <c r="T30" s="813"/>
      <c r="U30" s="813"/>
      <c r="V30" s="813"/>
      <c r="W30" s="813"/>
      <c r="X30" s="813"/>
      <c r="Y30" s="813"/>
      <c r="Z30" s="813"/>
      <c r="AA30" s="813"/>
      <c r="AB30" s="813"/>
      <c r="AC30" s="813"/>
      <c r="AD30" s="813"/>
      <c r="AE30" s="814"/>
      <c r="AF30" s="815">
        <v>2</v>
      </c>
      <c r="AG30" s="816"/>
      <c r="AH30" s="816"/>
      <c r="AI30" s="816"/>
      <c r="AJ30" s="817"/>
      <c r="AK30" s="863"/>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408</v>
      </c>
      <c r="C31" s="810"/>
      <c r="D31" s="810"/>
      <c r="E31" s="810"/>
      <c r="F31" s="810"/>
      <c r="G31" s="810"/>
      <c r="H31" s="810"/>
      <c r="I31" s="810"/>
      <c r="J31" s="810"/>
      <c r="K31" s="810"/>
      <c r="L31" s="810"/>
      <c r="M31" s="810"/>
      <c r="N31" s="810"/>
      <c r="O31" s="810"/>
      <c r="P31" s="811"/>
      <c r="Q31" s="812"/>
      <c r="R31" s="813"/>
      <c r="S31" s="813"/>
      <c r="T31" s="813"/>
      <c r="U31" s="813"/>
      <c r="V31" s="813"/>
      <c r="W31" s="813"/>
      <c r="X31" s="813"/>
      <c r="Y31" s="813"/>
      <c r="Z31" s="813"/>
      <c r="AA31" s="813"/>
      <c r="AB31" s="813"/>
      <c r="AC31" s="813"/>
      <c r="AD31" s="813"/>
      <c r="AE31" s="814"/>
      <c r="AF31" s="815">
        <v>19</v>
      </c>
      <c r="AG31" s="816"/>
      <c r="AH31" s="816"/>
      <c r="AI31" s="816"/>
      <c r="AJ31" s="817"/>
      <c r="AK31" s="863"/>
      <c r="AL31" s="859"/>
      <c r="AM31" s="859"/>
      <c r="AN31" s="859"/>
      <c r="AO31" s="859"/>
      <c r="AP31" s="859"/>
      <c r="AQ31" s="859"/>
      <c r="AR31" s="859"/>
      <c r="AS31" s="859"/>
      <c r="AT31" s="859"/>
      <c r="AU31" s="859"/>
      <c r="AV31" s="859"/>
      <c r="AW31" s="859"/>
      <c r="AX31" s="859"/>
      <c r="AY31" s="859"/>
      <c r="AZ31" s="860"/>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409</v>
      </c>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v>340</v>
      </c>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t="s">
        <v>410</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411</v>
      </c>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v>202</v>
      </c>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413</v>
      </c>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v>3</v>
      </c>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t="s">
        <v>414</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415</v>
      </c>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v>0</v>
      </c>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t="s">
        <v>414</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393</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652</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418</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420</v>
      </c>
      <c r="B66" s="757"/>
      <c r="C66" s="757"/>
      <c r="D66" s="757"/>
      <c r="E66" s="757"/>
      <c r="F66" s="757"/>
      <c r="G66" s="757"/>
      <c r="H66" s="757"/>
      <c r="I66" s="757"/>
      <c r="J66" s="757"/>
      <c r="K66" s="757"/>
      <c r="L66" s="757"/>
      <c r="M66" s="757"/>
      <c r="N66" s="757"/>
      <c r="O66" s="757"/>
      <c r="P66" s="758"/>
      <c r="Q66" s="762" t="s">
        <v>397</v>
      </c>
      <c r="R66" s="763"/>
      <c r="S66" s="763"/>
      <c r="T66" s="763"/>
      <c r="U66" s="764"/>
      <c r="V66" s="762" t="s">
        <v>421</v>
      </c>
      <c r="W66" s="763"/>
      <c r="X66" s="763"/>
      <c r="Y66" s="763"/>
      <c r="Z66" s="764"/>
      <c r="AA66" s="762" t="s">
        <v>422</v>
      </c>
      <c r="AB66" s="763"/>
      <c r="AC66" s="763"/>
      <c r="AD66" s="763"/>
      <c r="AE66" s="764"/>
      <c r="AF66" s="883" t="s">
        <v>423</v>
      </c>
      <c r="AG66" s="844"/>
      <c r="AH66" s="844"/>
      <c r="AI66" s="844"/>
      <c r="AJ66" s="884"/>
      <c r="AK66" s="762" t="s">
        <v>424</v>
      </c>
      <c r="AL66" s="757"/>
      <c r="AM66" s="757"/>
      <c r="AN66" s="757"/>
      <c r="AO66" s="758"/>
      <c r="AP66" s="762" t="s">
        <v>425</v>
      </c>
      <c r="AQ66" s="763"/>
      <c r="AR66" s="763"/>
      <c r="AS66" s="763"/>
      <c r="AT66" s="764"/>
      <c r="AU66" s="762" t="s">
        <v>426</v>
      </c>
      <c r="AV66" s="763"/>
      <c r="AW66" s="763"/>
      <c r="AX66" s="763"/>
      <c r="AY66" s="764"/>
      <c r="AZ66" s="762" t="s">
        <v>379</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c r="C68" s="899"/>
      <c r="D68" s="899"/>
      <c r="E68" s="899"/>
      <c r="F68" s="899"/>
      <c r="G68" s="899"/>
      <c r="H68" s="899"/>
      <c r="I68" s="899"/>
      <c r="J68" s="899"/>
      <c r="K68" s="899"/>
      <c r="L68" s="899"/>
      <c r="M68" s="899"/>
      <c r="N68" s="899"/>
      <c r="O68" s="899"/>
      <c r="P68" s="900"/>
      <c r="Q68" s="901"/>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393</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306</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306</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306</v>
      </c>
      <c r="DR109" s="922"/>
      <c r="DS109" s="922"/>
      <c r="DT109" s="922"/>
      <c r="DU109" s="923"/>
      <c r="DV109" s="921" t="s">
        <v>438</v>
      </c>
      <c r="DW109" s="922"/>
      <c r="DX109" s="922"/>
      <c r="DY109" s="922"/>
      <c r="DZ109" s="924"/>
    </row>
    <row r="110" spans="1:131" s="233" customFormat="1" ht="26.25" customHeight="1" x14ac:dyDescent="0.2">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1181974</v>
      </c>
      <c r="AB110" s="929"/>
      <c r="AC110" s="929"/>
      <c r="AD110" s="929"/>
      <c r="AE110" s="930"/>
      <c r="AF110" s="931">
        <v>1093905</v>
      </c>
      <c r="AG110" s="929"/>
      <c r="AH110" s="929"/>
      <c r="AI110" s="929"/>
      <c r="AJ110" s="930"/>
      <c r="AK110" s="931">
        <v>1121835</v>
      </c>
      <c r="AL110" s="929"/>
      <c r="AM110" s="929"/>
      <c r="AN110" s="929"/>
      <c r="AO110" s="930"/>
      <c r="AP110" s="932">
        <v>28.3</v>
      </c>
      <c r="AQ110" s="933"/>
      <c r="AR110" s="933"/>
      <c r="AS110" s="933"/>
      <c r="AT110" s="934"/>
      <c r="AU110" s="935" t="s">
        <v>72</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12847843</v>
      </c>
      <c r="BR110" s="960"/>
      <c r="BS110" s="960"/>
      <c r="BT110" s="960"/>
      <c r="BU110" s="960"/>
      <c r="BV110" s="960">
        <v>13631116</v>
      </c>
      <c r="BW110" s="960"/>
      <c r="BX110" s="960"/>
      <c r="BY110" s="960"/>
      <c r="BZ110" s="960"/>
      <c r="CA110" s="960">
        <v>14288513</v>
      </c>
      <c r="CB110" s="960"/>
      <c r="CC110" s="960"/>
      <c r="CD110" s="960"/>
      <c r="CE110" s="960"/>
      <c r="CF110" s="973">
        <v>360.8</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128</v>
      </c>
      <c r="DH110" s="960"/>
      <c r="DI110" s="960"/>
      <c r="DJ110" s="960"/>
      <c r="DK110" s="960"/>
      <c r="DL110" s="960" t="s">
        <v>418</v>
      </c>
      <c r="DM110" s="960"/>
      <c r="DN110" s="960"/>
      <c r="DO110" s="960"/>
      <c r="DP110" s="960"/>
      <c r="DQ110" s="960" t="s">
        <v>444</v>
      </c>
      <c r="DR110" s="960"/>
      <c r="DS110" s="960"/>
      <c r="DT110" s="960"/>
      <c r="DU110" s="960"/>
      <c r="DV110" s="961" t="s">
        <v>445</v>
      </c>
      <c r="DW110" s="961"/>
      <c r="DX110" s="961"/>
      <c r="DY110" s="961"/>
      <c r="DZ110" s="962"/>
    </row>
    <row r="111" spans="1:131" s="233" customFormat="1" ht="26.25" customHeight="1" x14ac:dyDescent="0.2">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447</v>
      </c>
      <c r="AB111" s="967"/>
      <c r="AC111" s="967"/>
      <c r="AD111" s="967"/>
      <c r="AE111" s="968"/>
      <c r="AF111" s="969" t="s">
        <v>448</v>
      </c>
      <c r="AG111" s="967"/>
      <c r="AH111" s="967"/>
      <c r="AI111" s="967"/>
      <c r="AJ111" s="968"/>
      <c r="AK111" s="969" t="s">
        <v>448</v>
      </c>
      <c r="AL111" s="967"/>
      <c r="AM111" s="967"/>
      <c r="AN111" s="967"/>
      <c r="AO111" s="968"/>
      <c r="AP111" s="970" t="s">
        <v>418</v>
      </c>
      <c r="AQ111" s="971"/>
      <c r="AR111" s="971"/>
      <c r="AS111" s="971"/>
      <c r="AT111" s="972"/>
      <c r="AU111" s="937"/>
      <c r="AV111" s="938"/>
      <c r="AW111" s="938"/>
      <c r="AX111" s="938"/>
      <c r="AY111" s="938"/>
      <c r="AZ111" s="951" t="s">
        <v>449</v>
      </c>
      <c r="BA111" s="952"/>
      <c r="BB111" s="952"/>
      <c r="BC111" s="952"/>
      <c r="BD111" s="952"/>
      <c r="BE111" s="952"/>
      <c r="BF111" s="952"/>
      <c r="BG111" s="952"/>
      <c r="BH111" s="952"/>
      <c r="BI111" s="952"/>
      <c r="BJ111" s="952"/>
      <c r="BK111" s="952"/>
      <c r="BL111" s="952"/>
      <c r="BM111" s="952"/>
      <c r="BN111" s="952"/>
      <c r="BO111" s="952"/>
      <c r="BP111" s="953"/>
      <c r="BQ111" s="954">
        <v>53120</v>
      </c>
      <c r="BR111" s="955"/>
      <c r="BS111" s="955"/>
      <c r="BT111" s="955"/>
      <c r="BU111" s="955"/>
      <c r="BV111" s="955">
        <v>43757</v>
      </c>
      <c r="BW111" s="955"/>
      <c r="BX111" s="955"/>
      <c r="BY111" s="955"/>
      <c r="BZ111" s="955"/>
      <c r="CA111" s="955">
        <v>34208</v>
      </c>
      <c r="CB111" s="955"/>
      <c r="CC111" s="955"/>
      <c r="CD111" s="955"/>
      <c r="CE111" s="955"/>
      <c r="CF111" s="949">
        <v>0.9</v>
      </c>
      <c r="CG111" s="950"/>
      <c r="CH111" s="950"/>
      <c r="CI111" s="950"/>
      <c r="CJ111" s="950"/>
      <c r="CK111" s="977"/>
      <c r="CL111" s="978"/>
      <c r="CM111" s="951" t="s">
        <v>450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128</v>
      </c>
      <c r="DH111" s="955"/>
      <c r="DI111" s="955"/>
      <c r="DJ111" s="955"/>
      <c r="DK111" s="955"/>
      <c r="DL111" s="955" t="s">
        <v>128</v>
      </c>
      <c r="DM111" s="955"/>
      <c r="DN111" s="955"/>
      <c r="DO111" s="955"/>
      <c r="DP111" s="955"/>
      <c r="DQ111" s="955" t="s">
        <v>451</v>
      </c>
      <c r="DR111" s="955"/>
      <c r="DS111" s="955"/>
      <c r="DT111" s="955"/>
      <c r="DU111" s="955"/>
      <c r="DV111" s="956" t="s">
        <v>444</v>
      </c>
      <c r="DW111" s="956"/>
      <c r="DX111" s="956"/>
      <c r="DY111" s="956"/>
      <c r="DZ111" s="957"/>
    </row>
    <row r="112" spans="1:131" s="233" customFormat="1" ht="26.25" customHeight="1" x14ac:dyDescent="0.2">
      <c r="A112" s="981" t="s">
        <v>452</v>
      </c>
      <c r="B112" s="982"/>
      <c r="C112" s="952" t="s">
        <v>453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445</v>
      </c>
      <c r="AB112" s="988"/>
      <c r="AC112" s="988"/>
      <c r="AD112" s="988"/>
      <c r="AE112" s="989"/>
      <c r="AF112" s="990" t="s">
        <v>454</v>
      </c>
      <c r="AG112" s="988"/>
      <c r="AH112" s="988"/>
      <c r="AI112" s="988"/>
      <c r="AJ112" s="989"/>
      <c r="AK112" s="990" t="s">
        <v>447</v>
      </c>
      <c r="AL112" s="988"/>
      <c r="AM112" s="988"/>
      <c r="AN112" s="988"/>
      <c r="AO112" s="989"/>
      <c r="AP112" s="991" t="s">
        <v>448</v>
      </c>
      <c r="AQ112" s="992"/>
      <c r="AR112" s="992"/>
      <c r="AS112" s="992"/>
      <c r="AT112" s="993"/>
      <c r="AU112" s="937"/>
      <c r="AV112" s="938"/>
      <c r="AW112" s="938"/>
      <c r="AX112" s="938"/>
      <c r="AY112" s="938"/>
      <c r="AZ112" s="951" t="s">
        <v>455</v>
      </c>
      <c r="BA112" s="952"/>
      <c r="BB112" s="952"/>
      <c r="BC112" s="952"/>
      <c r="BD112" s="952"/>
      <c r="BE112" s="952"/>
      <c r="BF112" s="952"/>
      <c r="BG112" s="952"/>
      <c r="BH112" s="952"/>
      <c r="BI112" s="952"/>
      <c r="BJ112" s="952"/>
      <c r="BK112" s="952"/>
      <c r="BL112" s="952"/>
      <c r="BM112" s="952"/>
      <c r="BN112" s="952"/>
      <c r="BO112" s="952"/>
      <c r="BP112" s="953"/>
      <c r="BQ112" s="954">
        <v>3229585</v>
      </c>
      <c r="BR112" s="955"/>
      <c r="BS112" s="955"/>
      <c r="BT112" s="955"/>
      <c r="BU112" s="955"/>
      <c r="BV112" s="955">
        <v>3115209</v>
      </c>
      <c r="BW112" s="955"/>
      <c r="BX112" s="955"/>
      <c r="BY112" s="955"/>
      <c r="BZ112" s="955"/>
      <c r="CA112" s="955">
        <v>3146796</v>
      </c>
      <c r="CB112" s="955"/>
      <c r="CC112" s="955"/>
      <c r="CD112" s="955"/>
      <c r="CE112" s="955"/>
      <c r="CF112" s="949">
        <v>79.5</v>
      </c>
      <c r="CG112" s="950"/>
      <c r="CH112" s="950"/>
      <c r="CI112" s="950"/>
      <c r="CJ112" s="950"/>
      <c r="CK112" s="977"/>
      <c r="CL112" s="978"/>
      <c r="CM112" s="951" t="s">
        <v>456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447</v>
      </c>
      <c r="DH112" s="955"/>
      <c r="DI112" s="955"/>
      <c r="DJ112" s="955"/>
      <c r="DK112" s="955"/>
      <c r="DL112" s="955" t="s">
        <v>457</v>
      </c>
      <c r="DM112" s="955"/>
      <c r="DN112" s="955"/>
      <c r="DO112" s="955"/>
      <c r="DP112" s="955"/>
      <c r="DQ112" s="955" t="s">
        <v>457</v>
      </c>
      <c r="DR112" s="955"/>
      <c r="DS112" s="955"/>
      <c r="DT112" s="955"/>
      <c r="DU112" s="955"/>
      <c r="DV112" s="956" t="s">
        <v>448</v>
      </c>
      <c r="DW112" s="956"/>
      <c r="DX112" s="956"/>
      <c r="DY112" s="956"/>
      <c r="DZ112" s="957"/>
    </row>
    <row r="113" spans="1:130" s="233" customFormat="1" ht="26.25" customHeight="1" x14ac:dyDescent="0.2">
      <c r="A113" s="983"/>
      <c r="B113" s="984"/>
      <c r="C113" s="952" t="s">
        <v>458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288621</v>
      </c>
      <c r="AB113" s="967"/>
      <c r="AC113" s="967"/>
      <c r="AD113" s="967"/>
      <c r="AE113" s="968"/>
      <c r="AF113" s="969">
        <v>291803</v>
      </c>
      <c r="AG113" s="967"/>
      <c r="AH113" s="967"/>
      <c r="AI113" s="967"/>
      <c r="AJ113" s="968"/>
      <c r="AK113" s="969">
        <v>297261</v>
      </c>
      <c r="AL113" s="967"/>
      <c r="AM113" s="967"/>
      <c r="AN113" s="967"/>
      <c r="AO113" s="968"/>
      <c r="AP113" s="970">
        <v>7.5</v>
      </c>
      <c r="AQ113" s="971"/>
      <c r="AR113" s="971"/>
      <c r="AS113" s="971"/>
      <c r="AT113" s="972"/>
      <c r="AU113" s="937"/>
      <c r="AV113" s="938"/>
      <c r="AW113" s="938"/>
      <c r="AX113" s="938"/>
      <c r="AY113" s="938"/>
      <c r="AZ113" s="951" t="s">
        <v>459</v>
      </c>
      <c r="BA113" s="952"/>
      <c r="BB113" s="952"/>
      <c r="BC113" s="952"/>
      <c r="BD113" s="952"/>
      <c r="BE113" s="952"/>
      <c r="BF113" s="952"/>
      <c r="BG113" s="952"/>
      <c r="BH113" s="952"/>
      <c r="BI113" s="952"/>
      <c r="BJ113" s="952"/>
      <c r="BK113" s="952"/>
      <c r="BL113" s="952"/>
      <c r="BM113" s="952"/>
      <c r="BN113" s="952"/>
      <c r="BO113" s="952"/>
      <c r="BP113" s="953"/>
      <c r="BQ113" s="954">
        <v>52047</v>
      </c>
      <c r="BR113" s="955"/>
      <c r="BS113" s="955"/>
      <c r="BT113" s="955"/>
      <c r="BU113" s="955"/>
      <c r="BV113" s="955">
        <v>46579</v>
      </c>
      <c r="BW113" s="955"/>
      <c r="BX113" s="955"/>
      <c r="BY113" s="955"/>
      <c r="BZ113" s="955"/>
      <c r="CA113" s="955">
        <v>47827</v>
      </c>
      <c r="CB113" s="955"/>
      <c r="CC113" s="955"/>
      <c r="CD113" s="955"/>
      <c r="CE113" s="955"/>
      <c r="CF113" s="949">
        <v>1.2</v>
      </c>
      <c r="CG113" s="950"/>
      <c r="CH113" s="950"/>
      <c r="CI113" s="950"/>
      <c r="CJ113" s="950"/>
      <c r="CK113" s="977"/>
      <c r="CL113" s="978"/>
      <c r="CM113" s="951" t="s">
        <v>460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v>53120</v>
      </c>
      <c r="DH113" s="988"/>
      <c r="DI113" s="988"/>
      <c r="DJ113" s="988"/>
      <c r="DK113" s="989"/>
      <c r="DL113" s="990">
        <v>43757</v>
      </c>
      <c r="DM113" s="988"/>
      <c r="DN113" s="988"/>
      <c r="DO113" s="988"/>
      <c r="DP113" s="989"/>
      <c r="DQ113" s="990">
        <v>34208</v>
      </c>
      <c r="DR113" s="988"/>
      <c r="DS113" s="988"/>
      <c r="DT113" s="988"/>
      <c r="DU113" s="989"/>
      <c r="DV113" s="991">
        <v>0.9</v>
      </c>
      <c r="DW113" s="992"/>
      <c r="DX113" s="992"/>
      <c r="DY113" s="992"/>
      <c r="DZ113" s="993"/>
    </row>
    <row r="114" spans="1:130" s="233" customFormat="1" ht="26.25" customHeight="1" x14ac:dyDescent="0.2">
      <c r="A114" s="983"/>
      <c r="B114" s="984"/>
      <c r="C114" s="952" t="s">
        <v>461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16031</v>
      </c>
      <c r="AB114" s="988"/>
      <c r="AC114" s="988"/>
      <c r="AD114" s="988"/>
      <c r="AE114" s="989"/>
      <c r="AF114" s="990">
        <v>7522</v>
      </c>
      <c r="AG114" s="988"/>
      <c r="AH114" s="988"/>
      <c r="AI114" s="988"/>
      <c r="AJ114" s="989"/>
      <c r="AK114" s="990">
        <v>3449</v>
      </c>
      <c r="AL114" s="988"/>
      <c r="AM114" s="988"/>
      <c r="AN114" s="988"/>
      <c r="AO114" s="989"/>
      <c r="AP114" s="991">
        <v>0.1</v>
      </c>
      <c r="AQ114" s="992"/>
      <c r="AR114" s="992"/>
      <c r="AS114" s="992"/>
      <c r="AT114" s="993"/>
      <c r="AU114" s="937"/>
      <c r="AV114" s="938"/>
      <c r="AW114" s="938"/>
      <c r="AX114" s="938"/>
      <c r="AY114" s="938"/>
      <c r="AZ114" s="951" t="s">
        <v>462</v>
      </c>
      <c r="BA114" s="952"/>
      <c r="BB114" s="952"/>
      <c r="BC114" s="952"/>
      <c r="BD114" s="952"/>
      <c r="BE114" s="952"/>
      <c r="BF114" s="952"/>
      <c r="BG114" s="952"/>
      <c r="BH114" s="952"/>
      <c r="BI114" s="952"/>
      <c r="BJ114" s="952"/>
      <c r="BK114" s="952"/>
      <c r="BL114" s="952"/>
      <c r="BM114" s="952"/>
      <c r="BN114" s="952"/>
      <c r="BO114" s="952"/>
      <c r="BP114" s="953"/>
      <c r="BQ114" s="954">
        <v>1249443</v>
      </c>
      <c r="BR114" s="955"/>
      <c r="BS114" s="955"/>
      <c r="BT114" s="955"/>
      <c r="BU114" s="955"/>
      <c r="BV114" s="955">
        <v>1100818</v>
      </c>
      <c r="BW114" s="955"/>
      <c r="BX114" s="955"/>
      <c r="BY114" s="955"/>
      <c r="BZ114" s="955"/>
      <c r="CA114" s="955">
        <v>1240927</v>
      </c>
      <c r="CB114" s="955"/>
      <c r="CC114" s="955"/>
      <c r="CD114" s="955"/>
      <c r="CE114" s="955"/>
      <c r="CF114" s="949">
        <v>31.3</v>
      </c>
      <c r="CG114" s="950"/>
      <c r="CH114" s="950"/>
      <c r="CI114" s="950"/>
      <c r="CJ114" s="950"/>
      <c r="CK114" s="977"/>
      <c r="CL114" s="978"/>
      <c r="CM114" s="951" t="s">
        <v>463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445</v>
      </c>
      <c r="DH114" s="988"/>
      <c r="DI114" s="988"/>
      <c r="DJ114" s="988"/>
      <c r="DK114" s="989"/>
      <c r="DL114" s="990" t="s">
        <v>457</v>
      </c>
      <c r="DM114" s="988"/>
      <c r="DN114" s="988"/>
      <c r="DO114" s="988"/>
      <c r="DP114" s="989"/>
      <c r="DQ114" s="990" t="s">
        <v>447</v>
      </c>
      <c r="DR114" s="988"/>
      <c r="DS114" s="988"/>
      <c r="DT114" s="988"/>
      <c r="DU114" s="989"/>
      <c r="DV114" s="991" t="s">
        <v>457</v>
      </c>
      <c r="DW114" s="992"/>
      <c r="DX114" s="992"/>
      <c r="DY114" s="992"/>
      <c r="DZ114" s="993"/>
    </row>
    <row r="115" spans="1:130" s="233" customFormat="1" ht="26.25" customHeight="1" x14ac:dyDescent="0.2">
      <c r="A115" s="983"/>
      <c r="B115" s="984"/>
      <c r="C115" s="952" t="s">
        <v>464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9976</v>
      </c>
      <c r="AB115" s="967"/>
      <c r="AC115" s="967"/>
      <c r="AD115" s="967"/>
      <c r="AE115" s="968"/>
      <c r="AF115" s="969">
        <v>9363</v>
      </c>
      <c r="AG115" s="967"/>
      <c r="AH115" s="967"/>
      <c r="AI115" s="967"/>
      <c r="AJ115" s="968"/>
      <c r="AK115" s="969">
        <v>9548</v>
      </c>
      <c r="AL115" s="967"/>
      <c r="AM115" s="967"/>
      <c r="AN115" s="967"/>
      <c r="AO115" s="968"/>
      <c r="AP115" s="970">
        <v>0.2</v>
      </c>
      <c r="AQ115" s="971"/>
      <c r="AR115" s="971"/>
      <c r="AS115" s="971"/>
      <c r="AT115" s="972"/>
      <c r="AU115" s="937"/>
      <c r="AV115" s="938"/>
      <c r="AW115" s="938"/>
      <c r="AX115" s="938"/>
      <c r="AY115" s="938"/>
      <c r="AZ115" s="951" t="s">
        <v>465</v>
      </c>
      <c r="BA115" s="952"/>
      <c r="BB115" s="952"/>
      <c r="BC115" s="952"/>
      <c r="BD115" s="952"/>
      <c r="BE115" s="952"/>
      <c r="BF115" s="952"/>
      <c r="BG115" s="952"/>
      <c r="BH115" s="952"/>
      <c r="BI115" s="952"/>
      <c r="BJ115" s="952"/>
      <c r="BK115" s="952"/>
      <c r="BL115" s="952"/>
      <c r="BM115" s="952"/>
      <c r="BN115" s="952"/>
      <c r="BO115" s="952"/>
      <c r="BP115" s="953"/>
      <c r="BQ115" s="954" t="s">
        <v>448</v>
      </c>
      <c r="BR115" s="955"/>
      <c r="BS115" s="955"/>
      <c r="BT115" s="955"/>
      <c r="BU115" s="955"/>
      <c r="BV115" s="955" t="s">
        <v>418</v>
      </c>
      <c r="BW115" s="955"/>
      <c r="BX115" s="955"/>
      <c r="BY115" s="955"/>
      <c r="BZ115" s="955"/>
      <c r="CA115" s="955" t="s">
        <v>128</v>
      </c>
      <c r="CB115" s="955"/>
      <c r="CC115" s="955"/>
      <c r="CD115" s="955"/>
      <c r="CE115" s="955"/>
      <c r="CF115" s="949" t="s">
        <v>444</v>
      </c>
      <c r="CG115" s="950"/>
      <c r="CH115" s="950"/>
      <c r="CI115" s="950"/>
      <c r="CJ115" s="950"/>
      <c r="CK115" s="977"/>
      <c r="CL115" s="978"/>
      <c r="CM115" s="951" t="s">
        <v>466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448</v>
      </c>
      <c r="DH115" s="988"/>
      <c r="DI115" s="988"/>
      <c r="DJ115" s="988"/>
      <c r="DK115" s="989"/>
      <c r="DL115" s="990" t="s">
        <v>418</v>
      </c>
      <c r="DM115" s="988"/>
      <c r="DN115" s="988"/>
      <c r="DO115" s="988"/>
      <c r="DP115" s="989"/>
      <c r="DQ115" s="990" t="s">
        <v>457</v>
      </c>
      <c r="DR115" s="988"/>
      <c r="DS115" s="988"/>
      <c r="DT115" s="988"/>
      <c r="DU115" s="989"/>
      <c r="DV115" s="991" t="s">
        <v>444</v>
      </c>
      <c r="DW115" s="992"/>
      <c r="DX115" s="992"/>
      <c r="DY115" s="992"/>
      <c r="DZ115" s="993"/>
    </row>
    <row r="116" spans="1:130" s="233" customFormat="1" ht="26.25" customHeight="1" x14ac:dyDescent="0.2">
      <c r="A116" s="985"/>
      <c r="B116" s="986"/>
      <c r="C116" s="994" t="s">
        <v>467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96</v>
      </c>
      <c r="AB116" s="988"/>
      <c r="AC116" s="988"/>
      <c r="AD116" s="988"/>
      <c r="AE116" s="989"/>
      <c r="AF116" s="990">
        <v>154</v>
      </c>
      <c r="AG116" s="988"/>
      <c r="AH116" s="988"/>
      <c r="AI116" s="988"/>
      <c r="AJ116" s="989"/>
      <c r="AK116" s="990">
        <v>108</v>
      </c>
      <c r="AL116" s="988"/>
      <c r="AM116" s="988"/>
      <c r="AN116" s="988"/>
      <c r="AO116" s="989"/>
      <c r="AP116" s="991">
        <v>0</v>
      </c>
      <c r="AQ116" s="992"/>
      <c r="AR116" s="992"/>
      <c r="AS116" s="992"/>
      <c r="AT116" s="993"/>
      <c r="AU116" s="937"/>
      <c r="AV116" s="938"/>
      <c r="AW116" s="938"/>
      <c r="AX116" s="938"/>
      <c r="AY116" s="938"/>
      <c r="AZ116" s="996" t="s">
        <v>468</v>
      </c>
      <c r="BA116" s="997"/>
      <c r="BB116" s="997"/>
      <c r="BC116" s="997"/>
      <c r="BD116" s="997"/>
      <c r="BE116" s="997"/>
      <c r="BF116" s="997"/>
      <c r="BG116" s="997"/>
      <c r="BH116" s="997"/>
      <c r="BI116" s="997"/>
      <c r="BJ116" s="997"/>
      <c r="BK116" s="997"/>
      <c r="BL116" s="997"/>
      <c r="BM116" s="997"/>
      <c r="BN116" s="997"/>
      <c r="BO116" s="997"/>
      <c r="BP116" s="998"/>
      <c r="BQ116" s="954" t="s">
        <v>457</v>
      </c>
      <c r="BR116" s="955"/>
      <c r="BS116" s="955"/>
      <c r="BT116" s="955"/>
      <c r="BU116" s="955"/>
      <c r="BV116" s="955" t="s">
        <v>128</v>
      </c>
      <c r="BW116" s="955"/>
      <c r="BX116" s="955"/>
      <c r="BY116" s="955"/>
      <c r="BZ116" s="955"/>
      <c r="CA116" s="955" t="s">
        <v>447</v>
      </c>
      <c r="CB116" s="955"/>
      <c r="CC116" s="955"/>
      <c r="CD116" s="955"/>
      <c r="CE116" s="955"/>
      <c r="CF116" s="949" t="s">
        <v>445</v>
      </c>
      <c r="CG116" s="950"/>
      <c r="CH116" s="950"/>
      <c r="CI116" s="950"/>
      <c r="CJ116" s="950"/>
      <c r="CK116" s="977"/>
      <c r="CL116" s="978"/>
      <c r="CM116" s="951" t="s">
        <v>469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451</v>
      </c>
      <c r="DH116" s="988"/>
      <c r="DI116" s="988"/>
      <c r="DJ116" s="988"/>
      <c r="DK116" s="989"/>
      <c r="DL116" s="990" t="s">
        <v>444</v>
      </c>
      <c r="DM116" s="988"/>
      <c r="DN116" s="988"/>
      <c r="DO116" s="988"/>
      <c r="DP116" s="989"/>
      <c r="DQ116" s="990" t="s">
        <v>448</v>
      </c>
      <c r="DR116" s="988"/>
      <c r="DS116" s="988"/>
      <c r="DT116" s="988"/>
      <c r="DU116" s="989"/>
      <c r="DV116" s="991" t="s">
        <v>128</v>
      </c>
      <c r="DW116" s="992"/>
      <c r="DX116" s="992"/>
      <c r="DY116" s="992"/>
      <c r="DZ116" s="993"/>
    </row>
    <row r="117" spans="1:130" s="233" customFormat="1" ht="26.25" customHeight="1" x14ac:dyDescent="0.2">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470</v>
      </c>
      <c r="Z117" s="923"/>
      <c r="AA117" s="1007">
        <v>1496698</v>
      </c>
      <c r="AB117" s="1008"/>
      <c r="AC117" s="1008"/>
      <c r="AD117" s="1008"/>
      <c r="AE117" s="1009"/>
      <c r="AF117" s="1010">
        <v>1402747</v>
      </c>
      <c r="AG117" s="1008"/>
      <c r="AH117" s="1008"/>
      <c r="AI117" s="1008"/>
      <c r="AJ117" s="1009"/>
      <c r="AK117" s="1010">
        <v>1432201</v>
      </c>
      <c r="AL117" s="1008"/>
      <c r="AM117" s="1008"/>
      <c r="AN117" s="1008"/>
      <c r="AO117" s="1009"/>
      <c r="AP117" s="1011"/>
      <c r="AQ117" s="1012"/>
      <c r="AR117" s="1012"/>
      <c r="AS117" s="1012"/>
      <c r="AT117" s="1013"/>
      <c r="AU117" s="937"/>
      <c r="AV117" s="938"/>
      <c r="AW117" s="938"/>
      <c r="AX117" s="938"/>
      <c r="AY117" s="938"/>
      <c r="AZ117" s="1003" t="s">
        <v>471</v>
      </c>
      <c r="BA117" s="1004"/>
      <c r="BB117" s="1004"/>
      <c r="BC117" s="1004"/>
      <c r="BD117" s="1004"/>
      <c r="BE117" s="1004"/>
      <c r="BF117" s="1004"/>
      <c r="BG117" s="1004"/>
      <c r="BH117" s="1004"/>
      <c r="BI117" s="1004"/>
      <c r="BJ117" s="1004"/>
      <c r="BK117" s="1004"/>
      <c r="BL117" s="1004"/>
      <c r="BM117" s="1004"/>
      <c r="BN117" s="1004"/>
      <c r="BO117" s="1004"/>
      <c r="BP117" s="1005"/>
      <c r="BQ117" s="954" t="s">
        <v>457</v>
      </c>
      <c r="BR117" s="955"/>
      <c r="BS117" s="955"/>
      <c r="BT117" s="955"/>
      <c r="BU117" s="955"/>
      <c r="BV117" s="955" t="s">
        <v>448</v>
      </c>
      <c r="BW117" s="955"/>
      <c r="BX117" s="955"/>
      <c r="BY117" s="955"/>
      <c r="BZ117" s="955"/>
      <c r="CA117" s="955" t="s">
        <v>128</v>
      </c>
      <c r="CB117" s="955"/>
      <c r="CC117" s="955"/>
      <c r="CD117" s="955"/>
      <c r="CE117" s="955"/>
      <c r="CF117" s="949" t="s">
        <v>448</v>
      </c>
      <c r="CG117" s="950"/>
      <c r="CH117" s="950"/>
      <c r="CI117" s="950"/>
      <c r="CJ117" s="950"/>
      <c r="CK117" s="977"/>
      <c r="CL117" s="978"/>
      <c r="CM117" s="951" t="s">
        <v>472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454</v>
      </c>
      <c r="DH117" s="988"/>
      <c r="DI117" s="988"/>
      <c r="DJ117" s="988"/>
      <c r="DK117" s="989"/>
      <c r="DL117" s="990" t="s">
        <v>447</v>
      </c>
      <c r="DM117" s="988"/>
      <c r="DN117" s="988"/>
      <c r="DO117" s="988"/>
      <c r="DP117" s="989"/>
      <c r="DQ117" s="990" t="s">
        <v>445</v>
      </c>
      <c r="DR117" s="988"/>
      <c r="DS117" s="988"/>
      <c r="DT117" s="988"/>
      <c r="DU117" s="989"/>
      <c r="DV117" s="991" t="s">
        <v>454</v>
      </c>
      <c r="DW117" s="992"/>
      <c r="DX117" s="992"/>
      <c r="DY117" s="992"/>
      <c r="DZ117" s="993"/>
    </row>
    <row r="118" spans="1:130" s="233" customFormat="1" ht="26.25" customHeight="1" x14ac:dyDescent="0.2">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306</v>
      </c>
      <c r="AL118" s="922"/>
      <c r="AM118" s="922"/>
      <c r="AN118" s="922"/>
      <c r="AO118" s="923"/>
      <c r="AP118" s="999" t="s">
        <v>438</v>
      </c>
      <c r="AQ118" s="1000"/>
      <c r="AR118" s="1000"/>
      <c r="AS118" s="1000"/>
      <c r="AT118" s="1001"/>
      <c r="AU118" s="937"/>
      <c r="AV118" s="938"/>
      <c r="AW118" s="938"/>
      <c r="AX118" s="938"/>
      <c r="AY118" s="938"/>
      <c r="AZ118" s="1002" t="s">
        <v>473</v>
      </c>
      <c r="BA118" s="994"/>
      <c r="BB118" s="994"/>
      <c r="BC118" s="994"/>
      <c r="BD118" s="994"/>
      <c r="BE118" s="994"/>
      <c r="BF118" s="994"/>
      <c r="BG118" s="994"/>
      <c r="BH118" s="994"/>
      <c r="BI118" s="994"/>
      <c r="BJ118" s="994"/>
      <c r="BK118" s="994"/>
      <c r="BL118" s="994"/>
      <c r="BM118" s="994"/>
      <c r="BN118" s="994"/>
      <c r="BO118" s="994"/>
      <c r="BP118" s="995"/>
      <c r="BQ118" s="1028" t="s">
        <v>457</v>
      </c>
      <c r="BR118" s="1029"/>
      <c r="BS118" s="1029"/>
      <c r="BT118" s="1029"/>
      <c r="BU118" s="1029"/>
      <c r="BV118" s="1029" t="s">
        <v>457</v>
      </c>
      <c r="BW118" s="1029"/>
      <c r="BX118" s="1029"/>
      <c r="BY118" s="1029"/>
      <c r="BZ118" s="1029"/>
      <c r="CA118" s="1029" t="s">
        <v>454</v>
      </c>
      <c r="CB118" s="1029"/>
      <c r="CC118" s="1029"/>
      <c r="CD118" s="1029"/>
      <c r="CE118" s="1029"/>
      <c r="CF118" s="949" t="s">
        <v>444</v>
      </c>
      <c r="CG118" s="950"/>
      <c r="CH118" s="950"/>
      <c r="CI118" s="950"/>
      <c r="CJ118" s="950"/>
      <c r="CK118" s="977"/>
      <c r="CL118" s="978"/>
      <c r="CM118" s="951" t="s">
        <v>474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451</v>
      </c>
      <c r="DH118" s="988"/>
      <c r="DI118" s="988"/>
      <c r="DJ118" s="988"/>
      <c r="DK118" s="989"/>
      <c r="DL118" s="990" t="s">
        <v>475</v>
      </c>
      <c r="DM118" s="988"/>
      <c r="DN118" s="988"/>
      <c r="DO118" s="988"/>
      <c r="DP118" s="989"/>
      <c r="DQ118" s="990" t="s">
        <v>445</v>
      </c>
      <c r="DR118" s="988"/>
      <c r="DS118" s="988"/>
      <c r="DT118" s="988"/>
      <c r="DU118" s="989"/>
      <c r="DV118" s="991" t="s">
        <v>128</v>
      </c>
      <c r="DW118" s="992"/>
      <c r="DX118" s="992"/>
      <c r="DY118" s="992"/>
      <c r="DZ118" s="993"/>
    </row>
    <row r="119" spans="1:130" s="233" customFormat="1" ht="26.25" customHeight="1" x14ac:dyDescent="0.2">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447</v>
      </c>
      <c r="AB119" s="929"/>
      <c r="AC119" s="929"/>
      <c r="AD119" s="929"/>
      <c r="AE119" s="930"/>
      <c r="AF119" s="931" t="s">
        <v>475</v>
      </c>
      <c r="AG119" s="929"/>
      <c r="AH119" s="929"/>
      <c r="AI119" s="929"/>
      <c r="AJ119" s="930"/>
      <c r="AK119" s="931" t="s">
        <v>445</v>
      </c>
      <c r="AL119" s="929"/>
      <c r="AM119" s="929"/>
      <c r="AN119" s="929"/>
      <c r="AO119" s="930"/>
      <c r="AP119" s="932" t="s">
        <v>128</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476</v>
      </c>
      <c r="BP119" s="1034"/>
      <c r="BQ119" s="1028">
        <v>17432038</v>
      </c>
      <c r="BR119" s="1029"/>
      <c r="BS119" s="1029"/>
      <c r="BT119" s="1029"/>
      <c r="BU119" s="1029"/>
      <c r="BV119" s="1029">
        <v>17937479</v>
      </c>
      <c r="BW119" s="1029"/>
      <c r="BX119" s="1029"/>
      <c r="BY119" s="1029"/>
      <c r="BZ119" s="1029"/>
      <c r="CA119" s="1029">
        <v>18758271</v>
      </c>
      <c r="CB119" s="1029"/>
      <c r="CC119" s="1029"/>
      <c r="CD119" s="1029"/>
      <c r="CE119" s="1029"/>
      <c r="CF119" s="1030"/>
      <c r="CG119" s="1031"/>
      <c r="CH119" s="1031"/>
      <c r="CI119" s="1031"/>
      <c r="CJ119" s="1032"/>
      <c r="CK119" s="979"/>
      <c r="CL119" s="980"/>
      <c r="CM119" s="1002" t="s">
        <v>477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128</v>
      </c>
      <c r="DH119" s="1015"/>
      <c r="DI119" s="1015"/>
      <c r="DJ119" s="1015"/>
      <c r="DK119" s="1016"/>
      <c r="DL119" s="1014" t="s">
        <v>444</v>
      </c>
      <c r="DM119" s="1015"/>
      <c r="DN119" s="1015"/>
      <c r="DO119" s="1015"/>
      <c r="DP119" s="1016"/>
      <c r="DQ119" s="1014" t="s">
        <v>457</v>
      </c>
      <c r="DR119" s="1015"/>
      <c r="DS119" s="1015"/>
      <c r="DT119" s="1015"/>
      <c r="DU119" s="1016"/>
      <c r="DV119" s="1017" t="s">
        <v>457</v>
      </c>
      <c r="DW119" s="1018"/>
      <c r="DX119" s="1018"/>
      <c r="DY119" s="1018"/>
      <c r="DZ119" s="1019"/>
    </row>
    <row r="120" spans="1:130" s="233" customFormat="1" ht="26.25" customHeight="1" x14ac:dyDescent="0.2">
      <c r="A120" s="1086"/>
      <c r="B120" s="978"/>
      <c r="C120" s="951" t="s">
        <v>450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457</v>
      </c>
      <c r="AB120" s="988"/>
      <c r="AC120" s="988"/>
      <c r="AD120" s="988"/>
      <c r="AE120" s="989"/>
      <c r="AF120" s="990" t="s">
        <v>475</v>
      </c>
      <c r="AG120" s="988"/>
      <c r="AH120" s="988"/>
      <c r="AI120" s="988"/>
      <c r="AJ120" s="989"/>
      <c r="AK120" s="990" t="s">
        <v>475</v>
      </c>
      <c r="AL120" s="988"/>
      <c r="AM120" s="988"/>
      <c r="AN120" s="988"/>
      <c r="AO120" s="989"/>
      <c r="AP120" s="991" t="s">
        <v>475</v>
      </c>
      <c r="AQ120" s="992"/>
      <c r="AR120" s="992"/>
      <c r="AS120" s="992"/>
      <c r="AT120" s="993"/>
      <c r="AU120" s="1020" t="s">
        <v>478</v>
      </c>
      <c r="AV120" s="1021"/>
      <c r="AW120" s="1021"/>
      <c r="AX120" s="1021"/>
      <c r="AY120" s="1022"/>
      <c r="AZ120" s="958" t="s">
        <v>479</v>
      </c>
      <c r="BA120" s="926"/>
      <c r="BB120" s="926"/>
      <c r="BC120" s="926"/>
      <c r="BD120" s="926"/>
      <c r="BE120" s="926"/>
      <c r="BF120" s="926"/>
      <c r="BG120" s="926"/>
      <c r="BH120" s="926"/>
      <c r="BI120" s="926"/>
      <c r="BJ120" s="926"/>
      <c r="BK120" s="926"/>
      <c r="BL120" s="926"/>
      <c r="BM120" s="926"/>
      <c r="BN120" s="926"/>
      <c r="BO120" s="926"/>
      <c r="BP120" s="927"/>
      <c r="BQ120" s="959">
        <v>2152040</v>
      </c>
      <c r="BR120" s="960"/>
      <c r="BS120" s="960"/>
      <c r="BT120" s="960"/>
      <c r="BU120" s="960"/>
      <c r="BV120" s="960">
        <v>1959573</v>
      </c>
      <c r="BW120" s="960"/>
      <c r="BX120" s="960"/>
      <c r="BY120" s="960"/>
      <c r="BZ120" s="960"/>
      <c r="CA120" s="960">
        <v>2475842</v>
      </c>
      <c r="CB120" s="960"/>
      <c r="CC120" s="960"/>
      <c r="CD120" s="960"/>
      <c r="CE120" s="960"/>
      <c r="CF120" s="973">
        <v>62.5</v>
      </c>
      <c r="CG120" s="974"/>
      <c r="CH120" s="974"/>
      <c r="CI120" s="974"/>
      <c r="CJ120" s="974"/>
      <c r="CK120" s="1035" t="s">
        <v>480</v>
      </c>
      <c r="CL120" s="1036"/>
      <c r="CM120" s="1036"/>
      <c r="CN120" s="1036"/>
      <c r="CO120" s="1037"/>
      <c r="CP120" s="1043" t="s">
        <v>481</v>
      </c>
      <c r="CQ120" s="1044"/>
      <c r="CR120" s="1044"/>
      <c r="CS120" s="1044"/>
      <c r="CT120" s="1044"/>
      <c r="CU120" s="1044"/>
      <c r="CV120" s="1044"/>
      <c r="CW120" s="1044"/>
      <c r="CX120" s="1044"/>
      <c r="CY120" s="1044"/>
      <c r="CZ120" s="1044"/>
      <c r="DA120" s="1044"/>
      <c r="DB120" s="1044"/>
      <c r="DC120" s="1044"/>
      <c r="DD120" s="1044"/>
      <c r="DE120" s="1044"/>
      <c r="DF120" s="1045"/>
      <c r="DG120" s="959">
        <v>1922772</v>
      </c>
      <c r="DH120" s="960"/>
      <c r="DI120" s="960"/>
      <c r="DJ120" s="960"/>
      <c r="DK120" s="960"/>
      <c r="DL120" s="960">
        <v>1951435</v>
      </c>
      <c r="DM120" s="960"/>
      <c r="DN120" s="960"/>
      <c r="DO120" s="960"/>
      <c r="DP120" s="960"/>
      <c r="DQ120" s="960">
        <v>2074251</v>
      </c>
      <c r="DR120" s="960"/>
      <c r="DS120" s="960"/>
      <c r="DT120" s="960"/>
      <c r="DU120" s="960"/>
      <c r="DV120" s="961">
        <v>52.4</v>
      </c>
      <c r="DW120" s="961"/>
      <c r="DX120" s="961"/>
      <c r="DY120" s="961"/>
      <c r="DZ120" s="962"/>
    </row>
    <row r="121" spans="1:130" s="233" customFormat="1" ht="26.25" customHeight="1" x14ac:dyDescent="0.2">
      <c r="A121" s="1086"/>
      <c r="B121" s="978"/>
      <c r="C121" s="1003" t="s">
        <v>482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128</v>
      </c>
      <c r="AB121" s="988"/>
      <c r="AC121" s="988"/>
      <c r="AD121" s="988"/>
      <c r="AE121" s="989"/>
      <c r="AF121" s="990" t="s">
        <v>128</v>
      </c>
      <c r="AG121" s="988"/>
      <c r="AH121" s="988"/>
      <c r="AI121" s="988"/>
      <c r="AJ121" s="989"/>
      <c r="AK121" s="990" t="s">
        <v>451</v>
      </c>
      <c r="AL121" s="988"/>
      <c r="AM121" s="988"/>
      <c r="AN121" s="988"/>
      <c r="AO121" s="989"/>
      <c r="AP121" s="991" t="s">
        <v>457</v>
      </c>
      <c r="AQ121" s="992"/>
      <c r="AR121" s="992"/>
      <c r="AS121" s="992"/>
      <c r="AT121" s="993"/>
      <c r="AU121" s="1023"/>
      <c r="AV121" s="1024"/>
      <c r="AW121" s="1024"/>
      <c r="AX121" s="1024"/>
      <c r="AY121" s="1025"/>
      <c r="AZ121" s="951" t="s">
        <v>483</v>
      </c>
      <c r="BA121" s="952"/>
      <c r="BB121" s="952"/>
      <c r="BC121" s="952"/>
      <c r="BD121" s="952"/>
      <c r="BE121" s="952"/>
      <c r="BF121" s="952"/>
      <c r="BG121" s="952"/>
      <c r="BH121" s="952"/>
      <c r="BI121" s="952"/>
      <c r="BJ121" s="952"/>
      <c r="BK121" s="952"/>
      <c r="BL121" s="952"/>
      <c r="BM121" s="952"/>
      <c r="BN121" s="952"/>
      <c r="BO121" s="952"/>
      <c r="BP121" s="953"/>
      <c r="BQ121" s="954">
        <v>278749</v>
      </c>
      <c r="BR121" s="955"/>
      <c r="BS121" s="955"/>
      <c r="BT121" s="955"/>
      <c r="BU121" s="955"/>
      <c r="BV121" s="955">
        <v>270290</v>
      </c>
      <c r="BW121" s="955"/>
      <c r="BX121" s="955"/>
      <c r="BY121" s="955"/>
      <c r="BZ121" s="955"/>
      <c r="CA121" s="955">
        <v>247218</v>
      </c>
      <c r="CB121" s="955"/>
      <c r="CC121" s="955"/>
      <c r="CD121" s="955"/>
      <c r="CE121" s="955"/>
      <c r="CF121" s="949">
        <v>6.2</v>
      </c>
      <c r="CG121" s="950"/>
      <c r="CH121" s="950"/>
      <c r="CI121" s="950"/>
      <c r="CJ121" s="950"/>
      <c r="CK121" s="1038"/>
      <c r="CL121" s="1039"/>
      <c r="CM121" s="1039"/>
      <c r="CN121" s="1039"/>
      <c r="CO121" s="1040"/>
      <c r="CP121" s="1048" t="s">
        <v>484</v>
      </c>
      <c r="CQ121" s="1049"/>
      <c r="CR121" s="1049"/>
      <c r="CS121" s="1049"/>
      <c r="CT121" s="1049"/>
      <c r="CU121" s="1049"/>
      <c r="CV121" s="1049"/>
      <c r="CW121" s="1049"/>
      <c r="CX121" s="1049"/>
      <c r="CY121" s="1049"/>
      <c r="CZ121" s="1049"/>
      <c r="DA121" s="1049"/>
      <c r="DB121" s="1049"/>
      <c r="DC121" s="1049"/>
      <c r="DD121" s="1049"/>
      <c r="DE121" s="1049"/>
      <c r="DF121" s="1050"/>
      <c r="DG121" s="954">
        <v>1052682</v>
      </c>
      <c r="DH121" s="955"/>
      <c r="DI121" s="955"/>
      <c r="DJ121" s="955"/>
      <c r="DK121" s="955"/>
      <c r="DL121" s="955">
        <v>924038</v>
      </c>
      <c r="DM121" s="955"/>
      <c r="DN121" s="955"/>
      <c r="DO121" s="955"/>
      <c r="DP121" s="955"/>
      <c r="DQ121" s="955">
        <v>838354</v>
      </c>
      <c r="DR121" s="955"/>
      <c r="DS121" s="955"/>
      <c r="DT121" s="955"/>
      <c r="DU121" s="955"/>
      <c r="DV121" s="956">
        <v>21.2</v>
      </c>
      <c r="DW121" s="956"/>
      <c r="DX121" s="956"/>
      <c r="DY121" s="956"/>
      <c r="DZ121" s="957"/>
    </row>
    <row r="122" spans="1:130" s="233" customFormat="1" ht="26.25" customHeight="1" x14ac:dyDescent="0.2">
      <c r="A122" s="1086"/>
      <c r="B122" s="978"/>
      <c r="C122" s="951" t="s">
        <v>463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448</v>
      </c>
      <c r="AB122" s="988"/>
      <c r="AC122" s="988"/>
      <c r="AD122" s="988"/>
      <c r="AE122" s="989"/>
      <c r="AF122" s="990" t="s">
        <v>457</v>
      </c>
      <c r="AG122" s="988"/>
      <c r="AH122" s="988"/>
      <c r="AI122" s="988"/>
      <c r="AJ122" s="989"/>
      <c r="AK122" s="990" t="s">
        <v>448</v>
      </c>
      <c r="AL122" s="988"/>
      <c r="AM122" s="988"/>
      <c r="AN122" s="988"/>
      <c r="AO122" s="989"/>
      <c r="AP122" s="991" t="s">
        <v>451</v>
      </c>
      <c r="AQ122" s="992"/>
      <c r="AR122" s="992"/>
      <c r="AS122" s="992"/>
      <c r="AT122" s="993"/>
      <c r="AU122" s="1023"/>
      <c r="AV122" s="1024"/>
      <c r="AW122" s="1024"/>
      <c r="AX122" s="1024"/>
      <c r="AY122" s="1025"/>
      <c r="AZ122" s="1002" t="s">
        <v>485</v>
      </c>
      <c r="BA122" s="994"/>
      <c r="BB122" s="994"/>
      <c r="BC122" s="994"/>
      <c r="BD122" s="994"/>
      <c r="BE122" s="994"/>
      <c r="BF122" s="994"/>
      <c r="BG122" s="994"/>
      <c r="BH122" s="994"/>
      <c r="BI122" s="994"/>
      <c r="BJ122" s="994"/>
      <c r="BK122" s="994"/>
      <c r="BL122" s="994"/>
      <c r="BM122" s="994"/>
      <c r="BN122" s="994"/>
      <c r="BO122" s="994"/>
      <c r="BP122" s="995"/>
      <c r="BQ122" s="1028">
        <v>11105904</v>
      </c>
      <c r="BR122" s="1029"/>
      <c r="BS122" s="1029"/>
      <c r="BT122" s="1029"/>
      <c r="BU122" s="1029"/>
      <c r="BV122" s="1029">
        <v>11645868</v>
      </c>
      <c r="BW122" s="1029"/>
      <c r="BX122" s="1029"/>
      <c r="BY122" s="1029"/>
      <c r="BZ122" s="1029"/>
      <c r="CA122" s="1029">
        <v>12267387</v>
      </c>
      <c r="CB122" s="1029"/>
      <c r="CC122" s="1029"/>
      <c r="CD122" s="1029"/>
      <c r="CE122" s="1029"/>
      <c r="CF122" s="1046">
        <v>309.7</v>
      </c>
      <c r="CG122" s="1047"/>
      <c r="CH122" s="1047"/>
      <c r="CI122" s="1047"/>
      <c r="CJ122" s="1047"/>
      <c r="CK122" s="1038"/>
      <c r="CL122" s="1039"/>
      <c r="CM122" s="1039"/>
      <c r="CN122" s="1039"/>
      <c r="CO122" s="1040"/>
      <c r="CP122" s="1048" t="s">
        <v>486</v>
      </c>
      <c r="CQ122" s="1049"/>
      <c r="CR122" s="1049"/>
      <c r="CS122" s="1049"/>
      <c r="CT122" s="1049"/>
      <c r="CU122" s="1049"/>
      <c r="CV122" s="1049"/>
      <c r="CW122" s="1049"/>
      <c r="CX122" s="1049"/>
      <c r="CY122" s="1049"/>
      <c r="CZ122" s="1049"/>
      <c r="DA122" s="1049"/>
      <c r="DB122" s="1049"/>
      <c r="DC122" s="1049"/>
      <c r="DD122" s="1049"/>
      <c r="DE122" s="1049"/>
      <c r="DF122" s="1050"/>
      <c r="DG122" s="954">
        <v>228389</v>
      </c>
      <c r="DH122" s="955"/>
      <c r="DI122" s="955"/>
      <c r="DJ122" s="955"/>
      <c r="DK122" s="955"/>
      <c r="DL122" s="955">
        <v>215595</v>
      </c>
      <c r="DM122" s="955"/>
      <c r="DN122" s="955"/>
      <c r="DO122" s="955"/>
      <c r="DP122" s="955"/>
      <c r="DQ122" s="955">
        <v>211682</v>
      </c>
      <c r="DR122" s="955"/>
      <c r="DS122" s="955"/>
      <c r="DT122" s="955"/>
      <c r="DU122" s="955"/>
      <c r="DV122" s="956">
        <v>5.3</v>
      </c>
      <c r="DW122" s="956"/>
      <c r="DX122" s="956"/>
      <c r="DY122" s="956"/>
      <c r="DZ122" s="957"/>
    </row>
    <row r="123" spans="1:130" s="233" customFormat="1" ht="26.25" customHeight="1" x14ac:dyDescent="0.2">
      <c r="A123" s="1086"/>
      <c r="B123" s="978"/>
      <c r="C123" s="951" t="s">
        <v>469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457</v>
      </c>
      <c r="AB123" s="988"/>
      <c r="AC123" s="988"/>
      <c r="AD123" s="988"/>
      <c r="AE123" s="989"/>
      <c r="AF123" s="990" t="s">
        <v>475</v>
      </c>
      <c r="AG123" s="988"/>
      <c r="AH123" s="988"/>
      <c r="AI123" s="988"/>
      <c r="AJ123" s="989"/>
      <c r="AK123" s="990" t="s">
        <v>128</v>
      </c>
      <c r="AL123" s="988"/>
      <c r="AM123" s="988"/>
      <c r="AN123" s="988"/>
      <c r="AO123" s="989"/>
      <c r="AP123" s="991" t="s">
        <v>447</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487</v>
      </c>
      <c r="BP123" s="1034"/>
      <c r="BQ123" s="1092">
        <v>13536693</v>
      </c>
      <c r="BR123" s="1093"/>
      <c r="BS123" s="1093"/>
      <c r="BT123" s="1093"/>
      <c r="BU123" s="1093"/>
      <c r="BV123" s="1093">
        <v>13875731</v>
      </c>
      <c r="BW123" s="1093"/>
      <c r="BX123" s="1093"/>
      <c r="BY123" s="1093"/>
      <c r="BZ123" s="1093"/>
      <c r="CA123" s="1093">
        <v>14990447</v>
      </c>
      <c r="CB123" s="1093"/>
      <c r="CC123" s="1093"/>
      <c r="CD123" s="1093"/>
      <c r="CE123" s="1093"/>
      <c r="CF123" s="1030"/>
      <c r="CG123" s="1031"/>
      <c r="CH123" s="1031"/>
      <c r="CI123" s="1031"/>
      <c r="CJ123" s="1032"/>
      <c r="CK123" s="1038"/>
      <c r="CL123" s="1039"/>
      <c r="CM123" s="1039"/>
      <c r="CN123" s="1039"/>
      <c r="CO123" s="1040"/>
      <c r="CP123" s="1048" t="s">
        <v>415</v>
      </c>
      <c r="CQ123" s="1049"/>
      <c r="CR123" s="1049"/>
      <c r="CS123" s="1049"/>
      <c r="CT123" s="1049"/>
      <c r="CU123" s="1049"/>
      <c r="CV123" s="1049"/>
      <c r="CW123" s="1049"/>
      <c r="CX123" s="1049"/>
      <c r="CY123" s="1049"/>
      <c r="CZ123" s="1049"/>
      <c r="DA123" s="1049"/>
      <c r="DB123" s="1049"/>
      <c r="DC123" s="1049"/>
      <c r="DD123" s="1049"/>
      <c r="DE123" s="1049"/>
      <c r="DF123" s="1050"/>
      <c r="DG123" s="987">
        <v>25742</v>
      </c>
      <c r="DH123" s="988"/>
      <c r="DI123" s="988"/>
      <c r="DJ123" s="988"/>
      <c r="DK123" s="989"/>
      <c r="DL123" s="990">
        <v>24141</v>
      </c>
      <c r="DM123" s="988"/>
      <c r="DN123" s="988"/>
      <c r="DO123" s="988"/>
      <c r="DP123" s="989"/>
      <c r="DQ123" s="990">
        <v>22509</v>
      </c>
      <c r="DR123" s="988"/>
      <c r="DS123" s="988"/>
      <c r="DT123" s="988"/>
      <c r="DU123" s="989"/>
      <c r="DV123" s="991">
        <v>0.6</v>
      </c>
      <c r="DW123" s="992"/>
      <c r="DX123" s="992"/>
      <c r="DY123" s="992"/>
      <c r="DZ123" s="993"/>
    </row>
    <row r="124" spans="1:130" s="233" customFormat="1" ht="26.25" customHeight="1" thickBot="1" x14ac:dyDescent="0.25">
      <c r="A124" s="1086"/>
      <c r="B124" s="978"/>
      <c r="C124" s="951" t="s">
        <v>472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448</v>
      </c>
      <c r="AB124" s="988"/>
      <c r="AC124" s="988"/>
      <c r="AD124" s="988"/>
      <c r="AE124" s="989"/>
      <c r="AF124" s="990" t="s">
        <v>418</v>
      </c>
      <c r="AG124" s="988"/>
      <c r="AH124" s="988"/>
      <c r="AI124" s="988"/>
      <c r="AJ124" s="989"/>
      <c r="AK124" s="990" t="s">
        <v>128</v>
      </c>
      <c r="AL124" s="988"/>
      <c r="AM124" s="988"/>
      <c r="AN124" s="988"/>
      <c r="AO124" s="989"/>
      <c r="AP124" s="991" t="s">
        <v>445</v>
      </c>
      <c r="AQ124" s="992"/>
      <c r="AR124" s="992"/>
      <c r="AS124" s="992"/>
      <c r="AT124" s="993"/>
      <c r="AU124" s="1088" t="s">
        <v>488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108.8</v>
      </c>
      <c r="BR124" s="1056"/>
      <c r="BS124" s="1056"/>
      <c r="BT124" s="1056"/>
      <c r="BU124" s="1056"/>
      <c r="BV124" s="1056">
        <v>110.8</v>
      </c>
      <c r="BW124" s="1056"/>
      <c r="BX124" s="1056"/>
      <c r="BY124" s="1056"/>
      <c r="BZ124" s="1056"/>
      <c r="CA124" s="1056">
        <v>95.1</v>
      </c>
      <c r="CB124" s="1056"/>
      <c r="CC124" s="1056"/>
      <c r="CD124" s="1056"/>
      <c r="CE124" s="1056"/>
      <c r="CF124" s="1057"/>
      <c r="CG124" s="1058"/>
      <c r="CH124" s="1058"/>
      <c r="CI124" s="1058"/>
      <c r="CJ124" s="1059"/>
      <c r="CK124" s="1041"/>
      <c r="CL124" s="1041"/>
      <c r="CM124" s="1041"/>
      <c r="CN124" s="1041"/>
      <c r="CO124" s="1042"/>
      <c r="CP124" s="1048" t="s">
        <v>489</v>
      </c>
      <c r="CQ124" s="1049"/>
      <c r="CR124" s="1049"/>
      <c r="CS124" s="1049"/>
      <c r="CT124" s="1049"/>
      <c r="CU124" s="1049"/>
      <c r="CV124" s="1049"/>
      <c r="CW124" s="1049"/>
      <c r="CX124" s="1049"/>
      <c r="CY124" s="1049"/>
      <c r="CZ124" s="1049"/>
      <c r="DA124" s="1049"/>
      <c r="DB124" s="1049"/>
      <c r="DC124" s="1049"/>
      <c r="DD124" s="1049"/>
      <c r="DE124" s="1049"/>
      <c r="DF124" s="1050"/>
      <c r="DG124" s="1033" t="s">
        <v>445</v>
      </c>
      <c r="DH124" s="1015"/>
      <c r="DI124" s="1015"/>
      <c r="DJ124" s="1015"/>
      <c r="DK124" s="1016"/>
      <c r="DL124" s="1014" t="s">
        <v>447</v>
      </c>
      <c r="DM124" s="1015"/>
      <c r="DN124" s="1015"/>
      <c r="DO124" s="1015"/>
      <c r="DP124" s="1016"/>
      <c r="DQ124" s="1014" t="s">
        <v>447</v>
      </c>
      <c r="DR124" s="1015"/>
      <c r="DS124" s="1015"/>
      <c r="DT124" s="1015"/>
      <c r="DU124" s="1016"/>
      <c r="DV124" s="1017" t="s">
        <v>444</v>
      </c>
      <c r="DW124" s="1018"/>
      <c r="DX124" s="1018"/>
      <c r="DY124" s="1018"/>
      <c r="DZ124" s="1019"/>
    </row>
    <row r="125" spans="1:130" s="233" customFormat="1" ht="26.25" customHeight="1" x14ac:dyDescent="0.2">
      <c r="A125" s="1086"/>
      <c r="B125" s="978"/>
      <c r="C125" s="951" t="s">
        <v>474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128</v>
      </c>
      <c r="AB125" s="988"/>
      <c r="AC125" s="988"/>
      <c r="AD125" s="988"/>
      <c r="AE125" s="989"/>
      <c r="AF125" s="990" t="s">
        <v>457</v>
      </c>
      <c r="AG125" s="988"/>
      <c r="AH125" s="988"/>
      <c r="AI125" s="988"/>
      <c r="AJ125" s="989"/>
      <c r="AK125" s="990" t="s">
        <v>445</v>
      </c>
      <c r="AL125" s="988"/>
      <c r="AM125" s="988"/>
      <c r="AN125" s="988"/>
      <c r="AO125" s="989"/>
      <c r="AP125" s="991" t="s">
        <v>444</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490</v>
      </c>
      <c r="CL125" s="1036"/>
      <c r="CM125" s="1036"/>
      <c r="CN125" s="1036"/>
      <c r="CO125" s="1037"/>
      <c r="CP125" s="958" t="s">
        <v>491</v>
      </c>
      <c r="CQ125" s="926"/>
      <c r="CR125" s="926"/>
      <c r="CS125" s="926"/>
      <c r="CT125" s="926"/>
      <c r="CU125" s="926"/>
      <c r="CV125" s="926"/>
      <c r="CW125" s="926"/>
      <c r="CX125" s="926"/>
      <c r="CY125" s="926"/>
      <c r="CZ125" s="926"/>
      <c r="DA125" s="926"/>
      <c r="DB125" s="926"/>
      <c r="DC125" s="926"/>
      <c r="DD125" s="926"/>
      <c r="DE125" s="926"/>
      <c r="DF125" s="927"/>
      <c r="DG125" s="959" t="s">
        <v>444</v>
      </c>
      <c r="DH125" s="960"/>
      <c r="DI125" s="960"/>
      <c r="DJ125" s="960"/>
      <c r="DK125" s="960"/>
      <c r="DL125" s="960" t="s">
        <v>447</v>
      </c>
      <c r="DM125" s="960"/>
      <c r="DN125" s="960"/>
      <c r="DO125" s="960"/>
      <c r="DP125" s="960"/>
      <c r="DQ125" s="960" t="s">
        <v>447</v>
      </c>
      <c r="DR125" s="960"/>
      <c r="DS125" s="960"/>
      <c r="DT125" s="960"/>
      <c r="DU125" s="960"/>
      <c r="DV125" s="961" t="s">
        <v>451</v>
      </c>
      <c r="DW125" s="961"/>
      <c r="DX125" s="961"/>
      <c r="DY125" s="961"/>
      <c r="DZ125" s="962"/>
    </row>
    <row r="126" spans="1:130" s="233" customFormat="1" ht="26.25" customHeight="1" thickBot="1" x14ac:dyDescent="0.25">
      <c r="A126" s="1086"/>
      <c r="B126" s="978"/>
      <c r="C126" s="951" t="s">
        <v>477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444</v>
      </c>
      <c r="AB126" s="988"/>
      <c r="AC126" s="988"/>
      <c r="AD126" s="988"/>
      <c r="AE126" s="989"/>
      <c r="AF126" s="990" t="s">
        <v>444</v>
      </c>
      <c r="AG126" s="988"/>
      <c r="AH126" s="988"/>
      <c r="AI126" s="988"/>
      <c r="AJ126" s="989"/>
      <c r="AK126" s="990" t="s">
        <v>444</v>
      </c>
      <c r="AL126" s="988"/>
      <c r="AM126" s="988"/>
      <c r="AN126" s="988"/>
      <c r="AO126" s="989"/>
      <c r="AP126" s="991" t="s">
        <v>444</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492</v>
      </c>
      <c r="CQ126" s="952"/>
      <c r="CR126" s="952"/>
      <c r="CS126" s="952"/>
      <c r="CT126" s="952"/>
      <c r="CU126" s="952"/>
      <c r="CV126" s="952"/>
      <c r="CW126" s="952"/>
      <c r="CX126" s="952"/>
      <c r="CY126" s="952"/>
      <c r="CZ126" s="952"/>
      <c r="DA126" s="952"/>
      <c r="DB126" s="952"/>
      <c r="DC126" s="952"/>
      <c r="DD126" s="952"/>
      <c r="DE126" s="952"/>
      <c r="DF126" s="953"/>
      <c r="DG126" s="954" t="s">
        <v>447</v>
      </c>
      <c r="DH126" s="955"/>
      <c r="DI126" s="955"/>
      <c r="DJ126" s="955"/>
      <c r="DK126" s="955"/>
      <c r="DL126" s="955" t="s">
        <v>447</v>
      </c>
      <c r="DM126" s="955"/>
      <c r="DN126" s="955"/>
      <c r="DO126" s="955"/>
      <c r="DP126" s="955"/>
      <c r="DQ126" s="955" t="s">
        <v>451</v>
      </c>
      <c r="DR126" s="955"/>
      <c r="DS126" s="955"/>
      <c r="DT126" s="955"/>
      <c r="DU126" s="955"/>
      <c r="DV126" s="956" t="s">
        <v>448</v>
      </c>
      <c r="DW126" s="956"/>
      <c r="DX126" s="956"/>
      <c r="DY126" s="956"/>
      <c r="DZ126" s="957"/>
    </row>
    <row r="127" spans="1:130" s="233" customFormat="1" ht="26.25" customHeight="1" x14ac:dyDescent="0.2">
      <c r="A127" s="1087"/>
      <c r="B127" s="980"/>
      <c r="C127" s="1002" t="s">
        <v>493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9976</v>
      </c>
      <c r="AB127" s="988"/>
      <c r="AC127" s="988"/>
      <c r="AD127" s="988"/>
      <c r="AE127" s="989"/>
      <c r="AF127" s="990">
        <v>9363</v>
      </c>
      <c r="AG127" s="988"/>
      <c r="AH127" s="988"/>
      <c r="AI127" s="988"/>
      <c r="AJ127" s="989"/>
      <c r="AK127" s="990">
        <v>9548</v>
      </c>
      <c r="AL127" s="988"/>
      <c r="AM127" s="988"/>
      <c r="AN127" s="988"/>
      <c r="AO127" s="989"/>
      <c r="AP127" s="991">
        <v>0.2</v>
      </c>
      <c r="AQ127" s="992"/>
      <c r="AR127" s="992"/>
      <c r="AS127" s="992"/>
      <c r="AT127" s="993"/>
      <c r="AU127" s="235"/>
      <c r="AV127" s="235"/>
      <c r="AW127" s="235"/>
      <c r="AX127" s="1060" t="s">
        <v>494</v>
      </c>
      <c r="AY127" s="1061"/>
      <c r="AZ127" s="1061"/>
      <c r="BA127" s="1061"/>
      <c r="BB127" s="1061"/>
      <c r="BC127" s="1061"/>
      <c r="BD127" s="1061"/>
      <c r="BE127" s="1062"/>
      <c r="BF127" s="1063" t="s">
        <v>495</v>
      </c>
      <c r="BG127" s="1061"/>
      <c r="BH127" s="1061"/>
      <c r="BI127" s="1061"/>
      <c r="BJ127" s="1061"/>
      <c r="BK127" s="1061"/>
      <c r="BL127" s="1062"/>
      <c r="BM127" s="1063" t="s">
        <v>496</v>
      </c>
      <c r="BN127" s="1061"/>
      <c r="BO127" s="1061"/>
      <c r="BP127" s="1061"/>
      <c r="BQ127" s="1061"/>
      <c r="BR127" s="1061"/>
      <c r="BS127" s="1062"/>
      <c r="BT127" s="1063" t="s">
        <v>497</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498</v>
      </c>
      <c r="CQ127" s="952"/>
      <c r="CR127" s="952"/>
      <c r="CS127" s="952"/>
      <c r="CT127" s="952"/>
      <c r="CU127" s="952"/>
      <c r="CV127" s="952"/>
      <c r="CW127" s="952"/>
      <c r="CX127" s="952"/>
      <c r="CY127" s="952"/>
      <c r="CZ127" s="952"/>
      <c r="DA127" s="952"/>
      <c r="DB127" s="952"/>
      <c r="DC127" s="952"/>
      <c r="DD127" s="952"/>
      <c r="DE127" s="952"/>
      <c r="DF127" s="953"/>
      <c r="DG127" s="954" t="s">
        <v>128</v>
      </c>
      <c r="DH127" s="955"/>
      <c r="DI127" s="955"/>
      <c r="DJ127" s="955"/>
      <c r="DK127" s="955"/>
      <c r="DL127" s="955" t="s">
        <v>444</v>
      </c>
      <c r="DM127" s="955"/>
      <c r="DN127" s="955"/>
      <c r="DO127" s="955"/>
      <c r="DP127" s="955"/>
      <c r="DQ127" s="955" t="s">
        <v>447</v>
      </c>
      <c r="DR127" s="955"/>
      <c r="DS127" s="955"/>
      <c r="DT127" s="955"/>
      <c r="DU127" s="955"/>
      <c r="DV127" s="956" t="s">
        <v>447</v>
      </c>
      <c r="DW127" s="956"/>
      <c r="DX127" s="956"/>
      <c r="DY127" s="956"/>
      <c r="DZ127" s="957"/>
    </row>
    <row r="128" spans="1:130" s="233" customFormat="1" ht="26.25" customHeight="1" thickBot="1" x14ac:dyDescent="0.25">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33227</v>
      </c>
      <c r="AB128" s="1075"/>
      <c r="AC128" s="1075"/>
      <c r="AD128" s="1075"/>
      <c r="AE128" s="1076"/>
      <c r="AF128" s="1077">
        <v>29965</v>
      </c>
      <c r="AG128" s="1075"/>
      <c r="AH128" s="1075"/>
      <c r="AI128" s="1075"/>
      <c r="AJ128" s="1076"/>
      <c r="AK128" s="1077">
        <v>29893</v>
      </c>
      <c r="AL128" s="1075"/>
      <c r="AM128" s="1075"/>
      <c r="AN128" s="1075"/>
      <c r="AO128" s="1076"/>
      <c r="AP128" s="1078"/>
      <c r="AQ128" s="1079"/>
      <c r="AR128" s="1079"/>
      <c r="AS128" s="1079"/>
      <c r="AT128" s="1080"/>
      <c r="AU128" s="235"/>
      <c r="AV128" s="235"/>
      <c r="AW128" s="235"/>
      <c r="AX128" s="925" t="s">
        <v>501</v>
      </c>
      <c r="AY128" s="926"/>
      <c r="AZ128" s="926"/>
      <c r="BA128" s="926"/>
      <c r="BB128" s="926"/>
      <c r="BC128" s="926"/>
      <c r="BD128" s="926"/>
      <c r="BE128" s="927"/>
      <c r="BF128" s="1081" t="s">
        <v>444</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502</v>
      </c>
      <c r="CQ128" s="755"/>
      <c r="CR128" s="755"/>
      <c r="CS128" s="755"/>
      <c r="CT128" s="755"/>
      <c r="CU128" s="755"/>
      <c r="CV128" s="755"/>
      <c r="CW128" s="755"/>
      <c r="CX128" s="755"/>
      <c r="CY128" s="755"/>
      <c r="CZ128" s="755"/>
      <c r="DA128" s="755"/>
      <c r="DB128" s="755"/>
      <c r="DC128" s="755"/>
      <c r="DD128" s="755"/>
      <c r="DE128" s="755"/>
      <c r="DF128" s="1065"/>
      <c r="DG128" s="1066" t="s">
        <v>448</v>
      </c>
      <c r="DH128" s="1067"/>
      <c r="DI128" s="1067"/>
      <c r="DJ128" s="1067"/>
      <c r="DK128" s="1067"/>
      <c r="DL128" s="1067" t="s">
        <v>445</v>
      </c>
      <c r="DM128" s="1067"/>
      <c r="DN128" s="1067"/>
      <c r="DO128" s="1067"/>
      <c r="DP128" s="1067"/>
      <c r="DQ128" s="1067" t="s">
        <v>445</v>
      </c>
      <c r="DR128" s="1067"/>
      <c r="DS128" s="1067"/>
      <c r="DT128" s="1067"/>
      <c r="DU128" s="1067"/>
      <c r="DV128" s="1068" t="s">
        <v>445</v>
      </c>
      <c r="DW128" s="1068"/>
      <c r="DX128" s="1068"/>
      <c r="DY128" s="1068"/>
      <c r="DZ128" s="1069"/>
    </row>
    <row r="129" spans="1:131" s="233" customFormat="1" ht="26.25" customHeight="1" x14ac:dyDescent="0.2">
      <c r="A129" s="963" t="s">
        <v>105</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503</v>
      </c>
      <c r="X129" s="1100"/>
      <c r="Y129" s="1100"/>
      <c r="Z129" s="1101"/>
      <c r="AA129" s="987">
        <v>4685769</v>
      </c>
      <c r="AB129" s="988"/>
      <c r="AC129" s="988"/>
      <c r="AD129" s="988"/>
      <c r="AE129" s="989"/>
      <c r="AF129" s="990">
        <v>4683277</v>
      </c>
      <c r="AG129" s="988"/>
      <c r="AH129" s="988"/>
      <c r="AI129" s="988"/>
      <c r="AJ129" s="989"/>
      <c r="AK129" s="990">
        <v>4998229</v>
      </c>
      <c r="AL129" s="988"/>
      <c r="AM129" s="988"/>
      <c r="AN129" s="988"/>
      <c r="AO129" s="989"/>
      <c r="AP129" s="1102"/>
      <c r="AQ129" s="1103"/>
      <c r="AR129" s="1103"/>
      <c r="AS129" s="1103"/>
      <c r="AT129" s="1104"/>
      <c r="AU129" s="236"/>
      <c r="AV129" s="236"/>
      <c r="AW129" s="236"/>
      <c r="AX129" s="1094" t="s">
        <v>504</v>
      </c>
      <c r="AY129" s="952"/>
      <c r="AZ129" s="952"/>
      <c r="BA129" s="952"/>
      <c r="BB129" s="952"/>
      <c r="BC129" s="952"/>
      <c r="BD129" s="952"/>
      <c r="BE129" s="953"/>
      <c r="BF129" s="1095" t="s">
        <v>128</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506</v>
      </c>
      <c r="X130" s="1100"/>
      <c r="Y130" s="1100"/>
      <c r="Z130" s="1101"/>
      <c r="AA130" s="987">
        <v>1106235</v>
      </c>
      <c r="AB130" s="988"/>
      <c r="AC130" s="988"/>
      <c r="AD130" s="988"/>
      <c r="AE130" s="989"/>
      <c r="AF130" s="990">
        <v>1019228</v>
      </c>
      <c r="AG130" s="988"/>
      <c r="AH130" s="988"/>
      <c r="AI130" s="988"/>
      <c r="AJ130" s="989"/>
      <c r="AK130" s="990">
        <v>1037578</v>
      </c>
      <c r="AL130" s="988"/>
      <c r="AM130" s="988"/>
      <c r="AN130" s="988"/>
      <c r="AO130" s="989"/>
      <c r="AP130" s="1102"/>
      <c r="AQ130" s="1103"/>
      <c r="AR130" s="1103"/>
      <c r="AS130" s="1103"/>
      <c r="AT130" s="1104"/>
      <c r="AU130" s="236"/>
      <c r="AV130" s="236"/>
      <c r="AW130" s="236"/>
      <c r="AX130" s="1094" t="s">
        <v>507</v>
      </c>
      <c r="AY130" s="952"/>
      <c r="AZ130" s="952"/>
      <c r="BA130" s="952"/>
      <c r="BB130" s="952"/>
      <c r="BC130" s="952"/>
      <c r="BD130" s="952"/>
      <c r="BE130" s="953"/>
      <c r="BF130" s="1130">
        <v>9.6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508</v>
      </c>
      <c r="X131" s="1137"/>
      <c r="Y131" s="1137"/>
      <c r="Z131" s="1138"/>
      <c r="AA131" s="1033">
        <v>3579534</v>
      </c>
      <c r="AB131" s="1015"/>
      <c r="AC131" s="1015"/>
      <c r="AD131" s="1015"/>
      <c r="AE131" s="1016"/>
      <c r="AF131" s="1014">
        <v>3664049</v>
      </c>
      <c r="AG131" s="1015"/>
      <c r="AH131" s="1015"/>
      <c r="AI131" s="1015"/>
      <c r="AJ131" s="1016"/>
      <c r="AK131" s="1014">
        <v>3960651</v>
      </c>
      <c r="AL131" s="1015"/>
      <c r="AM131" s="1015"/>
      <c r="AN131" s="1015"/>
      <c r="AO131" s="1016"/>
      <c r="AP131" s="1139"/>
      <c r="AQ131" s="1140"/>
      <c r="AR131" s="1140"/>
      <c r="AS131" s="1140"/>
      <c r="AT131" s="1141"/>
      <c r="AU131" s="236"/>
      <c r="AV131" s="236"/>
      <c r="AW131" s="236"/>
      <c r="AX131" s="1112" t="s">
        <v>509</v>
      </c>
      <c r="AY131" s="755"/>
      <c r="AZ131" s="755"/>
      <c r="BA131" s="755"/>
      <c r="BB131" s="755"/>
      <c r="BC131" s="755"/>
      <c r="BD131" s="755"/>
      <c r="BE131" s="1065"/>
      <c r="BF131" s="1113">
        <v>95.1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9.9799582850000004</v>
      </c>
      <c r="AB132" s="1126"/>
      <c r="AC132" s="1126"/>
      <c r="AD132" s="1126"/>
      <c r="AE132" s="1127"/>
      <c r="AF132" s="1128">
        <v>9.64927052</v>
      </c>
      <c r="AG132" s="1126"/>
      <c r="AH132" s="1126"/>
      <c r="AI132" s="1126"/>
      <c r="AJ132" s="1127"/>
      <c r="AK132" s="1128">
        <v>9.2088396580000005</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9.8000000000000007</v>
      </c>
      <c r="AB133" s="1109"/>
      <c r="AC133" s="1109"/>
      <c r="AD133" s="1109"/>
      <c r="AE133" s="1110"/>
      <c r="AF133" s="1108">
        <v>9.6999999999999993</v>
      </c>
      <c r="AG133" s="1109"/>
      <c r="AH133" s="1109"/>
      <c r="AI133" s="1109"/>
      <c r="AJ133" s="1110"/>
      <c r="AK133" s="1108">
        <v>9.6</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Iio5pNYJHL6vh5gh9xbJIfjQiFkKviEMjIizRKcp1SH/KMzXb4DtvI7eSwRn3U4mWugkEHwhH2e0Moalr/x4g==" saltValue="Pc1Fl7bKfpYdaaGp6ZbD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9" zoomScaleNormal="85" zoomScaleSheetLayoutView="100" workbookViewId="0">
      <selection activeCell="AZ31" sqref="AZ31"/>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513</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MzVXIHoWUfjnMO/+L+xBTOCeoaRP7/GQUO21XZDUS/xE/mILqq552FYJJRewCBOivhNDgdbSeI51R9r3jV9Vg==" saltValue="pi+reMpDcQ4Hd9Ln/nfM4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516</v>
      </c>
      <c r="AP7" s="275"/>
      <c r="AQ7" s="276" t="s">
        <v>517</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518</v>
      </c>
      <c r="AQ8" s="282" t="s">
        <v>519</v>
      </c>
      <c r="AR8" s="283" t="s">
        <v>520</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521</v>
      </c>
      <c r="AL9" s="1146"/>
      <c r="AM9" s="1146"/>
      <c r="AN9" s="1147"/>
      <c r="AO9" s="284">
        <v>1407146</v>
      </c>
      <c r="AP9" s="284">
        <v>202060</v>
      </c>
      <c r="AQ9" s="285">
        <v>138005</v>
      </c>
      <c r="AR9" s="286">
        <v>46.4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522</v>
      </c>
      <c r="AL10" s="1146"/>
      <c r="AM10" s="1146"/>
      <c r="AN10" s="1147"/>
      <c r="AO10" s="287">
        <v>231880</v>
      </c>
      <c r="AP10" s="287">
        <v>33297</v>
      </c>
      <c r="AQ10" s="288">
        <v>18944</v>
      </c>
      <c r="AR10" s="289">
        <v>75.8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523</v>
      </c>
      <c r="AL11" s="1146"/>
      <c r="AM11" s="1146"/>
      <c r="AN11" s="1147"/>
      <c r="AO11" s="287">
        <v>25150</v>
      </c>
      <c r="AP11" s="287">
        <v>3611</v>
      </c>
      <c r="AQ11" s="288">
        <v>1141</v>
      </c>
      <c r="AR11" s="289">
        <v>216.5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524</v>
      </c>
      <c r="AL12" s="1146"/>
      <c r="AM12" s="1146"/>
      <c r="AN12" s="1147"/>
      <c r="AO12" s="287" t="s">
        <v>525</v>
      </c>
      <c r="AP12" s="287" t="s">
        <v>525</v>
      </c>
      <c r="AQ12" s="288" t="s">
        <v>525</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526</v>
      </c>
      <c r="AL13" s="1146"/>
      <c r="AM13" s="1146"/>
      <c r="AN13" s="1147"/>
      <c r="AO13" s="287">
        <v>35737</v>
      </c>
      <c r="AP13" s="287">
        <v>5132</v>
      </c>
      <c r="AQ13" s="288">
        <v>5446</v>
      </c>
      <c r="AR13" s="289">
        <v>-5.8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527</v>
      </c>
      <c r="AL14" s="1146"/>
      <c r="AM14" s="1146"/>
      <c r="AN14" s="1147"/>
      <c r="AO14" s="287">
        <v>6014</v>
      </c>
      <c r="AP14" s="287">
        <v>864</v>
      </c>
      <c r="AQ14" s="288">
        <v>2970</v>
      </c>
      <c r="AR14" s="289">
        <v>-70.900000000000006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528</v>
      </c>
      <c r="AL15" s="1149"/>
      <c r="AM15" s="1149"/>
      <c r="AN15" s="1150"/>
      <c r="AO15" s="287">
        <v>-117310</v>
      </c>
      <c r="AP15" s="287">
        <v>-16845</v>
      </c>
      <c r="AQ15" s="288">
        <v>-11906</v>
      </c>
      <c r="AR15" s="289">
        <v>41.5</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1588617</v>
      </c>
      <c r="AP16" s="287">
        <v>228118</v>
      </c>
      <c r="AQ16" s="288">
        <v>154600</v>
      </c>
      <c r="AR16" s="289">
        <v>47.6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533</v>
      </c>
      <c r="AL21" s="1152"/>
      <c r="AM21" s="1152"/>
      <c r="AN21" s="1153"/>
      <c r="AO21" s="300">
        <v>16.510000000000002</v>
      </c>
      <c r="AP21" s="301">
        <v>13.81</v>
      </c>
      <c r="AQ21" s="302">
        <v>2.7</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534</v>
      </c>
      <c r="AL22" s="1152"/>
      <c r="AM22" s="1152"/>
      <c r="AN22" s="1153"/>
      <c r="AO22" s="305">
        <v>98.1</v>
      </c>
      <c r="AP22" s="306">
        <v>95.5</v>
      </c>
      <c r="AQ22" s="307">
        <v>2.6</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 x14ac:dyDescent="0.2">
      <c r="A27" s="312"/>
      <c r="AO27" s="265"/>
      <c r="AP27" s="265"/>
      <c r="AQ27" s="265"/>
      <c r="AR27" s="265"/>
      <c r="AS27" s="265"/>
      <c r="AT27" s="265"/>
    </row>
    <row r="28" spans="1:46" ht="16.5" x14ac:dyDescent="0.2">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516</v>
      </c>
      <c r="AP30" s="275"/>
      <c r="AQ30" s="276" t="s">
        <v>517</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518</v>
      </c>
      <c r="AQ31" s="282" t="s">
        <v>519</v>
      </c>
      <c r="AR31" s="283" t="s">
        <v>520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538</v>
      </c>
      <c r="AL32" s="1160"/>
      <c r="AM32" s="1160"/>
      <c r="AN32" s="1161"/>
      <c r="AO32" s="315">
        <v>1121835</v>
      </c>
      <c r="AP32" s="315">
        <v>161091</v>
      </c>
      <c r="AQ32" s="316">
        <v>81359</v>
      </c>
      <c r="AR32" s="317">
        <v>98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539</v>
      </c>
      <c r="AL33" s="1160"/>
      <c r="AM33" s="1160"/>
      <c r="AN33" s="1161"/>
      <c r="AO33" s="315" t="s">
        <v>525</v>
      </c>
      <c r="AP33" s="315" t="s">
        <v>525</v>
      </c>
      <c r="AQ33" s="316" t="s">
        <v>525</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540</v>
      </c>
      <c r="AL34" s="1160"/>
      <c r="AM34" s="1160"/>
      <c r="AN34" s="1161"/>
      <c r="AO34" s="315" t="s">
        <v>525</v>
      </c>
      <c r="AP34" s="315" t="s">
        <v>525</v>
      </c>
      <c r="AQ34" s="316" t="s">
        <v>525</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541</v>
      </c>
      <c r="AL35" s="1160"/>
      <c r="AM35" s="1160"/>
      <c r="AN35" s="1161"/>
      <c r="AO35" s="315">
        <v>297261</v>
      </c>
      <c r="AP35" s="315">
        <v>42685</v>
      </c>
      <c r="AQ35" s="316">
        <v>18647</v>
      </c>
      <c r="AR35" s="317">
        <v>128.9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542</v>
      </c>
      <c r="AL36" s="1160"/>
      <c r="AM36" s="1160"/>
      <c r="AN36" s="1161"/>
      <c r="AO36" s="315">
        <v>3449</v>
      </c>
      <c r="AP36" s="315">
        <v>495</v>
      </c>
      <c r="AQ36" s="316">
        <v>4480</v>
      </c>
      <c r="AR36" s="317">
        <v>-89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543</v>
      </c>
      <c r="AL37" s="1160"/>
      <c r="AM37" s="1160"/>
      <c r="AN37" s="1161"/>
      <c r="AO37" s="315">
        <v>9548</v>
      </c>
      <c r="AP37" s="315">
        <v>1371</v>
      </c>
      <c r="AQ37" s="316">
        <v>815</v>
      </c>
      <c r="AR37" s="317">
        <v>68.2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544</v>
      </c>
      <c r="AL38" s="1163"/>
      <c r="AM38" s="1163"/>
      <c r="AN38" s="1164"/>
      <c r="AO38" s="318">
        <v>108</v>
      </c>
      <c r="AP38" s="318">
        <v>16</v>
      </c>
      <c r="AQ38" s="319">
        <v>14</v>
      </c>
      <c r="AR38" s="307">
        <v>14.3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545</v>
      </c>
      <c r="AL39" s="1163"/>
      <c r="AM39" s="1163"/>
      <c r="AN39" s="1164"/>
      <c r="AO39" s="315">
        <v>-29893</v>
      </c>
      <c r="AP39" s="315">
        <v>-4293</v>
      </c>
      <c r="AQ39" s="316">
        <v>-4008</v>
      </c>
      <c r="AR39" s="317">
        <v>7.1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546</v>
      </c>
      <c r="AL40" s="1160"/>
      <c r="AM40" s="1160"/>
      <c r="AN40" s="1161"/>
      <c r="AO40" s="315">
        <v>-1037578</v>
      </c>
      <c r="AP40" s="315">
        <v>-148992</v>
      </c>
      <c r="AQ40" s="316">
        <v>-68941</v>
      </c>
      <c r="AR40" s="317">
        <v>116.1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298</v>
      </c>
      <c r="AL41" s="1166"/>
      <c r="AM41" s="1166"/>
      <c r="AN41" s="1167"/>
      <c r="AO41" s="315">
        <v>364730</v>
      </c>
      <c r="AP41" s="315">
        <v>52374</v>
      </c>
      <c r="AQ41" s="316">
        <v>32367</v>
      </c>
      <c r="AR41" s="317">
        <v>61.8</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516</v>
      </c>
      <c r="AN49" s="1156" t="s">
        <v>550</v>
      </c>
      <c r="AO49" s="1157"/>
      <c r="AP49" s="1157"/>
      <c r="AQ49" s="1157"/>
      <c r="AR49" s="115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551</v>
      </c>
      <c r="AO50" s="332" t="s">
        <v>552</v>
      </c>
      <c r="AP50" s="333" t="s">
        <v>553</v>
      </c>
      <c r="AQ50" s="334" t="s">
        <v>554</v>
      </c>
      <c r="AR50" s="335" t="s">
        <v>555</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1286951</v>
      </c>
      <c r="AN51" s="337">
        <v>169069</v>
      </c>
      <c r="AO51" s="338">
        <v>-12.6</v>
      </c>
      <c r="AP51" s="339">
        <v>116162</v>
      </c>
      <c r="AQ51" s="340">
        <v>-3.1</v>
      </c>
      <c r="AR51" s="341">
        <v>-9.5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330906</v>
      </c>
      <c r="AN52" s="345">
        <v>43472</v>
      </c>
      <c r="AO52" s="346">
        <v>-56.5</v>
      </c>
      <c r="AP52" s="347">
        <v>61562</v>
      </c>
      <c r="AQ52" s="348">
        <v>-7.4</v>
      </c>
      <c r="AR52" s="349">
        <v>-49.1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1565482</v>
      </c>
      <c r="AN53" s="337">
        <v>210953</v>
      </c>
      <c r="AO53" s="338">
        <v>24.8</v>
      </c>
      <c r="AP53" s="339">
        <v>121449</v>
      </c>
      <c r="AQ53" s="340">
        <v>4.5999999999999996</v>
      </c>
      <c r="AR53" s="341">
        <v>20.2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614448</v>
      </c>
      <c r="AN54" s="345">
        <v>82799</v>
      </c>
      <c r="AO54" s="346">
        <v>90.5</v>
      </c>
      <c r="AP54" s="347">
        <v>62922</v>
      </c>
      <c r="AQ54" s="348">
        <v>2.2000000000000002</v>
      </c>
      <c r="AR54" s="349">
        <v>88.3</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1422571</v>
      </c>
      <c r="AN55" s="337">
        <v>196190</v>
      </c>
      <c r="AO55" s="338">
        <v>-7</v>
      </c>
      <c r="AP55" s="339">
        <v>145139</v>
      </c>
      <c r="AQ55" s="340">
        <v>19.5</v>
      </c>
      <c r="AR55" s="341">
        <v>-26.5</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699673</v>
      </c>
      <c r="AN56" s="345">
        <v>96493</v>
      </c>
      <c r="AO56" s="346">
        <v>16.5</v>
      </c>
      <c r="AP56" s="347">
        <v>83762</v>
      </c>
      <c r="AQ56" s="348">
        <v>33.1</v>
      </c>
      <c r="AR56" s="349">
        <v>-16.600000000000001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2362761</v>
      </c>
      <c r="AN57" s="337">
        <v>334479</v>
      </c>
      <c r="AO57" s="338">
        <v>70.5</v>
      </c>
      <c r="AP57" s="339">
        <v>125391</v>
      </c>
      <c r="AQ57" s="340">
        <v>-13.6</v>
      </c>
      <c r="AR57" s="341">
        <v>84.1</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1602807</v>
      </c>
      <c r="AN58" s="345">
        <v>226898</v>
      </c>
      <c r="AO58" s="346">
        <v>135.1</v>
      </c>
      <c r="AP58" s="347">
        <v>68516</v>
      </c>
      <c r="AQ58" s="348">
        <v>-18.2</v>
      </c>
      <c r="AR58" s="349">
        <v>153.30000000000001</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2522585</v>
      </c>
      <c r="AN59" s="337">
        <v>362232</v>
      </c>
      <c r="AO59" s="338">
        <v>8.3000000000000007</v>
      </c>
      <c r="AP59" s="339">
        <v>138402</v>
      </c>
      <c r="AQ59" s="340">
        <v>10.4</v>
      </c>
      <c r="AR59" s="341">
        <v>-2.1</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859953</v>
      </c>
      <c r="AN60" s="345">
        <v>123485</v>
      </c>
      <c r="AO60" s="346">
        <v>-45.6</v>
      </c>
      <c r="AP60" s="347">
        <v>70652</v>
      </c>
      <c r="AQ60" s="348">
        <v>3.1</v>
      </c>
      <c r="AR60" s="349">
        <v>-48.7</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1832070</v>
      </c>
      <c r="AN61" s="352">
        <v>254585</v>
      </c>
      <c r="AO61" s="353">
        <v>16.8</v>
      </c>
      <c r="AP61" s="354">
        <v>129309</v>
      </c>
      <c r="AQ61" s="355">
        <v>3.6</v>
      </c>
      <c r="AR61" s="341">
        <v>13.2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821557</v>
      </c>
      <c r="AN62" s="345">
        <v>114629</v>
      </c>
      <c r="AO62" s="346">
        <v>28</v>
      </c>
      <c r="AP62" s="347">
        <v>69483</v>
      </c>
      <c r="AQ62" s="348">
        <v>2.6</v>
      </c>
      <c r="AR62" s="349">
        <v>25.4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ARhbeiOIeZ4Xe+cc09xpjUTlB9+ffzvBgmIg+q51RTd9Pfx6C/+15aP5NvinguDdPKfMopJONr0aC5QWhVKswg==" saltValue="4wgxKGUGuWfM8Fjro2Dm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85"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564</v>
      </c>
    </row>
    <row r="120" spans="125:125" ht="13.5" hidden="1" customHeight="1" x14ac:dyDescent="0.2"/>
    <row r="121" spans="125:125" ht="13.5" hidden="1" customHeight="1" x14ac:dyDescent="0.2">
      <c r="DU121" s="262"/>
    </row>
  </sheetData>
  <sheetProtection algorithmName="SHA-512" hashValue="b0KbJZhhgAoM6fDEVucJdLdmOOg4qMl1900ra+1kvGEtemfO73tYY4mjjCQRIt/OUIl2Ziry4M55o/nTJBmPZw==" saltValue="rVrYtdne7o2ZCMtWeNpN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565</v>
      </c>
    </row>
  </sheetData>
  <sheetProtection algorithmName="SHA-512" hashValue="62hjGLpybm8mTkkhDKTI1SpAKttcR91Bl/BXEe6tXHVrqOj7LlHfwqmgEibaDFwjCjSDFcQUFw31USSoyFOStg==" saltValue="OmxotwuFAeyVEdnpKcyDE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1" zoomScaleSheetLayoutView="100" workbookViewId="0">
      <selection activeCell="J48" sqref="J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68" t="s">
        <v>3</v>
      </c>
      <c r="D47" s="1168"/>
      <c r="E47" s="1169"/>
      <c r="F47" s="11">
        <v>29</v>
      </c>
      <c r="G47" s="12">
        <v>28.23</v>
      </c>
      <c r="H47" s="12">
        <v>27.56</v>
      </c>
      <c r="I47" s="12">
        <v>27.54</v>
      </c>
      <c r="J47" s="13">
        <v>28.28</v>
      </c>
    </row>
    <row r="48" spans="2:10" ht="57.75" customHeight="1" x14ac:dyDescent="0.2">
      <c r="B48" s="14"/>
      <c r="C48" s="1170" t="s">
        <v>4</v>
      </c>
      <c r="D48" s="1170"/>
      <c r="E48" s="1171"/>
      <c r="F48" s="15">
        <v>2.02</v>
      </c>
      <c r="G48" s="16">
        <v>0.63</v>
      </c>
      <c r="H48" s="16">
        <v>1.43</v>
      </c>
      <c r="I48" s="16">
        <v>1.78</v>
      </c>
      <c r="J48" s="17">
        <v>2.4500000000000002</v>
      </c>
    </row>
    <row r="49" spans="2:10" ht="57.75" customHeight="1" thickBot="1" x14ac:dyDescent="0.25">
      <c r="B49" s="18"/>
      <c r="C49" s="1172" t="s">
        <v>5</v>
      </c>
      <c r="D49" s="1172"/>
      <c r="E49" s="1173"/>
      <c r="F49" s="19">
        <v>11.3</v>
      </c>
      <c r="G49" s="20">
        <v>6.66</v>
      </c>
      <c r="H49" s="20">
        <v>0.59</v>
      </c>
      <c r="I49" s="20">
        <v>4.09</v>
      </c>
      <c r="J49" s="21">
        <v>6.64</v>
      </c>
    </row>
    <row r="50" spans="2:10" ht="13" x14ac:dyDescent="0.2"/>
  </sheetData>
  <sheetProtection algorithmName="SHA-512" hashValue="IUm1PDYeZiesh82yCQfvsy8APH9/C3So40xXwt0G8vk1kxp4p76EVUXZCi0HNTtSr0/RzwnRmCUcJnIaoMo2lw==" saltValue="iY3HjKkwR+wAvbbEeTwN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2023-03-22T00:36:38Z</cp:lastPrinted>
  <dcterms:created xsi:type="dcterms:W3CDTF">2023-02-20T06:35:48Z</dcterms:created>
  <dcterms:modified xsi:type="dcterms:W3CDTF">2023-10-17T09:54:31Z</dcterms:modified>
  <cp:category/>
</cp:coreProperties>
</file>