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28920" yWindow="-4680" windowWidth="29040" windowHeight="15720" firstSheet="11"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<sst xmlns="http://schemas.openxmlformats.org/spreadsheetml/2006/main" count="1099" uniqueCount="601">
  <si>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</si>
  <si>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</si>
  <si>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</si>
  <si>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</si>
  <si>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</si>
  <si>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</si>
  <si>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</si>
  <si>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</si>
  <si>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</si>
  <si>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</si>
  <si>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</si>
  <si>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</si>
  <si>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</si>
  <si>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</si>
  <si>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</si>
  <si>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</si>
  <si>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</si>
  <si>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</si>
  <si>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</si>
  <si>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</si>
  <si>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</si>
  <si>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</si>
  <si>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</si>
  <si>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</si>
  <si>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</si>
  <si>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</si>
  <si>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</si>
  <si>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</si>
  <si>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</si>
  <si>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</si>
  <si>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</si>
  <si>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</si>
  <si>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</si>
  <si>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</si>
  <si>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</si>
  <si>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</si>
  <si>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</si>
  <si>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</si>
  <si>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</si>
  <si>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</si>
  <si>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</si>
  <si>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</si>
  <si>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</si>
  <si>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</si>
  <si>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</si>
  <si>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</si>
  <si>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</si>
  <si>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</si>
  <si>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</si>
  <si>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</si>
  <si>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</si>
  <si>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</si>
  <si>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</si>
  <si>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</si>
  <si>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</si>
  <si>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</si>
  <si>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</si>
  <si>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</si>
  <si>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</si>
  <si>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</si>
  <si>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</si>
  <si>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</si>
  <si>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</si>
  <si>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</si>
  <si>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</si>
  <si>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</si>
  <si>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</si>
  <si>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</si>
  <si>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</si>
  <si>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</si>
  <si>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</si>
  <si>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</si>
  <si>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</si>
  <si>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</si>
  <si>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</si>
  <si>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</si>
  <si>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</si>
  <si>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</si>
  <si>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</si>
  <si>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</si>
  <si>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</si>
  <si>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</si>
  <si>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</si>
  <si>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</si>
  <si>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</si>
  <si>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</si>
  <si>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</si>
  <si>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</si>
  <si>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</si>
  <si>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</si>
  <si>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</si>
  <si>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</si>
  <si>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</si>
  <si>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</si>
  <si>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</si>
  <si>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</si>
  <si>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</si>
  <si>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</si>
  <si>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</si>
  <si>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</si>
  <si>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</si>
  <si>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</si>
  <si>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</si>
  <si>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</si>
  <si>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</si>
  <si>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</si>
  <si>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</si>
  <si>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</si>
  <si>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</si>
  <si>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</si>
  <si>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</si>
  <si>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</si>
  <si>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</si>
  <si>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</si>
  <si>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</si>
  <si>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</si>
  <si>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</si>
  <si>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</si>
  <si>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</si>
  <si>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</si>
  <si>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</si>
  <si>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</si>
  <si>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</si>
  <si>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</si>
  <si>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</si>
  <si>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</si>
  <si>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</si>
  <si>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</si>
  <si>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</si>
  <si>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</si>
  <si>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</si>
  <si>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</si>
  <si>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</si>
  <si>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</si>
  <si>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</si>
  <si>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</si>
  <si>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</si>
  <si>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</si>
  <si>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</si>
  <si>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</si>
  <si>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</si>
  <si>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</si>
  <si>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</si>
  <si>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</si>
  <si>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</si>
  <si>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</si>
  <si>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</si>
  <si>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</si>
  <si>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</si>
  <si>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</si>
  <si>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</si>
  <si>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</si>
  <si>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</si>
  <si>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</si>
  <si>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</si>
  <si>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</si>
  <si>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</si>
  <si>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</si>
  <si>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</si>
  <si>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</si>
  <si>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</si>
  <si>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</si>
  <si>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</si>
  <si>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</si>
  <si>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</si>
  <si>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</si>
  <si>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</si>
  <si>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</si>
  <si>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</si>
  <si>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</si>
  <si>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</si>
  <si>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</si>
  <si>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</si>
  <si>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</si>
  <si>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</si>
  <si>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</si>
  <si>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</si>
  <si>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</si>
  <si>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</si>
  <si>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</si>
  <si>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</si>
  <si>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</si>
  <si>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</si>
  <si>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</si>
  <si>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</si>
  <si>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</si>
  <si>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</si>
  <si>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</si>
  <si>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</si>
  <si>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</si>
  <si>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</si>
  <si>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</si>
  <si>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</si>
  <si>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</si>
  <si>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</si>
  <si>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</si>
  <si>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</si>
  <si>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</si>
  <si>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</si>
  <si>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</si>
  <si>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</si>
  <si>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</si>
  <si>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</si>
  <si>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</si>
  <si>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</si>
  <si>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</si>
  <si>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</si>
  <si>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</si>
  <si>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</si>
  <si>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</si>
  <si>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島根県川本町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</si>
  <si>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</si>
  <si>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</si>
  <si>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</si>
  <si>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</si>
  <si>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</si>
  <si>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</si>
  <si>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</si>
  <si>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</si>
  <si>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</si>
  <si>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</si>
  <si>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</si>
  <si>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</si>
  <si>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</si>
  <si>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</si>
  <si>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</si>
  <si>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</si>
  <si>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</si>
  <si>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</si>
  <si>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</si>
  <si>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</si>
  <si>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</si>
  <si>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</si>
  <si>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</si>
  <si>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</si>
  <si>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</si>
  <si>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</si>
  <si>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</si>
  <si>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</si>
  <si>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</si>
  <si>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</si>
  <si>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</si>
  <si>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</si>
  <si>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</si>
  <si>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</si>
  <si>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</si>
  <si>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</si>
  <si>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</si>
  <si>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</si>
  <si>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</si>
  <si>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</si>
  <si>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</si>
  <si>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</si>
  <si>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</si>
  <si>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</si>
  <si>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</si>
  <si>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</si>
  <si>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</si>
  <si>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</si>
  <si>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</si>
  <si>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</si>
  <si>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</si>
  <si>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</si>
  <si>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</si>
  <si>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</si>
  <si>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</si>
  <si>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</si>
  <si>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</si>
  <si>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</si>
  <si>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</si>
  <si>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</si>
  <si>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</si>
  <si>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</si>
  <si>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</si>
  <si>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</si>
  <si>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</si>
  <si>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</si>
  <si>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</si>
  <si>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</si>
  <si>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</si>
  <si>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</si>
  <si>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</si>
  <si>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</si>
  <si>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</si>
  <si>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</si>
  <si>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</si>
  <si>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</si>
  <si>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</si>
  <si>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</si>
  <si>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</si>
  <si>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</si>
  <si>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</si>
  <si>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</si>
  <si>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</si>
  <si>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</si>
  <si>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</si>
  <si>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</si>
  <si>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</si>
  <si>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</si>
  <si>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</si>
  <si>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</si>
  <si>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</si>
  <si>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</si>
  <si>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</si>
  <si>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</si>
  <si>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</si>
  <si>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</si>
  <si>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</si>
  <si>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</si>
  <si>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</si>
  <si>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</si>
  <si>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</si>
  <si>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</si>
  <si>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</si>
  <si>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</si>
  <si>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</si>
  <si>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</si>
  <si>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</si>
  <si>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</si>
  <si>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</si>
  <si>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</si>
  <si>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</si>
  <si>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</si>
  <si>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</si>
  <si>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</si>
  <si>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</si>
  <si>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</si>
  <si>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</si>
  <si>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</si>
  <si>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</si>
  <si>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</si>
  <si>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</si>
  <si>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</si>
  <si>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</si>
  <si>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</si>
  <si>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</si>
  <si>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</si>
  <si>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</si>
  <si>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</si>
  <si>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</si>
  <si>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</si>
  <si>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</si>
  <si>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</si>
  <si>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</si>
  <si>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</si>
  <si>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</si>
  <si>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</si>
  <si>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</si>
  <si>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</si>
  <si>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</si>
  <si>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</si>
  <si>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</si>
  <si>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</si>
  <si>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</si>
  <si>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</si>
  <si>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</si>
  <si>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</si>
  <si>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</si>
  <si>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</si>
  <si>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</si>
  <si>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</si>
  <si>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</si>
  <si>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</si>
  <si>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</si>
  <si>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</si>
  <si>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</si>
  <si>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</si>
  <si>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島根県川本町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</si>
  <si>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</si>
  <si>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</si>
  <si>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</si>
  <si>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</si>
  <si>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</si>
  <si>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</si>
  <si>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</si>
  <si>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</si>
  <si>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</si>
  <si>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</si>
  <si>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</si>
  <si>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</si>
  <si>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</si>
  <si>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</si>
  <si>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</si>
  <si>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</si>
  <si>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</si>
  <si>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</si>
  <si>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</si>
  <si>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</si>
  <si>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</si>
  <si>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</si>
  <si>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</si>
  <si>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</si>
  <si>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</si>
  <si>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</si>
  <si>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</si>
  <si>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</si>
  <si>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</si>
  <si>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</si>
  <si>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</si>
  <si>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</si>
  <si>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</si>
  <si>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</si>
  <si>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</si>
  <si>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</si>
  <si>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</si>
  <si>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</si>
  <si>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</si>
  <si>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</si>
  <si>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</si>
  <si>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</si>
  <si>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</si>
  <si>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</si>
  <si>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</si>
  <si>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</si>
  <si>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</si>
  <si>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</si>
  <si>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</si>
  <si>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</si>
  <si>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</si>
  <si>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</si>
  <si>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</si>
  <si>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</si>
  <si>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</si>
  <si>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</si>
  <si>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</si>
  <si>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</si>
  <si>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</si>
  <si>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</si>
  <si>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</si>
  <si>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</si>
  <si>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</si>
  <si>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</si>
  <si>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</si>
  <si>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</si>
  <si>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</si>
  <si>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</si>
  <si>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</si>
  <si>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</si>
  <si>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</si>
  <si>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</si>
  <si>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</si>
  <si>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</si>
  <si>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</si>
  <si>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</si>
  <si>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</si>
  <si>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</si>
  <si>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</si>
  <si>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</si>
  <si>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</si>
  <si>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</si>
  <si>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</si>
  <si>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</si>
  <si>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</si>
  <si>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</si>
  <si>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</si>
  <si>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</si>
  <si>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</si>
  <si>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</si>
  <si>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</si>
  <si>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</si>
  <si>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</si>
  <si>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</si>
  <si>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</si>
  <si>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</si>
  <si>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</si>
  <si>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</si>
  <si>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</si>
  <si>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</si>
  <si>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</si>
  <si>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</si>
  <si>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</si>
  <si>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</si>
  <si>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</si>
  <si>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</si>
  <si>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</si>
  <si>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</si>
  <si>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</si>
  <si>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</si>
  <si>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</si>
  <si>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</si>
  <si>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</si>
  <si>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</si>
  <si>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</si>
  <si>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</si>
  <si>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</si>
  <si>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</si>
  <si>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</si>
  <si>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</si>
  <si>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</si>
  <si>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</si>
  <si>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</si>
  <si>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</si>
  <si>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</si>
  <si>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</si>
  <si>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</si>
  <si>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</si>
  <si>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</si>
  <si>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</si>
  <si>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</si>
  <si>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</si>
  <si>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</si>
  <si>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</si>
  <si>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</si>
  <si>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</si>
  <si>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</si>
  <si>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</si>
  <si>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</si>
  <si>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</si>
  <si>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</si>
  <si>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</si>
  <si>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</si>
  <si>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</si>
  <si>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</si>
  <si>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</si>
  <si>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</si>
  <si>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</si>
  <si>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</si>
  <si>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</si>
  <si>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</si>
  <si>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</si>
  <si>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</si>
  <si>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</si>
  <si>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</si>
  <si>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</si>
  <si>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</si>
  <si>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</si>
  <si>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</si>
  <si>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</si>
  <si>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</si>
  <si>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</si>
  <si>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</si>
  <si>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</si>
  <si>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</si>
  <si>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</si>
  <si>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</si>
  <si>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</si>
  <si>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</si>
  <si>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</si>
  <si>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</si>
  <si>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</si>
  <si>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</si>
  <si>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</si>
  <si>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</si>
  <si>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</si>
  <si>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</si>
  <si>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</si>
  <si>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</si>
  <si>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</si>
  <si>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</si>
  <si>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</si>
  <si>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</si>
  <si>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</si>
  <si>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</si>
  <si>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</si>
  <si>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</si>
  <si>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</si>
  <si>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</si>
  <si>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</si>
  <si>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</si>
  <si>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</si>
  <si>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</si>
  <si>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</si>
  <si>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0.17</t>
  </si>
  <si>
    <t>▲ 0.87</t>
  </si>
  <si>
    <t>一般会計</t>
  </si>
  <si>
    <t>国民健康保険事業特別会計</t>
  </si>
  <si>
    <t>簡易水道事業特別会計</t>
  </si>
  <si>
    <t>後期高齢者医療特別会計</t>
  </si>
  <si>
    <t>農業集落排水処理事業特別会計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</si>
  <si>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</si>
  <si>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</si>
  <si>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</si>
  <si>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</si>
  <si>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</si>
  <si>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</si>
  <si>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</si>
  <si>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</si>
  <si>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</si>
  <si>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</si>
  <si>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</si>
  <si>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</si>
  <si>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</si>
  <si>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</si>
  <si>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</si>
  <si>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</si>
  <si>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公共施設等総合管理基金</t>
    <rPh sb="0" eb="2">
      <t>コウキョウ</t>
    </rPh>
    <rPh sb="2" eb="4">
      <t>シセツ</t>
    </rPh>
    <rPh sb="4" eb="5">
      <t>トウ</t>
    </rPh>
    <rPh sb="5" eb="7">
      <t>ソウゴウ</t>
    </rPh>
    <rPh sb="7" eb="9">
      <t>カンリ</t>
    </rPh>
    <rPh sb="9" eb="11">
      <t>キキン</t>
    </rPh>
    <phoneticPr fontId="5"/>
  </si>
  <si>
    <t>ふるさと思いやり基金</t>
    <rPh sb="4" eb="5">
      <t>オモ</t>
    </rPh>
    <rPh sb="8" eb="10">
      <t>キキン</t>
    </rPh>
    <phoneticPr fontId="5"/>
  </si>
  <si>
    <t>森林環境整備基金</t>
    <rPh sb="0" eb="2">
      <t>シンリン</t>
    </rPh>
    <rPh sb="2" eb="4">
      <t>カンキョウ</t>
    </rPh>
    <rPh sb="4" eb="6">
      <t>セイビ</t>
    </rPh>
    <rPh sb="6" eb="8">
      <t>キキン</t>
    </rPh>
    <phoneticPr fontId="5"/>
  </si>
  <si>
    <t>学校教育施設整備基金</t>
    <phoneticPr fontId="5"/>
  </si>
  <si>
    <t>ふるさと創生積立金</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</si>
  <si>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</si>
  <si>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</si>
  <si>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有形固定資産減価償却率については類似団体の平均より低い数値となっているが、将来負担比率は類似団体の平均を大幅に上回っている。
　有形固定資産減価償却率が大田市と邑智郡３町で共同利用する新可燃ごみ共同処理施設整備事業の実施により、R2年度の全体数値は１．６ポイントの改善が見られたが、その他の施設では、学校施設が８２．６％、体育館・プールが８１．８％と依然として老朽化が進んでいる状況にあり、R3年度は１．９ポイントの上昇が見られた。個別に施設を分析していき、老朽化状況をより正確に把握したうえで、公共施設等総合管理基金を活用しながら計画的に維持管理対策を行っていく必要がある。</t>
    <rPh sb="117" eb="119">
      <t>ネンド</t>
    </rPh>
    <rPh sb="120" eb="122">
      <t>ゼンタイ</t>
    </rPh>
    <rPh sb="122" eb="124">
      <t>スウチ</t>
    </rPh>
    <rPh sb="136" eb="137">
      <t>ミ</t>
    </rPh>
    <rPh sb="176" eb="178">
      <t>イゼン</t>
    </rPh>
    <rPh sb="198" eb="200">
      <t>ネンド</t>
    </rPh>
    <rPh sb="209" eb="211">
      <t>ジョウショウ</t>
    </rPh>
    <rPh sb="212" eb="213">
      <t>ミ</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</si>
  <si>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</si>
  <si>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</si>
  <si>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</si>
  <si>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</si>
  <si>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</si>
  <si>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</si>
  <si>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令和３年決算における将来負担比率と実質公債費比率は、どちらも類似団体平均を上回っている。
　将来負担比率は、余剰財源の積立等により充当可能基金が増加したこと等から、対前年度比５．２ポイント減の１３．３％となった。実質公債費比率は、追加交付や項目の新設等により普通交付税が増額となったことや、邑智郡総合事務組合によるし尿・ごみ処理施設に係る地方債の償還が終了したこと等により、対前年度０．１ポイント減の９．０％となった。地方債現在高の増加が要因で、どちらの数値も今後上昇していくことが見込まれるため、これまで以上に公債費の適正化に取り組んでいく必要がある。</t>
    <rPh sb="54" eb="58">
      <t>ヨジョウザイゲン</t>
    </rPh>
    <rPh sb="59" eb="61">
      <t>ツミタテ</t>
    </rPh>
    <rPh sb="61" eb="62">
      <t>ナド</t>
    </rPh>
    <rPh sb="65" eb="69">
      <t>ジュウトウカノウ</t>
    </rPh>
    <rPh sb="69" eb="71">
      <t>キキン</t>
    </rPh>
    <rPh sb="72" eb="74">
      <t>ゾウカ</t>
    </rPh>
    <rPh sb="78" eb="79">
      <t>ナド</t>
    </rPh>
    <rPh sb="94" eb="95">
      <t>ゲン</t>
    </rPh>
    <rPh sb="115" eb="117">
      <t>ツイカ</t>
    </rPh>
    <rPh sb="117" eb="119">
      <t>コウフ</t>
    </rPh>
    <rPh sb="120" eb="122">
      <t>コウモク</t>
    </rPh>
    <rPh sb="123" eb="125">
      <t>シンセツ</t>
    </rPh>
    <rPh sb="125" eb="126">
      <t>トウ</t>
    </rPh>
    <rPh sb="129" eb="134">
      <t>フツウコウフゼイ</t>
    </rPh>
    <rPh sb="135" eb="137">
      <t>ゾウガク</t>
    </rPh>
    <rPh sb="145" eb="154">
      <t>オオチグンソウゴウジムクミアイ</t>
    </rPh>
    <rPh sb="158" eb="159">
      <t>ニョウ</t>
    </rPh>
    <rPh sb="162" eb="166">
      <t>ショリシセツ</t>
    </rPh>
    <rPh sb="167" eb="168">
      <t>カカ</t>
    </rPh>
    <rPh sb="169" eb="172">
      <t>チホウサイ</t>
    </rPh>
    <rPh sb="173" eb="175">
      <t>ショウカン</t>
    </rPh>
    <rPh sb="176" eb="178">
      <t>シュウリョウ</t>
    </rPh>
    <rPh sb="182" eb="183">
      <t>トウ</t>
    </rPh>
    <rPh sb="198" eb="199">
      <t>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</si>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</sst>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7FD0-48A7-8B44-287EA6FBAE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213693</c:v>
                </c:pt>
                <c:pt idx="1">
                  <c:v>195934</c:v>
                </c:pt>
                <c:pt idx="2">
                  <c:v>335660</c:v>
                </c:pt>
                <c:pt idx="3">
                  <c:v>312454</c:v>
                </c:pt>
                <c:pt idx="4">
                  <c:v>168923</c:v>
                </c:pt>
              </c:numCache>
            </c:numRef>
          </c:val>
          <c:smooth val="0"/>
          <c:extLst>
            <c:ext xmlns:c16="http://schemas.microsoft.com/office/drawing/2014/chart" uri="{C3380CC4-5D6E-409C-BE32-E72D297353CC}">
              <c16:uniqueId val="{00000001-7FD0-48A7-8B44-287EA6FBAE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1.97</c:v>
                </c:pt>
                <c:pt idx="1">
                  <c:v>2.67</c:v>
                </c:pt>
                <c:pt idx="2">
                  <c:v>1.66</c:v>
                </c:pt>
                <c:pt idx="3">
                  <c:v>2.57</c:v>
                </c:pt>
                <c:pt idx="4">
                  <c:v>2.5099999999999998</c:v>
                </c:pt>
              </c:numCache>
            </c:numRef>
          </c:val>
          <c:extLst>
            <c:ext xmlns:c16="http://schemas.microsoft.com/office/drawing/2014/chart" uri="{C3380CC4-5D6E-409C-BE32-E72D297353CC}">
              <c16:uniqueId val="{00000000-3EDD-4D0D-B926-94BC7A511C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27.82</c:v>
                </c:pt>
                <c:pt idx="1">
                  <c:v>28.26</c:v>
                </c:pt>
                <c:pt idx="2">
                  <c:v>28.06</c:v>
                </c:pt>
                <c:pt idx="3">
                  <c:v>27.27</c:v>
                </c:pt>
                <c:pt idx="4">
                  <c:v>24.95</c:v>
                </c:pt>
              </c:numCache>
            </c:numRef>
          </c:val>
          <c:extLst>
            <c:ext xmlns:c16="http://schemas.microsoft.com/office/drawing/2014/chart" uri="{C3380CC4-5D6E-409C-BE32-E72D297353CC}">
              <c16:uniqueId val="{00000001-3EDD-4D0D-B926-94BC7A511C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-0.17</c:v>
                </c:pt>
                <c:pt idx="1">
                  <c:v>0.78</c:v>
                </c:pt>
                <c:pt idx="2">
                  <c:v>-0.87</c:v>
                </c:pt>
                <c:pt idx="3">
                  <c:v>1.06</c:v>
                </c:pt>
                <c:pt idx="4">
                  <c:v>0.26</c:v>
                </c:pt>
              </c:numCache>
            </c:numRef>
          </c:val>
          <c:smooth val="0"/>
          <c:extLst>
            <c:ext xmlns:c16="http://schemas.microsoft.com/office/drawing/2014/chart" uri="{C3380CC4-5D6E-409C-BE32-E72D297353CC}">
              <c16:uniqueId val="{00000002-3EDD-4D0D-B926-94BC7A511C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82-4243-AD80-9254B6A737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82-4243-AD80-9254B6A737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82-4243-AD80-9254B6A737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82-4243-AD80-9254B6A7379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E82-4243-AD80-9254B6A7379F}"/>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E82-4243-AD80-9254B6A7379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E82-4243-AD80-9254B6A7379F}"/>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0.06</c:v>
                </c:pt>
                <c:pt idx="4">
                  <c:v>#N/A</c:v>
                </c:pt>
                <c:pt idx="5">
                  <c:v>0.02</c:v>
                </c:pt>
                <c:pt idx="6">
                  <c:v>#N/A</c:v>
                </c:pt>
                <c:pt idx="7">
                  <c:v>0.17</c:v>
                </c:pt>
                <c:pt idx="8">
                  <c:v>#N/A</c:v>
                </c:pt>
                <c:pt idx="9">
                  <c:v>0.02</c:v>
                </c:pt>
              </c:numCache>
            </c:numRef>
          </c:val>
          <c:extLst>
            <c:ext xmlns:c16="http://schemas.microsoft.com/office/drawing/2014/chart" uri="{C3380CC4-5D6E-409C-BE32-E72D297353CC}">
              <c16:uniqueId val="{00000007-0E82-4243-AD80-9254B6A7379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7.0000000000000007E-2</c:v>
                </c:pt>
                <c:pt idx="2">
                  <c:v>#N/A</c:v>
                </c:pt>
                <c:pt idx="3">
                  <c:v>0.03</c:v>
                </c:pt>
                <c:pt idx="4">
                  <c:v>#N/A</c:v>
                </c:pt>
                <c:pt idx="5">
                  <c:v>0.23</c:v>
                </c:pt>
                <c:pt idx="6">
                  <c:v>#N/A</c:v>
                </c:pt>
                <c:pt idx="7">
                  <c:v>0.2</c:v>
                </c:pt>
                <c:pt idx="8">
                  <c:v>#N/A</c:v>
                </c:pt>
                <c:pt idx="9">
                  <c:v>0.03</c:v>
                </c:pt>
              </c:numCache>
            </c:numRef>
          </c:val>
          <c:extLst>
            <c:ext xmlns:c16="http://schemas.microsoft.com/office/drawing/2014/chart" uri="{C3380CC4-5D6E-409C-BE32-E72D297353CC}">
              <c16:uniqueId val="{00000008-0E82-4243-AD80-9254B6A737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1.97</c:v>
                </c:pt>
                <c:pt idx="2">
                  <c:v>#N/A</c:v>
                </c:pt>
                <c:pt idx="3">
                  <c:v>2.67</c:v>
                </c:pt>
                <c:pt idx="4">
                  <c:v>#N/A</c:v>
                </c:pt>
                <c:pt idx="5">
                  <c:v>1.66</c:v>
                </c:pt>
                <c:pt idx="6">
                  <c:v>#N/A</c:v>
                </c:pt>
                <c:pt idx="7">
                  <c:v>2.56</c:v>
                </c:pt>
                <c:pt idx="8">
                  <c:v>#N/A</c:v>
                </c:pt>
                <c:pt idx="9">
                  <c:v>2.5</c:v>
                </c:pt>
              </c:numCache>
            </c:numRef>
          </c:val>
          <c:extLst>
            <c:ext xmlns:c16="http://schemas.microsoft.com/office/drawing/2014/chart" uri="{C3380CC4-5D6E-409C-BE32-E72D297353CC}">
              <c16:uniqueId val="{00000009-0E82-4243-AD80-9254B6A737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392</c:v>
                </c:pt>
                <c:pt idx="5">
                  <c:v>379</c:v>
                </c:pt>
                <c:pt idx="8">
                  <c:v>408</c:v>
                </c:pt>
                <c:pt idx="11">
                  <c:v>410</c:v>
                </c:pt>
                <c:pt idx="14">
                  <c:v>431</c:v>
                </c:pt>
              </c:numCache>
            </c:numRef>
          </c:val>
          <c:extLst>
            <c:ext xmlns:c16="http://schemas.microsoft.com/office/drawing/2014/chart" uri="{C3380CC4-5D6E-409C-BE32-E72D297353CC}">
              <c16:uniqueId val="{00000000-7BD2-4402-B26D-DEDD54A889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D2-4402-B26D-DEDD54A889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7BD2-4402-B26D-DEDD54A889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22</c:v>
                </c:pt>
                <c:pt idx="6">
                  <c:v>22</c:v>
                </c:pt>
                <c:pt idx="9">
                  <c:v>25</c:v>
                </c:pt>
                <c:pt idx="12">
                  <c:v>14</c:v>
                </c:pt>
              </c:numCache>
            </c:numRef>
          </c:val>
          <c:extLst>
            <c:ext xmlns:c16="http://schemas.microsoft.com/office/drawing/2014/chart" uri="{C3380CC4-5D6E-409C-BE32-E72D297353CC}">
              <c16:uniqueId val="{00000003-7BD2-4402-B26D-DEDD54A889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c:v>
                </c:pt>
                <c:pt idx="3">
                  <c:v>78</c:v>
                </c:pt>
                <c:pt idx="6">
                  <c:v>74</c:v>
                </c:pt>
                <c:pt idx="9">
                  <c:v>72</c:v>
                </c:pt>
                <c:pt idx="12">
                  <c:v>87</c:v>
                </c:pt>
              </c:numCache>
            </c:numRef>
          </c:val>
          <c:extLst>
            <c:ext xmlns:c16="http://schemas.microsoft.com/office/drawing/2014/chart" uri="{C3380CC4-5D6E-409C-BE32-E72D297353CC}">
              <c16:uniqueId val="{00000004-7BD2-4402-B26D-DEDD54A889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D2-4402-B26D-DEDD54A889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D2-4402-B26D-DEDD54A889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406</c:v>
                </c:pt>
                <c:pt idx="3">
                  <c:v>424</c:v>
                </c:pt>
                <c:pt idx="6">
                  <c:v>475</c:v>
                </c:pt>
                <c:pt idx="9">
                  <c:v>485</c:v>
                </c:pt>
                <c:pt idx="12">
                  <c:v>486</c:v>
                </c:pt>
              </c:numCache>
            </c:numRef>
          </c:val>
          <c:extLst>
            <c:ext xmlns:c16="http://schemas.microsoft.com/office/drawing/2014/chart" uri="{C3380CC4-5D6E-409C-BE32-E72D297353CC}">
              <c16:uniqueId val="{00000007-7BD2-4402-B26D-DEDD54A889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115</c:v>
                </c:pt>
                <c:pt idx="2">
                  <c:v>#N/A</c:v>
                </c:pt>
                <c:pt idx="3">
                  <c:v>#N/A</c:v>
                </c:pt>
                <c:pt idx="4">
                  <c:v>150</c:v>
                </c:pt>
                <c:pt idx="5">
                  <c:v>#N/A</c:v>
                </c:pt>
                <c:pt idx="6">
                  <c:v>#N/A</c:v>
                </c:pt>
                <c:pt idx="7">
                  <c:v>168</c:v>
                </c:pt>
                <c:pt idx="8">
                  <c:v>#N/A</c:v>
                </c:pt>
                <c:pt idx="9">
                  <c:v>#N/A</c:v>
                </c:pt>
                <c:pt idx="10">
                  <c:v>177</c:v>
                </c:pt>
                <c:pt idx="11">
                  <c:v>#N/A</c:v>
                </c:pt>
                <c:pt idx="12">
                  <c:v>#N/A</c:v>
                </c:pt>
                <c:pt idx="13">
                  <c:v>161</c:v>
                </c:pt>
                <c:pt idx="14">
                  <c:v>#N/A</c:v>
                </c:pt>
              </c:numCache>
            </c:numRef>
          </c:val>
          <c:smooth val="0"/>
          <c:extLst>
            <c:ext xmlns:c16="http://schemas.microsoft.com/office/drawing/2014/chart" uri="{C3380CC4-5D6E-409C-BE32-E72D297353CC}">
              <c16:uniqueId val="{00000008-7BD2-4402-B26D-DEDD54A889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3933</c:v>
                </c:pt>
                <c:pt idx="5">
                  <c:v>3961</c:v>
                </c:pt>
                <c:pt idx="8">
                  <c:v>4221</c:v>
                </c:pt>
                <c:pt idx="11">
                  <c:v>4363</c:v>
                </c:pt>
                <c:pt idx="14">
                  <c:v>4487</c:v>
                </c:pt>
              </c:numCache>
            </c:numRef>
          </c:val>
          <c:extLst>
            <c:ext xmlns:c16="http://schemas.microsoft.com/office/drawing/2014/chart" uri="{C3380CC4-5D6E-409C-BE32-E72D297353CC}">
              <c16:uniqueId val="{00000000-EC6C-4B65-B3D6-9386D33511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8</c:v>
                </c:pt>
              </c:numCache>
            </c:numRef>
          </c:val>
          <c:extLst>
            <c:ext xmlns:c16="http://schemas.microsoft.com/office/drawing/2014/chart" uri="{C3380CC4-5D6E-409C-BE32-E72D297353CC}">
              <c16:uniqueId val="{00000001-EC6C-4B65-B3D6-9386D33511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2069</c:v>
                </c:pt>
                <c:pt idx="5">
                  <c:v>2140</c:v>
                </c:pt>
                <c:pt idx="8">
                  <c:v>2203</c:v>
                </c:pt>
                <c:pt idx="11">
                  <c:v>2176</c:v>
                </c:pt>
                <c:pt idx="14">
                  <c:v>2350</c:v>
                </c:pt>
              </c:numCache>
            </c:numRef>
          </c:val>
          <c:extLst>
            <c:ext xmlns:c16="http://schemas.microsoft.com/office/drawing/2014/chart" uri="{C3380CC4-5D6E-409C-BE32-E72D297353CC}">
              <c16:uniqueId val="{00000002-EC6C-4B65-B3D6-9386D33511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6C-4B65-B3D6-9386D33511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6C-4B65-B3D6-9386D33511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6C-4B65-B3D6-9386D33511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695</c:v>
                </c:pt>
                <c:pt idx="3">
                  <c:v>738</c:v>
                </c:pt>
                <c:pt idx="6">
                  <c:v>644</c:v>
                </c:pt>
                <c:pt idx="9">
                  <c:v>634</c:v>
                </c:pt>
                <c:pt idx="12">
                  <c:v>641</c:v>
                </c:pt>
              </c:numCache>
            </c:numRef>
          </c:val>
          <c:extLst>
            <c:ext xmlns:c16="http://schemas.microsoft.com/office/drawing/2014/chart" uri="{C3380CC4-5D6E-409C-BE32-E72D297353CC}">
              <c16:uniqueId val="{00000006-EC6C-4B65-B3D6-9386D33511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137</c:v>
                </c:pt>
                <c:pt idx="3">
                  <c:v>104</c:v>
                </c:pt>
                <c:pt idx="6">
                  <c:v>87</c:v>
                </c:pt>
                <c:pt idx="9">
                  <c:v>79</c:v>
                </c:pt>
                <c:pt idx="12">
                  <c:v>80</c:v>
                </c:pt>
              </c:numCache>
            </c:numRef>
          </c:val>
          <c:extLst>
            <c:ext xmlns:c16="http://schemas.microsoft.com/office/drawing/2014/chart" uri="{C3380CC4-5D6E-409C-BE32-E72D297353CC}">
              <c16:uniqueId val="{00000007-EC6C-4B65-B3D6-9386D33511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987</c:v>
                </c:pt>
                <c:pt idx="3">
                  <c:v>971</c:v>
                </c:pt>
                <c:pt idx="6">
                  <c:v>948</c:v>
                </c:pt>
                <c:pt idx="9">
                  <c:v>937</c:v>
                </c:pt>
                <c:pt idx="12">
                  <c:v>902</c:v>
                </c:pt>
              </c:numCache>
            </c:numRef>
          </c:val>
          <c:extLst>
            <c:ext xmlns:c16="http://schemas.microsoft.com/office/drawing/2014/chart" uri="{C3380CC4-5D6E-409C-BE32-E72D297353CC}">
              <c16:uniqueId val="{00000008-EC6C-4B65-B3D6-9386D33511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43</c:v>
                </c:pt>
                <c:pt idx="6">
                  <c:v>31</c:v>
                </c:pt>
                <c:pt idx="9">
                  <c:v>12</c:v>
                </c:pt>
                <c:pt idx="12">
                  <c:v>10</c:v>
                </c:pt>
              </c:numCache>
            </c:numRef>
          </c:val>
          <c:extLst>
            <c:ext xmlns:c16="http://schemas.microsoft.com/office/drawing/2014/chart" uri="{C3380CC4-5D6E-409C-BE32-E72D297353CC}">
              <c16:uniqueId val="{00000009-EC6C-4B65-B3D6-9386D33511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4415</c:v>
                </c:pt>
                <c:pt idx="3">
                  <c:v>4488</c:v>
                </c:pt>
                <c:pt idx="6">
                  <c:v>4881</c:v>
                </c:pt>
                <c:pt idx="9">
                  <c:v>5220</c:v>
                </c:pt>
                <c:pt idx="12">
                  <c:v>5483</c:v>
                </c:pt>
              </c:numCache>
            </c:numRef>
          </c:val>
          <c:extLst>
            <c:ext xmlns:c16="http://schemas.microsoft.com/office/drawing/2014/chart" uri="{C3380CC4-5D6E-409C-BE32-E72D297353CC}">
              <c16:uniqueId val="{0000000A-EC6C-4B65-B3D6-9386D33511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286</c:v>
                </c:pt>
                <c:pt idx="2">
                  <c:v>#N/A</c:v>
                </c:pt>
                <c:pt idx="3">
                  <c:v>#N/A</c:v>
                </c:pt>
                <c:pt idx="4">
                  <c:v>242</c:v>
                </c:pt>
                <c:pt idx="5">
                  <c:v>#N/A</c:v>
                </c:pt>
                <c:pt idx="6">
                  <c:v>#N/A</c:v>
                </c:pt>
                <c:pt idx="7">
                  <c:v>168</c:v>
                </c:pt>
                <c:pt idx="8">
                  <c:v>#N/A</c:v>
                </c:pt>
                <c:pt idx="9">
                  <c:v>#N/A</c:v>
                </c:pt>
                <c:pt idx="10">
                  <c:v>342</c:v>
                </c:pt>
                <c:pt idx="11">
                  <c:v>#N/A</c:v>
                </c:pt>
                <c:pt idx="12">
                  <c:v>#N/A</c:v>
                </c:pt>
                <c:pt idx="13">
                  <c:v>272</c:v>
                </c:pt>
                <c:pt idx="14">
                  <c:v>#N/A</c:v>
                </c:pt>
              </c:numCache>
            </c:numRef>
          </c:val>
          <c:smooth val="0"/>
          <c:extLst>
            <c:ext xmlns:c16="http://schemas.microsoft.com/office/drawing/2014/chart" uri="{C3380CC4-5D6E-409C-BE32-E72D297353CC}">
              <c16:uniqueId val="{0000000B-EC6C-4B65-B3D6-9386D33511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612</c:v>
                </c:pt>
                <c:pt idx="1">
                  <c:v>615</c:v>
                </c:pt>
                <c:pt idx="2">
                  <c:v>617</c:v>
                </c:pt>
              </c:numCache>
            </c:numRef>
          </c:val>
          <c:extLst>
            <c:ext xmlns:c16="http://schemas.microsoft.com/office/drawing/2014/chart" uri="{C3380CC4-5D6E-409C-BE32-E72D297353CC}">
              <c16:uniqueId val="{00000000-B620-4907-BEEB-D0A9165D8A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894</c:v>
                </c:pt>
                <c:pt idx="1">
                  <c:v>898</c:v>
                </c:pt>
                <c:pt idx="2">
                  <c:v>1055</c:v>
                </c:pt>
              </c:numCache>
            </c:numRef>
          </c:val>
          <c:extLst>
            <c:ext xmlns:c16="http://schemas.microsoft.com/office/drawing/2014/chart" uri="{C3380CC4-5D6E-409C-BE32-E72D297353CC}">
              <c16:uniqueId val="{00000001-B620-4907-BEEB-D0A9165D8A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741</c:v>
                </c:pt>
                <c:pt idx="1">
                  <c:v>730</c:v>
                </c:pt>
                <c:pt idx="2">
                  <c:v>752</c:v>
                </c:pt>
              </c:numCache>
            </c:numRef>
          </c:val>
          <c:extLst>
            <c:ext xmlns:c16="http://schemas.microsoft.com/office/drawing/2014/chart" uri="{C3380CC4-5D6E-409C-BE32-E72D297353CC}">
              <c16:uniqueId val="{00000002-B620-4907-BEEB-D0A9165D8A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{5FCF2064-F839-4B8B-A8D8-0F378A8D4719}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D4D-4050-8B3F-EA4EBFF33B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{6A579D98-3FEE-4B62-A6F5-0ABF127FB582}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4D-4050-8B3F-EA4EBFF33B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{0221EF4A-3603-4D27-9CAB-D2CDF50FAC29}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4D-4050-8B3F-EA4EBFF33B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{3C4A297C-517A-4226-A349-A251FC26B02B}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4D-4050-8B3F-EA4EBFF33B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{391FB528-85F1-4945-9115-626648DB364C}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4D-4050-8B3F-EA4EBFF33B0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{2C4DA993-4EE7-4919-8B2D-4D660CF3B792}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D4D-4050-8B3F-EA4EBFF33B0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{22F0BEBA-364C-4107-9702-4C9B727D4394}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D4D-4050-8B3F-EA4EBFF33B0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{4ADE5BDD-0201-405C-AC20-24FBA0018C4A}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D4D-4050-8B3F-EA4EBFF33B0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{52D432D6-8010-4D50-BF87-E2A6B78A69BB}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D4D-4050-8B3F-EA4EBFF33B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61.4</c:v>
                </c:pt>
                <c:pt idx="16">
                  <c:v>62.2</c:v>
                </c:pt>
                <c:pt idx="24">
                  <c:v>60.6</c:v>
                </c:pt>
                <c:pt idx="32">
                  <c:v>62.5</c:v>
                </c:pt>
              </c:numCache>
            </c:numRef>
          </c:xVal>
          <c:yVal>
            <c:numRef>
              <c:f>公会計指標分析・財政指標組合せ分析表!$BP$51:$DC$51</c:f>
              <c:numCache>
                <c:formatCode>#,##0.0;"▲ "#,##0.0</c:formatCode>
                <c:ptCount val="40"/>
                <c:pt idx="0">
                  <c:v>15.9</c:v>
                </c:pt>
                <c:pt idx="8">
                  <c:v>13.6</c:v>
                </c:pt>
                <c:pt idx="16">
                  <c:v>9.4</c:v>
                </c:pt>
                <c:pt idx="24">
                  <c:v>18.5</c:v>
                </c:pt>
                <c:pt idx="32">
                  <c:v>13.3</c:v>
                </c:pt>
              </c:numCache>
            </c:numRef>
          </c:yVal>
          <c:smooth val="0"/>
          <c:extLst>
            <c:ext xmlns:c16="http://schemas.microsoft.com/office/drawing/2014/chart" uri="{C3380CC4-5D6E-409C-BE32-E72D297353CC}">
              <c16:uniqueId val="{00000009-9D4D-4050-8B3F-EA4EBFF33B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{FAF69B3D-F2B2-470D-AD71-682AB49A3B4B}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D4D-4050-8B3F-EA4EBFF33B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{EF4F7BEF-77B7-45C2-8DC9-4D28AFD4ED69}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4D-4050-8B3F-EA4EBFF33B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{0BD75282-D04D-4FAA-9C05-A8443D129017}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4D-4050-8B3F-EA4EBFF33B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{D63FA18B-1E30-4FA8-A198-19AD10218272}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4D-4050-8B3F-EA4EBFF33B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{4F844C60-417C-47C0-A72A-E223183ADB27}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4D-4050-8B3F-EA4EBFF33B0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{215485CB-2C34-47C2-ABFF-783A5A2686DD}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D4D-4050-8B3F-EA4EBFF33B0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{EFEAFDDF-8E81-45B3-BF25-7D1535E09B52}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D4D-4050-8B3F-EA4EBFF33B0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{4F9866D1-C243-4BBE-B589-03AA46DF9BB1}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D4D-4050-8B3F-EA4EBFF33B0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{25334478-1FCC-4DD6-8BE5-FDC70171C9F9}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D4D-4050-8B3F-EA4EBFF33B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D4D-4050-8B3F-EA4EBFF33B0E}"/>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{7E9E3FB7-2B55-4126-855C-60EB193AE549}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A12-42A7-A634-22D758B9EC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{D552000C-8F1C-4DCA-AC3F-5EE1EA012655}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12-42A7-A634-22D758B9EC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{12122EF4-09FD-4540-8E3B-95518AE6F652}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12-42A7-A634-22D758B9EC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{94A58F92-FA63-4E70-A919-312B1263F5C8}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12-42A7-A634-22D758B9EC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{7C4AB9D7-47DB-4407-BA9B-C993355EB5C1}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12-42A7-A634-22D758B9EC8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{DE5714C5-2AA3-4BF0-9036-1EB3B64FE4B9}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A12-42A7-A634-22D758B9EC8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{158AED8B-6B3B-47B0-8AA7-B4EB7589264F}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A12-42A7-A634-22D758B9EC8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{4850F1DE-9E43-4B13-9983-347D1430CD0D}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A12-42A7-A634-22D758B9EC8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{AB3346CA-23E4-4126-972F-858CC7496DF1}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A12-42A7-A634-22D758B9EC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7.2</c:v>
                </c:pt>
                <c:pt idx="16">
                  <c:v>8.1</c:v>
                </c:pt>
                <c:pt idx="24">
                  <c:v>9.1</c:v>
                </c:pt>
                <c:pt idx="32">
                  <c:v>9</c:v>
                </c:pt>
              </c:numCache>
            </c:numRef>
          </c:xVal>
          <c:yVal>
            <c:numRef>
              <c:f>公会計指標分析・財政指標組合せ分析表!$BP$73:$DC$73</c:f>
              <c:numCache>
                <c:formatCode>#,##0.0;"▲ "#,##0.0</c:formatCode>
                <c:ptCount val="40"/>
                <c:pt idx="0">
                  <c:v>15.9</c:v>
                </c:pt>
                <c:pt idx="8">
                  <c:v>13.6</c:v>
                </c:pt>
                <c:pt idx="16">
                  <c:v>9.4</c:v>
                </c:pt>
                <c:pt idx="24">
                  <c:v>18.5</c:v>
                </c:pt>
                <c:pt idx="32">
                  <c:v>13.3</c:v>
                </c:pt>
              </c:numCache>
            </c:numRef>
          </c:yVal>
          <c:smooth val="0"/>
          <c:extLst>
            <c:ext xmlns:c16="http://schemas.microsoft.com/office/drawing/2014/chart" uri="{C3380CC4-5D6E-409C-BE32-E72D297353CC}">
              <c16:uniqueId val="{00000009-3A12-42A7-A634-22D758B9EC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{7FBA3385-749A-4B08-9D0C-383D1C760770}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A12-42A7-A634-22D758B9EC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{9CB240F4-127B-4C04-87CC-FB3674A39412}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12-42A7-A634-22D758B9EC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{B05AB778-D914-4946-BE5A-87E461EA6859}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12-42A7-A634-22D758B9EC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{4601FFB4-416A-42CC-A53F-AD9013B112A8}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12-42A7-A634-22D758B9EC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{6B777AAD-9250-4FBE-92DD-89A9D7E03DC0}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12-42A7-A634-22D758B9EC8A}"/>
                </c:ext>
              </c:extLst>
            </c:dLbl>
            <c:dLbl>
              <c:idx val="8"/>
              <c:layout>
                <c:manualLayout>
                  <c:x val="-4.509653070695374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{F338ED66-FE18-45DA-BED7-52F1650FF423}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A12-42A7-A634-22D758B9EC8A}"/>
                </c:ext>
              </c:extLst>
            </c:dLbl>
            <c:dLbl>
              <c:idx val="16"/>
              <c:layout>
                <c:manualLayout>
                  <c:x val="-1.8171803637232468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{F9BAE671-6702-45CE-88F4-DDB7309DF863}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A12-42A7-A634-22D758B9EC8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{BB3D4813-2772-4A4F-9D9C-B6258B5179D9}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A12-42A7-A634-22D758B9EC8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{C97E4C38-E326-41D0-B080-C0829AB7A3C5}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A12-42A7-A634-22D758B9EC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A12-42A7-A634-22D758B9EC8A}"/>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平成２９年度文化会館整備事業（過疎対策事業債）や定住促進住宅整備事業（過疎対策事業債）等の元金償還が開始されたことに伴い、元金償還額が１百万円増加している。</a:t>
          </a:r>
        </a:p>
        <a:p>
          <a:r>
            <a:rPr kumimoji="1" lang="ja-JP" altLang="en-US" sz="1200">
              <a:latin typeface="ＭＳ ゴシック" pitchFamily="49" charset="-128"/>
              <a:ea typeface="ＭＳ ゴシック" pitchFamily="49" charset="-128"/>
            </a:rPr>
            <a:t>　また、簡易水道事業特別会計において過疎対策事業債（平成２９年度借入）、災害復旧債（平成３０年度借入）の償還開始に伴い、公営企業債の元利償還金に対する繰入金が１５百万円増加している。</a:t>
          </a:r>
        </a:p>
        <a:p>
          <a:r>
            <a:rPr kumimoji="1" lang="ja-JP" altLang="en-US" sz="1200">
              <a:latin typeface="ＭＳ ゴシック" pitchFamily="49" charset="-128"/>
              <a:ea typeface="ＭＳ ゴシック" pitchFamily="49" charset="-128"/>
            </a:rPr>
            <a:t>　近年実施しているまちごと魅力化センター整備事業や新可燃ごみ共同処理施設整備事業等の大規模事業の償還が開始されるとさらに増加する見込みである。</a:t>
          </a:r>
        </a:p>
        <a:p>
          <a:r>
            <a:rPr kumimoji="1" lang="ja-JP" altLang="en-US" sz="1200">
              <a:latin typeface="ＭＳ ゴシック" pitchFamily="49" charset="-128"/>
              <a:ea typeface="ＭＳ ゴシック" pitchFamily="49" charset="-128"/>
            </a:rPr>
            <a:t>　また、地方債を交付税措置率の高い過疎対策事業債や辺地対策事業債などに限定しているため、算入公債費等も令和３年度において２１百万円増加している。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から取り組んでいるまちごと魅力化センター整備事業や新可燃ごみ共同処理施設整備事業などにより、地方債現在高が平成２９年度以降増加しており、令和３年度においては、前年度比＋２６３百万円の５，４８３百万円となった。令和４年度以降も公立邑智病院建設改良事業がピークを迎えるため、さらに増加することが見込まれ、将来負担比率の数値の悪化が懸念される。</a:t>
          </a:r>
        </a:p>
        <a:p>
          <a:r>
            <a:rPr kumimoji="1" lang="ja-JP" altLang="en-US" sz="1400">
              <a:latin typeface="ＭＳ ゴシック" pitchFamily="49" charset="-128"/>
              <a:ea typeface="ＭＳ ゴシック" pitchFamily="49" charset="-128"/>
            </a:rPr>
            <a:t>　一方で地方債を交付税措置率の高い過疎対策事業債や辺地対策事業債などに限定しているため、基準財政需要額算入見込額も令和３年度において１２４百万円増加している。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１８２百万円の２，４２５百万円となっている。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近年実施した普通建設事業で借入を行った地方債の元金償還開始に伴い令和４年度以降の公債費が大幅に増加することが見込まれることや、公共施設の更新や改修を公共施設等総合管理計画に基づき計画的に実施すること等から、基金全体の積立額が前年度比＋２１２百万円の２９７百万円となったこと等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・近年多発する災害や、将来見込まれる公債費の増、本町における喫緊の課題である公共施設の老朽化対策等、今後の財政需要の増大にも適切に対応していけるよう、一定額の基金残高を確保していく。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・公共施設等総合管理基金：公共施設の維持管理（改修・除却・長寿命化等）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　：学校教育施設の整備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・ふるさと創生積立金　　：自ら考え自ら実践する地域づくり事業の推進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：ふるさと川本町の再生のため寄附金を活用した個性豊かな活力ある安全・安心のまちづくり事業を推進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　　　：林業の成長産業化と森林資源の適切な管理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・公共施設等総合管理基金：公共施設の更新や改修に備え、前年度比＋６０百万円の５６５百万円となった。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・学校教育施設整備基金：小中学校の施設改修に伴う基金の取崩しにより、前年度比△４６百万円の４２百万円となった。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：ふるさと納税収入の増加により、前年度比＋４百万円の３９百万円となった。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・その他特定目的基金全体：公共施設等の老朽化対策や多額の負担が見込まれる特定の財政支出に備えるため、一定額を確保していく。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・令和３年度末の基金残高は、前年度比＋２百万円の６１７百万円となった。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・これは、運用益収入の積立を行った一方で、財源不足に伴う取崩を行わなかったことが要因である。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一級河川「江の川」沿いに多くの集落があり、平成３０年以降では浸水による被害が多発している。近年、取崩の実績はないものの、さらなる大規模な災害の発生等、不測の事態に備えるため、予算編成段階で地方債発行の抑制や経常経費の削減等による収支改善を図りつつ、現在の基金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・令和３年度末の基金残高は、前年度比＋１５７百万円の１，０５５百万円となった。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繰上償還や公債費の増加による財源不足に伴う取崩を行わなかった一方で、運用益収入の積立を行ったことに合わせ、近年実施した普通建設事業で借入を行った地方債の元金償還開始に伴う令和４年度以降の公債費の大幅な増加に備えて前年度比＋１５２百万円の１５７百万円積立を行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まちごと魅力化センター整備事業や新可燃ごみ共同処理施設施設整備事業等の大規模な普通建設事業の財源として借入を行った地方債の元金償還が開始となることで、今後もさらに公債費が増加していく。近年、取崩の実績はないものの、公債費の増加により発生する財源不足に対応していくため、予算編成段階で地方債発行の抑制や経常経費の削減等による収支改善を図りつつ、現在の基金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平成２８年度に策定した公共施設等総合管理計画において、公共施設等の延べ床面積を３０年間で３０％削減するという目標を掲げ、老朽化した施設の除却等を進めている。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有形固定資産減価償却率は、類似団体の平均と同様に数値が上昇している。今後は個別に施設を分析していき、老朽化状況をより正確に把握したうえで施設の維持管理対策を行っていく。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xdr:cNvCxnSpPr/>
      </xdr:nvCxnSpPr>
      <xdr:spPr>
        <a:xfrm flipV="1">
          <a:off x="4300220" y="5106217"/>
          <a:ext cx="1270" cy="139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xdr:cNvSpPr txBox="1"/>
      </xdr:nvSpPr>
      <xdr:spPr>
        <a:xfrm>
          <a:off x="4352925" y="650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xdr:cNvCxnSpPr/>
      </xdr:nvCxnSpPr>
      <xdr:spPr>
        <a:xfrm>
          <a:off x="4213225" y="65050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352925" y="489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213225" y="51062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xdr:cNvSpPr txBox="1"/>
      </xdr:nvSpPr>
      <xdr:spPr>
        <a:xfrm>
          <a:off x="4352925" y="5554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251325" y="5696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3616325" y="5711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xdr:cNvSpPr/>
      </xdr:nvSpPr>
      <xdr:spPr>
        <a:xfrm>
          <a:off x="2930525" y="56778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xdr:cNvSpPr/>
      </xdr:nvSpPr>
      <xdr:spPr>
        <a:xfrm>
          <a:off x="2244725" y="5647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xdr:cNvSpPr/>
      </xdr:nvSpPr>
      <xdr:spPr>
        <a:xfrm>
          <a:off x="1558925" y="56100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161018</xdr:rowOff>
    </xdr:from>
    <xdr:to>
      <xdr:col>23</xdr:col>
      <xdr:colOff>136525</xdr:colOff>
      <xdr:row>30</xdr:row>
      <xdr:rowOff>91168</xdr:rowOff>
    </xdr:to>
    <xdr:sp macro="" textlink="">
      <xdr:nvSpPr>
        <xdr:cNvPr id="83" name="楕円 82"/>
        <xdr:cNvSpPr/>
      </xdr:nvSpPr>
      <xdr:spPr>
        <a:xfrm>
          <a:off x="4251325" y="57426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139445</xdr:rowOff>
    </xdr:from>
    <xdr:ext cx="405111" cy="259045"/>
    <xdr:sp macro="" textlink="">
      <xdr:nvSpPr>
        <xdr:cNvPr id="84" name="有形固定資産減価償却率該当値テキスト"/>
        <xdr:cNvSpPr txBox="1"/>
      </xdr:nvSpPr>
      <xdr:spPr>
        <a:xfrm>
          <a:off x="4352925" y="572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5" name="楕円 84"/>
        <xdr:cNvSpPr/>
      </xdr:nvSpPr>
      <xdr:spPr>
        <a:xfrm>
          <a:off x="3616325" y="56840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40368</xdr:rowOff>
    </xdr:to>
    <xdr:cxnSp macro="">
      <xdr:nvCxnSpPr>
        <xdr:cNvPr id="86" name="直線コネクタ 85"/>
        <xdr:cNvCxnSpPr/>
      </xdr:nvCxnSpPr>
      <xdr:spPr>
        <a:xfrm>
          <a:off x="3667125" y="5734867"/>
          <a:ext cx="635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7" name="楕円 86"/>
        <xdr:cNvSpPr/>
      </xdr:nvSpPr>
      <xdr:spPr>
        <a:xfrm>
          <a:off x="2930525" y="5733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31115</xdr:rowOff>
    </xdr:to>
    <xdr:cxnSp macro="">
      <xdr:nvCxnSpPr>
        <xdr:cNvPr id="88" name="直線コネクタ 87"/>
        <xdr:cNvCxnSpPr/>
      </xdr:nvCxnSpPr>
      <xdr:spPr>
        <a:xfrm flipV="1">
          <a:off x="2981325" y="5734867"/>
          <a:ext cx="6858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127091</xdr:rowOff>
    </xdr:from>
    <xdr:to>
      <xdr:col>11</xdr:col>
      <xdr:colOff>187325</xdr:colOff>
      <xdr:row>30</xdr:row>
      <xdr:rowOff>57241</xdr:rowOff>
    </xdr:to>
    <xdr:sp macro="" textlink="">
      <xdr:nvSpPr>
        <xdr:cNvPr id="89" name="楕円 88"/>
        <xdr:cNvSpPr/>
      </xdr:nvSpPr>
      <xdr:spPr>
        <a:xfrm>
          <a:off x="2244725" y="57087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6441</xdr:rowOff>
    </xdr:from>
    <xdr:to>
      <xdr:col>15</xdr:col>
      <xdr:colOff>136525</xdr:colOff>
      <xdr:row>30</xdr:row>
      <xdr:rowOff>31115</xdr:rowOff>
    </xdr:to>
    <xdr:cxnSp macro="">
      <xdr:nvCxnSpPr>
        <xdr:cNvPr id="90" name="直線コネクタ 89"/>
        <xdr:cNvCxnSpPr/>
      </xdr:nvCxnSpPr>
      <xdr:spPr>
        <a:xfrm>
          <a:off x="2295525" y="5753191"/>
          <a:ext cx="6858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91" name="楕円 90"/>
        <xdr:cNvSpPr/>
      </xdr:nvSpPr>
      <xdr:spPr>
        <a:xfrm>
          <a:off x="1558925" y="56007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69941</xdr:rowOff>
    </xdr:from>
    <xdr:to>
      <xdr:col>11</xdr:col>
      <xdr:colOff>136525</xdr:colOff>
      <xdr:row>30</xdr:row>
      <xdr:rowOff>6441</xdr:rowOff>
    </xdr:to>
    <xdr:cxnSp macro="">
      <xdr:nvCxnSpPr>
        <xdr:cNvPr id="92" name="直線コネクタ 91"/>
        <xdr:cNvCxnSpPr/>
      </xdr:nvCxnSpPr>
      <xdr:spPr>
        <a:xfrm>
          <a:off x="1609725" y="5651591"/>
          <a:ext cx="6858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xdr:cNvSpPr txBox="1"/>
      </xdr:nvSpPr>
      <xdr:spPr>
        <a:xfrm>
          <a:off x="347091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4" name="n_2aveValue有形固定資産減価償却率"/>
        <xdr:cNvSpPr txBox="1"/>
      </xdr:nvSpPr>
      <xdr:spPr>
        <a:xfrm>
          <a:off x="2797819" y="545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5" name="n_3aveValue有形固定資産減価償却率"/>
        <xdr:cNvSpPr txBox="1"/>
      </xdr:nvSpPr>
      <xdr:spPr>
        <a:xfrm>
          <a:off x="2112019" y="542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96" name="n_4aveValue有形固定資産減価償却率"/>
        <xdr:cNvSpPr txBox="1"/>
      </xdr:nvSpPr>
      <xdr:spPr>
        <a:xfrm>
          <a:off x="1426219" y="570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7" name="n_1mainValue有形固定資産減価償却率"/>
        <xdr:cNvSpPr txBox="1"/>
      </xdr:nvSpPr>
      <xdr:spPr>
        <a:xfrm>
          <a:off x="3470919" y="5465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73042</xdr:rowOff>
    </xdr:from>
    <xdr:ext cx="405111" cy="259045"/>
    <xdr:sp macro="" textlink="">
      <xdr:nvSpPr>
        <xdr:cNvPr id="98" name="n_2mainValue有形固定資産減価償却率"/>
        <xdr:cNvSpPr txBox="1"/>
      </xdr:nvSpPr>
      <xdr:spPr>
        <a:xfrm>
          <a:off x="2797819"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48368</xdr:rowOff>
    </xdr:from>
    <xdr:ext cx="405111" cy="259045"/>
    <xdr:sp macro="" textlink="">
      <xdr:nvSpPr>
        <xdr:cNvPr id="99" name="n_3mainValue有形固定資産減価償却率"/>
        <xdr:cNvSpPr txBox="1"/>
      </xdr:nvSpPr>
      <xdr:spPr>
        <a:xfrm>
          <a:off x="2112019" y="579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0" name="n_4mainValue有形固定資産減価償却率"/>
        <xdr:cNvSpPr txBox="1"/>
      </xdr:nvSpPr>
      <xdr:spPr>
        <a:xfrm>
          <a:off x="1426219" y="5388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近年実施したまちごと魅力化センター整備事業や悠邑ふるさと会館大規模改修事業等の大規模な普通建設事業に伴い、地方債現在高が増加していることが要因で、類似団体の平均より低い水準となっている。　償還額とのバランスを考慮し地方債発行の抑制に努めていくと伴に、交付税算入率の低い地方債の繰上償還を実施する等地方債現在高の削減に取り組んでいく。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9" name="直線コネクタ 128"/>
        <xdr:cNvCxnSpPr/>
      </xdr:nvCxnSpPr>
      <xdr:spPr>
        <a:xfrm flipV="1">
          <a:off x="13323570" y="5169958"/>
          <a:ext cx="1269" cy="128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0" name="債務償還比率最小値テキスト"/>
        <xdr:cNvSpPr txBox="1"/>
      </xdr:nvSpPr>
      <xdr:spPr>
        <a:xfrm>
          <a:off x="13376275" y="64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1" name="直線コネクタ 130"/>
        <xdr:cNvCxnSpPr/>
      </xdr:nvCxnSpPr>
      <xdr:spPr>
        <a:xfrm>
          <a:off x="13255625" y="64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4" name="債務償還比率平均値テキスト"/>
        <xdr:cNvSpPr txBox="1"/>
      </xdr:nvSpPr>
      <xdr:spPr>
        <a:xfrm>
          <a:off x="13376275" y="5219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5" name="フローチャート: 判断 134"/>
        <xdr:cNvSpPr/>
      </xdr:nvSpPr>
      <xdr:spPr>
        <a:xfrm>
          <a:off x="13293725" y="5361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6" name="フローチャート: 判断 135"/>
        <xdr:cNvSpPr/>
      </xdr:nvSpPr>
      <xdr:spPr>
        <a:xfrm>
          <a:off x="12639675" y="574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7" name="フローチャート: 判断 136"/>
        <xdr:cNvSpPr/>
      </xdr:nvSpPr>
      <xdr:spPr>
        <a:xfrm>
          <a:off x="11953875" y="575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8" name="フローチャート: 判断 137"/>
        <xdr:cNvSpPr/>
      </xdr:nvSpPr>
      <xdr:spPr>
        <a:xfrm>
          <a:off x="11268075" y="58260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9" name="フローチャート: 判断 138"/>
        <xdr:cNvSpPr/>
      </xdr:nvSpPr>
      <xdr:spPr>
        <a:xfrm>
          <a:off x="10582275" y="58389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51932</xdr:rowOff>
    </xdr:from>
    <xdr:to>
      <xdr:col>76</xdr:col>
      <xdr:colOff>73025</xdr:colOff>
      <xdr:row>31</xdr:row>
      <xdr:rowOff>153532</xdr:rowOff>
    </xdr:to>
    <xdr:sp macro="" textlink="">
      <xdr:nvSpPr>
        <xdr:cNvPr id="145" name="楕円 144"/>
        <xdr:cNvSpPr/>
      </xdr:nvSpPr>
      <xdr:spPr>
        <a:xfrm>
          <a:off x="13293725" y="59637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30359</xdr:rowOff>
    </xdr:from>
    <xdr:ext cx="469744" cy="259045"/>
    <xdr:sp macro="" textlink="">
      <xdr:nvSpPr>
        <xdr:cNvPr id="146" name="債務償還比率該当値テキスト"/>
        <xdr:cNvSpPr txBox="1"/>
      </xdr:nvSpPr>
      <xdr:spPr>
        <a:xfrm>
          <a:off x="13376275" y="594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17759</xdr:rowOff>
    </xdr:from>
    <xdr:to>
      <xdr:col>72</xdr:col>
      <xdr:colOff>123825</xdr:colOff>
      <xdr:row>32</xdr:row>
      <xdr:rowOff>119359</xdr:rowOff>
    </xdr:to>
    <xdr:sp macro="" textlink="">
      <xdr:nvSpPr>
        <xdr:cNvPr id="147" name="楕円 146"/>
        <xdr:cNvSpPr/>
      </xdr:nvSpPr>
      <xdr:spPr>
        <a:xfrm>
          <a:off x="12639675" y="60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102732</xdr:rowOff>
    </xdr:from>
    <xdr:to>
      <xdr:col>76</xdr:col>
      <xdr:colOff>22225</xdr:colOff>
      <xdr:row>32</xdr:row>
      <xdr:rowOff>68559</xdr:rowOff>
    </xdr:to>
    <xdr:cxnSp macro="">
      <xdr:nvCxnSpPr>
        <xdr:cNvPr id="148" name="直線コネクタ 147"/>
        <xdr:cNvCxnSpPr/>
      </xdr:nvCxnSpPr>
      <xdr:spPr>
        <a:xfrm flipV="1">
          <a:off x="12690475" y="6014582"/>
          <a:ext cx="635000" cy="1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90265</xdr:rowOff>
    </xdr:from>
    <xdr:to>
      <xdr:col>68</xdr:col>
      <xdr:colOff>123825</xdr:colOff>
      <xdr:row>33</xdr:row>
      <xdr:rowOff>20415</xdr:rowOff>
    </xdr:to>
    <xdr:sp macro="" textlink="">
      <xdr:nvSpPr>
        <xdr:cNvPr id="149" name="楕円 148"/>
        <xdr:cNvSpPr/>
      </xdr:nvSpPr>
      <xdr:spPr>
        <a:xfrm>
          <a:off x="11953875" y="6167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68559</xdr:rowOff>
    </xdr:from>
    <xdr:to>
      <xdr:col>72</xdr:col>
      <xdr:colOff>73025</xdr:colOff>
      <xdr:row>32</xdr:row>
      <xdr:rowOff>141065</xdr:rowOff>
    </xdr:to>
    <xdr:cxnSp macro="">
      <xdr:nvCxnSpPr>
        <xdr:cNvPr id="150" name="直線コネクタ 149"/>
        <xdr:cNvCxnSpPr/>
      </xdr:nvCxnSpPr>
      <xdr:spPr>
        <a:xfrm flipV="1">
          <a:off x="12004675" y="6145509"/>
          <a:ext cx="685800" cy="7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127868</xdr:rowOff>
    </xdr:from>
    <xdr:to>
      <xdr:col>64</xdr:col>
      <xdr:colOff>123825</xdr:colOff>
      <xdr:row>33</xdr:row>
      <xdr:rowOff>58018</xdr:rowOff>
    </xdr:to>
    <xdr:sp macro="" textlink="">
      <xdr:nvSpPr>
        <xdr:cNvPr id="151" name="楕円 150"/>
        <xdr:cNvSpPr/>
      </xdr:nvSpPr>
      <xdr:spPr>
        <a:xfrm>
          <a:off x="11268075" y="6204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141065</xdr:rowOff>
    </xdr:from>
    <xdr:to>
      <xdr:col>68</xdr:col>
      <xdr:colOff>73025</xdr:colOff>
      <xdr:row>33</xdr:row>
      <xdr:rowOff>7218</xdr:rowOff>
    </xdr:to>
    <xdr:cxnSp macro="">
      <xdr:nvCxnSpPr>
        <xdr:cNvPr id="152" name="直線コネクタ 151"/>
        <xdr:cNvCxnSpPr/>
      </xdr:nvCxnSpPr>
      <xdr:spPr>
        <a:xfrm flipV="1">
          <a:off x="11318875" y="6218015"/>
          <a:ext cx="6858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102679</xdr:rowOff>
    </xdr:from>
    <xdr:to>
      <xdr:col>60</xdr:col>
      <xdr:colOff>123825</xdr:colOff>
      <xdr:row>33</xdr:row>
      <xdr:rowOff>32829</xdr:rowOff>
    </xdr:to>
    <xdr:sp macro="" textlink="">
      <xdr:nvSpPr>
        <xdr:cNvPr id="153" name="楕円 152"/>
        <xdr:cNvSpPr/>
      </xdr:nvSpPr>
      <xdr:spPr>
        <a:xfrm>
          <a:off x="10582275" y="61796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153479</xdr:rowOff>
    </xdr:from>
    <xdr:to>
      <xdr:col>64</xdr:col>
      <xdr:colOff>73025</xdr:colOff>
      <xdr:row>33</xdr:row>
      <xdr:rowOff>7218</xdr:rowOff>
    </xdr:to>
    <xdr:cxnSp macro="">
      <xdr:nvCxnSpPr>
        <xdr:cNvPr id="154" name="直線コネクタ 153"/>
        <xdr:cNvCxnSpPr/>
      </xdr:nvCxnSpPr>
      <xdr:spPr>
        <a:xfrm>
          <a:off x="10633075" y="6230429"/>
          <a:ext cx="685800" cy="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5" name="n_1aveValue債務償還比率"/>
        <xdr:cNvSpPr txBox="1"/>
      </xdr:nvSpPr>
      <xdr:spPr>
        <a:xfrm>
          <a:off x="12461952" y="553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xdr:cNvSpPr txBox="1"/>
      </xdr:nvSpPr>
      <xdr:spPr>
        <a:xfrm>
          <a:off x="11788852" y="553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xdr:cNvSpPr txBox="1"/>
      </xdr:nvSpPr>
      <xdr:spPr>
        <a:xfrm>
          <a:off x="11103052" y="560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xdr:cNvSpPr txBox="1"/>
      </xdr:nvSpPr>
      <xdr:spPr>
        <a:xfrm>
          <a:off x="10417252" y="562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110486</xdr:rowOff>
    </xdr:from>
    <xdr:ext cx="469744" cy="259045"/>
    <xdr:sp macro="" textlink="">
      <xdr:nvSpPr>
        <xdr:cNvPr id="159" name="n_1mainValue債務償還比率"/>
        <xdr:cNvSpPr txBox="1"/>
      </xdr:nvSpPr>
      <xdr:spPr>
        <a:xfrm>
          <a:off x="12461952" y="618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11542</xdr:rowOff>
    </xdr:from>
    <xdr:ext cx="469744" cy="259045"/>
    <xdr:sp macro="" textlink="">
      <xdr:nvSpPr>
        <xdr:cNvPr id="160" name="n_2mainValue債務償還比率"/>
        <xdr:cNvSpPr txBox="1"/>
      </xdr:nvSpPr>
      <xdr:spPr>
        <a:xfrm>
          <a:off x="11788852" y="625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49145</xdr:rowOff>
    </xdr:from>
    <xdr:ext cx="469744" cy="259045"/>
    <xdr:sp macro="" textlink="">
      <xdr:nvSpPr>
        <xdr:cNvPr id="161" name="n_3mainValue債務償還比率"/>
        <xdr:cNvSpPr txBox="1"/>
      </xdr:nvSpPr>
      <xdr:spPr>
        <a:xfrm>
          <a:off x="11103052" y="62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23956</xdr:rowOff>
    </xdr:from>
    <xdr:ext cx="469744" cy="259045"/>
    <xdr:sp macro="" textlink="">
      <xdr:nvSpPr>
        <xdr:cNvPr id="162" name="n_4mainValue債務償還比率"/>
        <xdr:cNvSpPr txBox="1"/>
      </xdr:nvSpPr>
      <xdr:spPr>
        <a:xfrm>
          <a:off x="10417252" y="62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177665" y="5548811"/>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216400" y="701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1084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216400" y="5330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108450" y="5548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216400" y="6406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127500" y="6428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384550" y="6449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778000" y="6357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984250" y="63496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4" name="楕円 73"/>
        <xdr:cNvSpPr/>
      </xdr:nvSpPr>
      <xdr:spPr>
        <a:xfrm>
          <a:off x="4127500" y="637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116857</xdr:rowOff>
    </xdr:from>
    <xdr:ext cx="405111" cy="259045"/>
    <xdr:sp macro="" textlink="">
      <xdr:nvSpPr>
        <xdr:cNvPr id="75" name="【道路】&#10;有形固定資産減価償却率該当値テキスト"/>
        <xdr:cNvSpPr txBox="1"/>
      </xdr:nvSpPr>
      <xdr:spPr>
        <a:xfrm>
          <a:off x="42164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54791</xdr:rowOff>
    </xdr:from>
    <xdr:to>
      <xdr:col>20</xdr:col>
      <xdr:colOff>38100</xdr:colOff>
      <xdr:row>38</xdr:row>
      <xdr:rowOff>156391</xdr:rowOff>
    </xdr:to>
    <xdr:sp macro="" textlink="">
      <xdr:nvSpPr>
        <xdr:cNvPr id="76" name="楕円 75"/>
        <xdr:cNvSpPr/>
      </xdr:nvSpPr>
      <xdr:spPr>
        <a:xfrm>
          <a:off x="3384550" y="63349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105591</xdr:rowOff>
    </xdr:from>
    <xdr:to>
      <xdr:col>24</xdr:col>
      <xdr:colOff>63500</xdr:colOff>
      <xdr:row>38</xdr:row>
      <xdr:rowOff>144780</xdr:rowOff>
    </xdr:to>
    <xdr:cxnSp macro="">
      <xdr:nvCxnSpPr>
        <xdr:cNvPr id="77" name="直線コネクタ 76"/>
        <xdr:cNvCxnSpPr/>
      </xdr:nvCxnSpPr>
      <xdr:spPr>
        <a:xfrm>
          <a:off x="3429000" y="6385741"/>
          <a:ext cx="7493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27033</xdr:rowOff>
    </xdr:from>
    <xdr:to>
      <xdr:col>15</xdr:col>
      <xdr:colOff>101600</xdr:colOff>
      <xdr:row>38</xdr:row>
      <xdr:rowOff>128633</xdr:rowOff>
    </xdr:to>
    <xdr:sp macro="" textlink="">
      <xdr:nvSpPr>
        <xdr:cNvPr id="78" name="楕円 77"/>
        <xdr:cNvSpPr/>
      </xdr:nvSpPr>
      <xdr:spPr>
        <a:xfrm>
          <a:off x="257175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77833</xdr:rowOff>
    </xdr:from>
    <xdr:to>
      <xdr:col>19</xdr:col>
      <xdr:colOff>177800</xdr:colOff>
      <xdr:row>38</xdr:row>
      <xdr:rowOff>105591</xdr:rowOff>
    </xdr:to>
    <xdr:cxnSp macro="">
      <xdr:nvCxnSpPr>
        <xdr:cNvPr id="79" name="直線コネクタ 78"/>
        <xdr:cNvCxnSpPr/>
      </xdr:nvCxnSpPr>
      <xdr:spPr>
        <a:xfrm>
          <a:off x="2622550" y="6357983"/>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xdr:cNvSpPr/>
      </xdr:nvSpPr>
      <xdr:spPr>
        <a:xfrm>
          <a:off x="1778000" y="62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77833</xdr:rowOff>
    </xdr:to>
    <xdr:cxnSp macro="">
      <xdr:nvCxnSpPr>
        <xdr:cNvPr id="81" name="直線コネクタ 80"/>
        <xdr:cNvCxnSpPr/>
      </xdr:nvCxnSpPr>
      <xdr:spPr>
        <a:xfrm>
          <a:off x="1828800" y="6328591"/>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2" name="楕円 81"/>
        <xdr:cNvSpPr/>
      </xdr:nvSpPr>
      <xdr:spPr>
        <a:xfrm>
          <a:off x="984250" y="6231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48441</xdr:rowOff>
    </xdr:to>
    <xdr:cxnSp macro="">
      <xdr:nvCxnSpPr>
        <xdr:cNvPr id="83" name="直線コネクタ 82"/>
        <xdr:cNvCxnSpPr/>
      </xdr:nvCxnSpPr>
      <xdr:spPr>
        <a:xfrm>
          <a:off x="1028700" y="6282690"/>
          <a:ext cx="8001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239144" y="654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439044"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xdr:cNvSpPr txBox="1"/>
      </xdr:nvSpPr>
      <xdr:spPr>
        <a:xfrm>
          <a:off x="1645294"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xdr:cNvSpPr txBox="1"/>
      </xdr:nvSpPr>
      <xdr:spPr>
        <a:xfrm>
          <a:off x="851544" y="644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1469</xdr:rowOff>
    </xdr:from>
    <xdr:ext cx="405111" cy="259045"/>
    <xdr:sp macro="" textlink="">
      <xdr:nvSpPr>
        <xdr:cNvPr id="88" name="n_1mainValue【道路】&#10;有形固定資産減価償却率"/>
        <xdr:cNvSpPr txBox="1"/>
      </xdr:nvSpPr>
      <xdr:spPr>
        <a:xfrm>
          <a:off x="32391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145160</xdr:rowOff>
    </xdr:from>
    <xdr:ext cx="405111" cy="259045"/>
    <xdr:sp macro="" textlink="">
      <xdr:nvSpPr>
        <xdr:cNvPr id="89" name="n_2mainValue【道路】&#10;有形固定資産減価償却率"/>
        <xdr:cNvSpPr txBox="1"/>
      </xdr:nvSpPr>
      <xdr:spPr>
        <a:xfrm>
          <a:off x="2439044" y="6095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90" name="n_3mainValue【道路】&#10;有形固定資産減価償却率"/>
        <xdr:cNvSpPr txBox="1"/>
      </xdr:nvSpPr>
      <xdr:spPr>
        <a:xfrm>
          <a:off x="1645294" y="6065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91" name="n_4mainValue【道路】&#10;有形固定資産減価償却率"/>
        <xdr:cNvSpPr txBox="1"/>
      </xdr:nvSpPr>
      <xdr:spPr>
        <a:xfrm>
          <a:off x="8515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9429115" y="5706006"/>
          <a:ext cx="0" cy="120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9467850" y="691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9359900" y="69087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9467850" y="54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9359900" y="570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9467850" y="658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9398000" y="67241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8636000" y="6747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7842250" y="67365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029450" y="67414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235700" y="6736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138763</xdr:rowOff>
    </xdr:from>
    <xdr:to>
      <xdr:col>55</xdr:col>
      <xdr:colOff>50800</xdr:colOff>
      <xdr:row>41</xdr:row>
      <xdr:rowOff>68913</xdr:rowOff>
    </xdr:to>
    <xdr:sp macro="" textlink="">
      <xdr:nvSpPr>
        <xdr:cNvPr id="129" name="楕円 128"/>
        <xdr:cNvSpPr/>
      </xdr:nvSpPr>
      <xdr:spPr>
        <a:xfrm>
          <a:off x="9398000" y="6749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92179</xdr:rowOff>
    </xdr:from>
    <xdr:ext cx="534377" cy="259045"/>
    <xdr:sp macro="" textlink="">
      <xdr:nvSpPr>
        <xdr:cNvPr id="130" name="【道路】&#10;一人当たり延長該当値テキスト"/>
        <xdr:cNvSpPr txBox="1"/>
      </xdr:nvSpPr>
      <xdr:spPr>
        <a:xfrm>
          <a:off x="9467850" y="67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141030</xdr:rowOff>
    </xdr:from>
    <xdr:to>
      <xdr:col>50</xdr:col>
      <xdr:colOff>165100</xdr:colOff>
      <xdr:row>41</xdr:row>
      <xdr:rowOff>71180</xdr:rowOff>
    </xdr:to>
    <xdr:sp macro="" textlink="">
      <xdr:nvSpPr>
        <xdr:cNvPr id="131" name="楕円 130"/>
        <xdr:cNvSpPr/>
      </xdr:nvSpPr>
      <xdr:spPr>
        <a:xfrm>
          <a:off x="8636000" y="6751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18113</xdr:rowOff>
    </xdr:from>
    <xdr:to>
      <xdr:col>55</xdr:col>
      <xdr:colOff>0</xdr:colOff>
      <xdr:row>41</xdr:row>
      <xdr:rowOff>20380</xdr:rowOff>
    </xdr:to>
    <xdr:cxnSp macro="">
      <xdr:nvCxnSpPr>
        <xdr:cNvPr id="132" name="直線コネクタ 131"/>
        <xdr:cNvCxnSpPr/>
      </xdr:nvCxnSpPr>
      <xdr:spPr>
        <a:xfrm flipV="1">
          <a:off x="8686800" y="6793563"/>
          <a:ext cx="74295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143344</xdr:rowOff>
    </xdr:from>
    <xdr:to>
      <xdr:col>46</xdr:col>
      <xdr:colOff>38100</xdr:colOff>
      <xdr:row>41</xdr:row>
      <xdr:rowOff>73494</xdr:rowOff>
    </xdr:to>
    <xdr:sp macro="" textlink="">
      <xdr:nvSpPr>
        <xdr:cNvPr id="133" name="楕円 132"/>
        <xdr:cNvSpPr/>
      </xdr:nvSpPr>
      <xdr:spPr>
        <a:xfrm>
          <a:off x="7842250" y="67536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20380</xdr:rowOff>
    </xdr:from>
    <xdr:to>
      <xdr:col>50</xdr:col>
      <xdr:colOff>114300</xdr:colOff>
      <xdr:row>41</xdr:row>
      <xdr:rowOff>22694</xdr:rowOff>
    </xdr:to>
    <xdr:cxnSp macro="">
      <xdr:nvCxnSpPr>
        <xdr:cNvPr id="134" name="直線コネクタ 133"/>
        <xdr:cNvCxnSpPr/>
      </xdr:nvCxnSpPr>
      <xdr:spPr>
        <a:xfrm flipV="1">
          <a:off x="7886700" y="6795830"/>
          <a:ext cx="8001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144912</xdr:rowOff>
    </xdr:from>
    <xdr:to>
      <xdr:col>41</xdr:col>
      <xdr:colOff>101600</xdr:colOff>
      <xdr:row>41</xdr:row>
      <xdr:rowOff>75062</xdr:rowOff>
    </xdr:to>
    <xdr:sp macro="" textlink="">
      <xdr:nvSpPr>
        <xdr:cNvPr id="135" name="楕円 134"/>
        <xdr:cNvSpPr/>
      </xdr:nvSpPr>
      <xdr:spPr>
        <a:xfrm>
          <a:off x="7029450" y="67552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22694</xdr:rowOff>
    </xdr:from>
    <xdr:to>
      <xdr:col>45</xdr:col>
      <xdr:colOff>177800</xdr:colOff>
      <xdr:row>41</xdr:row>
      <xdr:rowOff>24262</xdr:rowOff>
    </xdr:to>
    <xdr:cxnSp macro="">
      <xdr:nvCxnSpPr>
        <xdr:cNvPr id="136" name="直線コネクタ 135"/>
        <xdr:cNvCxnSpPr/>
      </xdr:nvCxnSpPr>
      <xdr:spPr>
        <a:xfrm flipV="1">
          <a:off x="7080250" y="6798144"/>
          <a:ext cx="80645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146883</xdr:rowOff>
    </xdr:from>
    <xdr:to>
      <xdr:col>36</xdr:col>
      <xdr:colOff>165100</xdr:colOff>
      <xdr:row>41</xdr:row>
      <xdr:rowOff>77033</xdr:rowOff>
    </xdr:to>
    <xdr:sp macro="" textlink="">
      <xdr:nvSpPr>
        <xdr:cNvPr id="137" name="楕円 136"/>
        <xdr:cNvSpPr/>
      </xdr:nvSpPr>
      <xdr:spPr>
        <a:xfrm>
          <a:off x="6235700" y="67572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24262</xdr:rowOff>
    </xdr:from>
    <xdr:to>
      <xdr:col>41</xdr:col>
      <xdr:colOff>50800</xdr:colOff>
      <xdr:row>41</xdr:row>
      <xdr:rowOff>26233</xdr:rowOff>
    </xdr:to>
    <xdr:cxnSp macro="">
      <xdr:nvCxnSpPr>
        <xdr:cNvPr id="138" name="直線コネクタ 137"/>
        <xdr:cNvCxnSpPr/>
      </xdr:nvCxnSpPr>
      <xdr:spPr>
        <a:xfrm flipV="1">
          <a:off x="6286500" y="6799712"/>
          <a:ext cx="79375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xdr:cNvSpPr txBox="1"/>
      </xdr:nvSpPr>
      <xdr:spPr>
        <a:xfrm>
          <a:off x="8425961" y="65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xdr:cNvSpPr txBox="1"/>
      </xdr:nvSpPr>
      <xdr:spPr>
        <a:xfrm>
          <a:off x="7644911" y="65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xdr:cNvSpPr txBox="1"/>
      </xdr:nvSpPr>
      <xdr:spPr>
        <a:xfrm>
          <a:off x="6851161" y="6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xdr:cNvSpPr txBox="1"/>
      </xdr:nvSpPr>
      <xdr:spPr>
        <a:xfrm>
          <a:off x="6038361" y="65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62307</xdr:rowOff>
    </xdr:from>
    <xdr:ext cx="534377" cy="259045"/>
    <xdr:sp macro="" textlink="">
      <xdr:nvSpPr>
        <xdr:cNvPr id="143" name="n_1mainValue【道路】&#10;一人当たり延長"/>
        <xdr:cNvSpPr txBox="1"/>
      </xdr:nvSpPr>
      <xdr:spPr>
        <a:xfrm>
          <a:off x="8425961" y="68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64621</xdr:rowOff>
    </xdr:from>
    <xdr:ext cx="534377" cy="259045"/>
    <xdr:sp macro="" textlink="">
      <xdr:nvSpPr>
        <xdr:cNvPr id="144" name="n_2mainValue【道路】&#10;一人当たり延長"/>
        <xdr:cNvSpPr txBox="1"/>
      </xdr:nvSpPr>
      <xdr:spPr>
        <a:xfrm>
          <a:off x="7644911" y="684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66189</xdr:rowOff>
    </xdr:from>
    <xdr:ext cx="534377" cy="259045"/>
    <xdr:sp macro="" textlink="">
      <xdr:nvSpPr>
        <xdr:cNvPr id="145" name="n_3mainValue【道路】&#10;一人当たり延長"/>
        <xdr:cNvSpPr txBox="1"/>
      </xdr:nvSpPr>
      <xdr:spPr>
        <a:xfrm>
          <a:off x="6851161" y="68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68160</xdr:rowOff>
    </xdr:from>
    <xdr:ext cx="534377" cy="259045"/>
    <xdr:sp macro="" textlink="">
      <xdr:nvSpPr>
        <xdr:cNvPr id="146" name="n_4mainValue【道路】&#10;一人当たり延長"/>
        <xdr:cNvSpPr txBox="1"/>
      </xdr:nvSpPr>
      <xdr:spPr>
        <a:xfrm>
          <a:off x="6038361" y="68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177665" y="912767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216400" y="1068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108450" y="10680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21640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216400" y="994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384550" y="10101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5717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778000" y="10059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984250" y="9993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88" name="楕円 187"/>
        <xdr:cNvSpPr/>
      </xdr:nvSpPr>
      <xdr:spPr>
        <a:xfrm>
          <a:off x="4127500" y="102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89" name="【橋りょう・トンネル】&#10;有形固定資産減価償却率該当値テキスト"/>
        <xdr:cNvSpPr txBox="1"/>
      </xdr:nvSpPr>
      <xdr:spPr>
        <a:xfrm>
          <a:off x="4216400"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159838</xdr:rowOff>
    </xdr:from>
    <xdr:to>
      <xdr:col>20</xdr:col>
      <xdr:colOff>38100</xdr:colOff>
      <xdr:row>62</xdr:row>
      <xdr:rowOff>89988</xdr:rowOff>
    </xdr:to>
    <xdr:sp macro="" textlink="">
      <xdr:nvSpPr>
        <xdr:cNvPr id="190" name="楕円 189"/>
        <xdr:cNvSpPr/>
      </xdr:nvSpPr>
      <xdr:spPr>
        <a:xfrm>
          <a:off x="3384550" y="102372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39188</xdr:rowOff>
    </xdr:from>
    <xdr:to>
      <xdr:col>24</xdr:col>
      <xdr:colOff>63500</xdr:colOff>
      <xdr:row>62</xdr:row>
      <xdr:rowOff>62049</xdr:rowOff>
    </xdr:to>
    <xdr:cxnSp macro="">
      <xdr:nvCxnSpPr>
        <xdr:cNvPr id="191" name="直線コネクタ 190"/>
        <xdr:cNvCxnSpPr/>
      </xdr:nvCxnSpPr>
      <xdr:spPr>
        <a:xfrm>
          <a:off x="3429000" y="10281738"/>
          <a:ext cx="7493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159838</xdr:rowOff>
    </xdr:from>
    <xdr:to>
      <xdr:col>15</xdr:col>
      <xdr:colOff>101600</xdr:colOff>
      <xdr:row>62</xdr:row>
      <xdr:rowOff>89988</xdr:rowOff>
    </xdr:to>
    <xdr:sp macro="" textlink="">
      <xdr:nvSpPr>
        <xdr:cNvPr id="192" name="楕円 191"/>
        <xdr:cNvSpPr/>
      </xdr:nvSpPr>
      <xdr:spPr>
        <a:xfrm>
          <a:off x="2571750" y="102372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39188</xdr:rowOff>
    </xdr:from>
    <xdr:to>
      <xdr:col>19</xdr:col>
      <xdr:colOff>177800</xdr:colOff>
      <xdr:row>62</xdr:row>
      <xdr:rowOff>39188</xdr:rowOff>
    </xdr:to>
    <xdr:cxnSp macro="">
      <xdr:nvCxnSpPr>
        <xdr:cNvPr id="193" name="直線コネクタ 192"/>
        <xdr:cNvCxnSpPr/>
      </xdr:nvCxnSpPr>
      <xdr:spPr>
        <a:xfrm>
          <a:off x="2622550" y="1028173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135346</xdr:rowOff>
    </xdr:from>
    <xdr:to>
      <xdr:col>10</xdr:col>
      <xdr:colOff>165100</xdr:colOff>
      <xdr:row>62</xdr:row>
      <xdr:rowOff>65496</xdr:rowOff>
    </xdr:to>
    <xdr:sp macro="" textlink="">
      <xdr:nvSpPr>
        <xdr:cNvPr id="194" name="楕円 193"/>
        <xdr:cNvSpPr/>
      </xdr:nvSpPr>
      <xdr:spPr>
        <a:xfrm>
          <a:off x="1778000" y="102127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14696</xdr:rowOff>
    </xdr:from>
    <xdr:to>
      <xdr:col>15</xdr:col>
      <xdr:colOff>50800</xdr:colOff>
      <xdr:row>62</xdr:row>
      <xdr:rowOff>39188</xdr:rowOff>
    </xdr:to>
    <xdr:cxnSp macro="">
      <xdr:nvCxnSpPr>
        <xdr:cNvPr id="195" name="直線コネクタ 194"/>
        <xdr:cNvCxnSpPr/>
      </xdr:nvCxnSpPr>
      <xdr:spPr>
        <a:xfrm>
          <a:off x="1828800" y="10257246"/>
          <a:ext cx="79375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96157</xdr:rowOff>
    </xdr:from>
    <xdr:to>
      <xdr:col>6</xdr:col>
      <xdr:colOff>38100</xdr:colOff>
      <xdr:row>62</xdr:row>
      <xdr:rowOff>26307</xdr:rowOff>
    </xdr:to>
    <xdr:sp macro="" textlink="">
      <xdr:nvSpPr>
        <xdr:cNvPr id="196" name="楕円 195"/>
        <xdr:cNvSpPr/>
      </xdr:nvSpPr>
      <xdr:spPr>
        <a:xfrm>
          <a:off x="984250" y="101736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146957</xdr:rowOff>
    </xdr:from>
    <xdr:to>
      <xdr:col>10</xdr:col>
      <xdr:colOff>114300</xdr:colOff>
      <xdr:row>62</xdr:row>
      <xdr:rowOff>14696</xdr:rowOff>
    </xdr:to>
    <xdr:cxnSp macro="">
      <xdr:nvCxnSpPr>
        <xdr:cNvPr id="197" name="直線コネクタ 196"/>
        <xdr:cNvCxnSpPr/>
      </xdr:nvCxnSpPr>
      <xdr:spPr>
        <a:xfrm>
          <a:off x="1028700" y="10224407"/>
          <a:ext cx="80010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xdr:cNvSpPr txBox="1"/>
      </xdr:nvSpPr>
      <xdr:spPr>
        <a:xfrm>
          <a:off x="3239144" y="988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xdr:cNvSpPr txBox="1"/>
      </xdr:nvSpPr>
      <xdr:spPr>
        <a:xfrm>
          <a:off x="24390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xdr:cNvSpPr txBox="1"/>
      </xdr:nvSpPr>
      <xdr:spPr>
        <a:xfrm>
          <a:off x="1645294" y="984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xdr:cNvSpPr txBox="1"/>
      </xdr:nvSpPr>
      <xdr:spPr>
        <a:xfrm>
          <a:off x="851544" y="977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81115</xdr:rowOff>
    </xdr:from>
    <xdr:ext cx="405111" cy="259045"/>
    <xdr:sp macro="" textlink="">
      <xdr:nvSpPr>
        <xdr:cNvPr id="202" name="n_1mainValue【橋りょう・トンネル】&#10;有形固定資産減価償却率"/>
        <xdr:cNvSpPr txBox="1"/>
      </xdr:nvSpPr>
      <xdr:spPr>
        <a:xfrm>
          <a:off x="3239144" y="1032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81115</xdr:rowOff>
    </xdr:from>
    <xdr:ext cx="405111" cy="259045"/>
    <xdr:sp macro="" textlink="">
      <xdr:nvSpPr>
        <xdr:cNvPr id="203" name="n_2mainValue【橋りょう・トンネル】&#10;有形固定資産減価償却率"/>
        <xdr:cNvSpPr txBox="1"/>
      </xdr:nvSpPr>
      <xdr:spPr>
        <a:xfrm>
          <a:off x="2439044" y="1032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56623</xdr:rowOff>
    </xdr:from>
    <xdr:ext cx="405111" cy="259045"/>
    <xdr:sp macro="" textlink="">
      <xdr:nvSpPr>
        <xdr:cNvPr id="204" name="n_3mainValue【橋りょう・トンネル】&#10;有形固定資産減価償却率"/>
        <xdr:cNvSpPr txBox="1"/>
      </xdr:nvSpPr>
      <xdr:spPr>
        <a:xfrm>
          <a:off x="1645294" y="10299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17434</xdr:rowOff>
    </xdr:from>
    <xdr:ext cx="405111" cy="259045"/>
    <xdr:sp macro="" textlink="">
      <xdr:nvSpPr>
        <xdr:cNvPr id="205" name="n_4mainValue【橋りょう・トンネル】&#10;有形固定資産減価償却率"/>
        <xdr:cNvSpPr txBox="1"/>
      </xdr:nvSpPr>
      <xdr:spPr>
        <a:xfrm>
          <a:off x="851544" y="1025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282808" y="90462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9429115" y="9247003"/>
          <a:ext cx="0" cy="1401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9467850" y="10652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9359900" y="10648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9467850" y="902858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9359900" y="9247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9467850" y="1030518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9398000" y="10447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8636000" y="1043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7842250" y="103962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029450" y="10397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235700" y="1045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120476</xdr:rowOff>
    </xdr:from>
    <xdr:to>
      <xdr:col>55</xdr:col>
      <xdr:colOff>50800</xdr:colOff>
      <xdr:row>64</xdr:row>
      <xdr:rowOff>50626</xdr:rowOff>
    </xdr:to>
    <xdr:sp macro="" textlink="">
      <xdr:nvSpPr>
        <xdr:cNvPr id="245" name="楕円 244"/>
        <xdr:cNvSpPr/>
      </xdr:nvSpPr>
      <xdr:spPr>
        <a:xfrm>
          <a:off x="9398000" y="105281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35403</xdr:rowOff>
    </xdr:from>
    <xdr:ext cx="599010" cy="259045"/>
    <xdr:sp macro="" textlink="">
      <xdr:nvSpPr>
        <xdr:cNvPr id="246" name="【橋りょう・トンネル】&#10;一人当たり有形固定資産（償却資産）額該当値テキスト"/>
        <xdr:cNvSpPr txBox="1"/>
      </xdr:nvSpPr>
      <xdr:spPr>
        <a:xfrm>
          <a:off x="9467850" y="1044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121454</xdr:rowOff>
    </xdr:from>
    <xdr:to>
      <xdr:col>50</xdr:col>
      <xdr:colOff>165100</xdr:colOff>
      <xdr:row>64</xdr:row>
      <xdr:rowOff>51604</xdr:rowOff>
    </xdr:to>
    <xdr:sp macro="" textlink="">
      <xdr:nvSpPr>
        <xdr:cNvPr id="247" name="楕円 246"/>
        <xdr:cNvSpPr/>
      </xdr:nvSpPr>
      <xdr:spPr>
        <a:xfrm>
          <a:off x="8636000" y="10529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171276</xdr:rowOff>
    </xdr:from>
    <xdr:to>
      <xdr:col>55</xdr:col>
      <xdr:colOff>0</xdr:colOff>
      <xdr:row>64</xdr:row>
      <xdr:rowOff>804</xdr:rowOff>
    </xdr:to>
    <xdr:cxnSp macro="">
      <xdr:nvCxnSpPr>
        <xdr:cNvPr id="248" name="直線コネクタ 247"/>
        <xdr:cNvCxnSpPr/>
      </xdr:nvCxnSpPr>
      <xdr:spPr>
        <a:xfrm flipV="1">
          <a:off x="8686800" y="10572576"/>
          <a:ext cx="74295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122999</xdr:rowOff>
    </xdr:from>
    <xdr:to>
      <xdr:col>46</xdr:col>
      <xdr:colOff>38100</xdr:colOff>
      <xdr:row>64</xdr:row>
      <xdr:rowOff>53149</xdr:rowOff>
    </xdr:to>
    <xdr:sp macro="" textlink="">
      <xdr:nvSpPr>
        <xdr:cNvPr id="249" name="楕円 248"/>
        <xdr:cNvSpPr/>
      </xdr:nvSpPr>
      <xdr:spPr>
        <a:xfrm>
          <a:off x="7842250" y="105306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804</xdr:rowOff>
    </xdr:from>
    <xdr:to>
      <xdr:col>50</xdr:col>
      <xdr:colOff>114300</xdr:colOff>
      <xdr:row>64</xdr:row>
      <xdr:rowOff>2349</xdr:rowOff>
    </xdr:to>
    <xdr:cxnSp macro="">
      <xdr:nvCxnSpPr>
        <xdr:cNvPr id="250" name="直線コネクタ 249"/>
        <xdr:cNvCxnSpPr/>
      </xdr:nvCxnSpPr>
      <xdr:spPr>
        <a:xfrm flipV="1">
          <a:off x="7886700" y="10573554"/>
          <a:ext cx="8001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123778</xdr:rowOff>
    </xdr:from>
    <xdr:to>
      <xdr:col>41</xdr:col>
      <xdr:colOff>101600</xdr:colOff>
      <xdr:row>64</xdr:row>
      <xdr:rowOff>53928</xdr:rowOff>
    </xdr:to>
    <xdr:sp macro="" textlink="">
      <xdr:nvSpPr>
        <xdr:cNvPr id="251" name="楕円 250"/>
        <xdr:cNvSpPr/>
      </xdr:nvSpPr>
      <xdr:spPr>
        <a:xfrm>
          <a:off x="7029450" y="10531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2349</xdr:rowOff>
    </xdr:from>
    <xdr:to>
      <xdr:col>45</xdr:col>
      <xdr:colOff>177800</xdr:colOff>
      <xdr:row>64</xdr:row>
      <xdr:rowOff>3128</xdr:rowOff>
    </xdr:to>
    <xdr:cxnSp macro="">
      <xdr:nvCxnSpPr>
        <xdr:cNvPr id="252" name="直線コネクタ 251"/>
        <xdr:cNvCxnSpPr/>
      </xdr:nvCxnSpPr>
      <xdr:spPr>
        <a:xfrm flipV="1">
          <a:off x="7080250" y="10575099"/>
          <a:ext cx="80645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125623</xdr:rowOff>
    </xdr:from>
    <xdr:to>
      <xdr:col>36</xdr:col>
      <xdr:colOff>165100</xdr:colOff>
      <xdr:row>64</xdr:row>
      <xdr:rowOff>55773</xdr:rowOff>
    </xdr:to>
    <xdr:sp macro="" textlink="">
      <xdr:nvSpPr>
        <xdr:cNvPr id="253" name="楕円 252"/>
        <xdr:cNvSpPr/>
      </xdr:nvSpPr>
      <xdr:spPr>
        <a:xfrm>
          <a:off x="6235700" y="105332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3128</xdr:rowOff>
    </xdr:from>
    <xdr:to>
      <xdr:col>41</xdr:col>
      <xdr:colOff>50800</xdr:colOff>
      <xdr:row>64</xdr:row>
      <xdr:rowOff>4973</xdr:rowOff>
    </xdr:to>
    <xdr:cxnSp macro="">
      <xdr:nvCxnSpPr>
        <xdr:cNvPr id="254" name="直線コネクタ 253"/>
        <xdr:cNvCxnSpPr/>
      </xdr:nvCxnSpPr>
      <xdr:spPr>
        <a:xfrm flipV="1">
          <a:off x="6286500" y="10575878"/>
          <a:ext cx="79375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8367105" y="10217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7567005" y="10177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6773255" y="10179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5979505" y="10242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42731</xdr:rowOff>
    </xdr:from>
    <xdr:ext cx="599010" cy="259045"/>
    <xdr:sp macro="" textlink="">
      <xdr:nvSpPr>
        <xdr:cNvPr id="259" name="n_1mainValue【橋りょう・トンネル】&#10;一人当たり有形固定資産（償却資産）額"/>
        <xdr:cNvSpPr txBox="1"/>
      </xdr:nvSpPr>
      <xdr:spPr>
        <a:xfrm>
          <a:off x="8399995" y="1061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44276</xdr:rowOff>
    </xdr:from>
    <xdr:ext cx="599010" cy="259045"/>
    <xdr:sp macro="" textlink="">
      <xdr:nvSpPr>
        <xdr:cNvPr id="260" name="n_2mainValue【橋りょう・トンネル】&#10;一人当たり有形固定資産（償却資産）額"/>
        <xdr:cNvSpPr txBox="1"/>
      </xdr:nvSpPr>
      <xdr:spPr>
        <a:xfrm>
          <a:off x="7612595" y="1061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45055</xdr:rowOff>
    </xdr:from>
    <xdr:ext cx="599010" cy="259045"/>
    <xdr:sp macro="" textlink="">
      <xdr:nvSpPr>
        <xdr:cNvPr id="261" name="n_3mainValue【橋りょう・トンネル】&#10;一人当たり有形固定資産（償却資産）額"/>
        <xdr:cNvSpPr txBox="1"/>
      </xdr:nvSpPr>
      <xdr:spPr>
        <a:xfrm>
          <a:off x="6818845" y="1061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46900</xdr:rowOff>
    </xdr:from>
    <xdr:ext cx="599010" cy="259045"/>
    <xdr:sp macro="" textlink="">
      <xdr:nvSpPr>
        <xdr:cNvPr id="262" name="n_4mainValue【橋りょう・トンネル】&#10;一人当たり有形固定資産（償却資産）額"/>
        <xdr:cNvSpPr txBox="1"/>
      </xdr:nvSpPr>
      <xdr:spPr>
        <a:xfrm>
          <a:off x="6006045" y="1061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177665" y="129385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216400" y="127201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108450" y="129385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216400" y="135498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127500" y="136984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384550" y="13708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571750" y="137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77800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984250" y="13734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15058</xdr:rowOff>
    </xdr:from>
    <xdr:to>
      <xdr:col>24</xdr:col>
      <xdr:colOff>114300</xdr:colOff>
      <xdr:row>84</xdr:row>
      <xdr:rowOff>116658</xdr:rowOff>
    </xdr:to>
    <xdr:sp macro="" textlink="">
      <xdr:nvSpPr>
        <xdr:cNvPr id="304" name="楕円 303"/>
        <xdr:cNvSpPr/>
      </xdr:nvSpPr>
      <xdr:spPr>
        <a:xfrm>
          <a:off x="4127500" y="138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164935</xdr:rowOff>
    </xdr:from>
    <xdr:ext cx="405111" cy="259045"/>
    <xdr:sp macro="" textlink="">
      <xdr:nvSpPr>
        <xdr:cNvPr id="305" name="【公営住宅】&#10;有形固定資産減価償却率該当値テキスト"/>
        <xdr:cNvSpPr txBox="1"/>
      </xdr:nvSpPr>
      <xdr:spPr>
        <a:xfrm>
          <a:off x="4216400" y="13874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155484</xdr:rowOff>
    </xdr:from>
    <xdr:to>
      <xdr:col>20</xdr:col>
      <xdr:colOff>38100</xdr:colOff>
      <xdr:row>84</xdr:row>
      <xdr:rowOff>85634</xdr:rowOff>
    </xdr:to>
    <xdr:sp macro="" textlink="">
      <xdr:nvSpPr>
        <xdr:cNvPr id="306" name="楕円 305"/>
        <xdr:cNvSpPr/>
      </xdr:nvSpPr>
      <xdr:spPr>
        <a:xfrm>
          <a:off x="3384550" y="138651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34834</xdr:rowOff>
    </xdr:from>
    <xdr:to>
      <xdr:col>24</xdr:col>
      <xdr:colOff>63500</xdr:colOff>
      <xdr:row>84</xdr:row>
      <xdr:rowOff>65858</xdr:rowOff>
    </xdr:to>
    <xdr:cxnSp macro="">
      <xdr:nvCxnSpPr>
        <xdr:cNvPr id="307" name="直線コネクタ 306"/>
        <xdr:cNvCxnSpPr/>
      </xdr:nvCxnSpPr>
      <xdr:spPr>
        <a:xfrm>
          <a:off x="3429000" y="13909584"/>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166914</xdr:rowOff>
    </xdr:from>
    <xdr:to>
      <xdr:col>15</xdr:col>
      <xdr:colOff>101600</xdr:colOff>
      <xdr:row>84</xdr:row>
      <xdr:rowOff>97064</xdr:rowOff>
    </xdr:to>
    <xdr:sp macro="" textlink="">
      <xdr:nvSpPr>
        <xdr:cNvPr id="308" name="楕円 307"/>
        <xdr:cNvSpPr/>
      </xdr:nvSpPr>
      <xdr:spPr>
        <a:xfrm>
          <a:off x="2571750" y="13876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34834</xdr:rowOff>
    </xdr:from>
    <xdr:to>
      <xdr:col>19</xdr:col>
      <xdr:colOff>177800</xdr:colOff>
      <xdr:row>84</xdr:row>
      <xdr:rowOff>46264</xdr:rowOff>
    </xdr:to>
    <xdr:cxnSp macro="">
      <xdr:nvCxnSpPr>
        <xdr:cNvPr id="309" name="直線コネクタ 308"/>
        <xdr:cNvCxnSpPr/>
      </xdr:nvCxnSpPr>
      <xdr:spPr>
        <a:xfrm flipV="1">
          <a:off x="2622550" y="13909584"/>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148952</xdr:rowOff>
    </xdr:from>
    <xdr:to>
      <xdr:col>10</xdr:col>
      <xdr:colOff>165100</xdr:colOff>
      <xdr:row>84</xdr:row>
      <xdr:rowOff>79102</xdr:rowOff>
    </xdr:to>
    <xdr:sp macro="" textlink="">
      <xdr:nvSpPr>
        <xdr:cNvPr id="310" name="楕円 309"/>
        <xdr:cNvSpPr/>
      </xdr:nvSpPr>
      <xdr:spPr>
        <a:xfrm>
          <a:off x="1778000" y="138586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28302</xdr:rowOff>
    </xdr:from>
    <xdr:to>
      <xdr:col>15</xdr:col>
      <xdr:colOff>50800</xdr:colOff>
      <xdr:row>84</xdr:row>
      <xdr:rowOff>46264</xdr:rowOff>
    </xdr:to>
    <xdr:cxnSp macro="">
      <xdr:nvCxnSpPr>
        <xdr:cNvPr id="311" name="直線コネクタ 310"/>
        <xdr:cNvCxnSpPr/>
      </xdr:nvCxnSpPr>
      <xdr:spPr>
        <a:xfrm>
          <a:off x="1828800" y="13903052"/>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12" name="楕円 311"/>
        <xdr:cNvSpPr/>
      </xdr:nvSpPr>
      <xdr:spPr>
        <a:xfrm>
          <a:off x="984250" y="13839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28302</xdr:rowOff>
    </xdr:to>
    <xdr:cxnSp macro="">
      <xdr:nvCxnSpPr>
        <xdr:cNvPr id="313" name="直線コネクタ 312"/>
        <xdr:cNvCxnSpPr/>
      </xdr:nvCxnSpPr>
      <xdr:spPr>
        <a:xfrm>
          <a:off x="1028700" y="13883458"/>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2391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439044" y="1349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64529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851544" y="13522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76761</xdr:rowOff>
    </xdr:from>
    <xdr:ext cx="405111" cy="259045"/>
    <xdr:sp macro="" textlink="">
      <xdr:nvSpPr>
        <xdr:cNvPr id="318" name="n_1mainValue【公営住宅】&#10;有形固定資産減価償却率"/>
        <xdr:cNvSpPr txBox="1"/>
      </xdr:nvSpPr>
      <xdr:spPr>
        <a:xfrm>
          <a:off x="3239144"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88191</xdr:rowOff>
    </xdr:from>
    <xdr:ext cx="405111" cy="259045"/>
    <xdr:sp macro="" textlink="">
      <xdr:nvSpPr>
        <xdr:cNvPr id="319" name="n_2mainValue【公営住宅】&#10;有形固定資産減価償却率"/>
        <xdr:cNvSpPr txBox="1"/>
      </xdr:nvSpPr>
      <xdr:spPr>
        <a:xfrm>
          <a:off x="2439044"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70229</xdr:rowOff>
    </xdr:from>
    <xdr:ext cx="405111" cy="259045"/>
    <xdr:sp macro="" textlink="">
      <xdr:nvSpPr>
        <xdr:cNvPr id="320" name="n_3mainValue【公営住宅】&#10;有形固定資産減価償却率"/>
        <xdr:cNvSpPr txBox="1"/>
      </xdr:nvSpPr>
      <xdr:spPr>
        <a:xfrm>
          <a:off x="1645294"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21" name="n_4mainValue【公営住宅】&#10;有形固定資産減価償却率"/>
        <xdr:cNvSpPr txBox="1"/>
      </xdr:nvSpPr>
      <xdr:spPr>
        <a:xfrm>
          <a:off x="851544" y="1392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5418031" y="139175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5418031" y="136037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5418031" y="132898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5418031" y="129759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5418031" y="126620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541803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9429115" y="12890948"/>
          <a:ext cx="0" cy="148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9467850" y="1439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9359900" y="14372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9467850" y="1267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9359900" y="12890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9467850" y="1415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9398000" y="142965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8636000" y="14309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7842250" y="143080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029450" y="14308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235700" y="143125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99778</xdr:rowOff>
    </xdr:from>
    <xdr:to>
      <xdr:col>55</xdr:col>
      <xdr:colOff>50800</xdr:colOff>
      <xdr:row>87</xdr:row>
      <xdr:rowOff>29928</xdr:rowOff>
    </xdr:to>
    <xdr:sp macro="" textlink="">
      <xdr:nvSpPr>
        <xdr:cNvPr id="363" name="楕円 362"/>
        <xdr:cNvSpPr/>
      </xdr:nvSpPr>
      <xdr:spPr>
        <a:xfrm>
          <a:off x="9398000" y="143047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xdr:cNvSpPr txBox="1"/>
      </xdr:nvSpPr>
      <xdr:spPr>
        <a:xfrm>
          <a:off x="9467850" y="142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100013</xdr:rowOff>
    </xdr:from>
    <xdr:to>
      <xdr:col>50</xdr:col>
      <xdr:colOff>165100</xdr:colOff>
      <xdr:row>87</xdr:row>
      <xdr:rowOff>30163</xdr:rowOff>
    </xdr:to>
    <xdr:sp macro="" textlink="">
      <xdr:nvSpPr>
        <xdr:cNvPr id="365" name="楕円 364"/>
        <xdr:cNvSpPr/>
      </xdr:nvSpPr>
      <xdr:spPr>
        <a:xfrm>
          <a:off x="8636000" y="14304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150578</xdr:rowOff>
    </xdr:from>
    <xdr:to>
      <xdr:col>55</xdr:col>
      <xdr:colOff>0</xdr:colOff>
      <xdr:row>86</xdr:row>
      <xdr:rowOff>150813</xdr:rowOff>
    </xdr:to>
    <xdr:cxnSp macro="">
      <xdr:nvCxnSpPr>
        <xdr:cNvPr id="366" name="直線コネクタ 365"/>
        <xdr:cNvCxnSpPr/>
      </xdr:nvCxnSpPr>
      <xdr:spPr>
        <a:xfrm flipV="1">
          <a:off x="8686800" y="14355528"/>
          <a:ext cx="74295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100281</xdr:rowOff>
    </xdr:from>
    <xdr:to>
      <xdr:col>46</xdr:col>
      <xdr:colOff>38100</xdr:colOff>
      <xdr:row>87</xdr:row>
      <xdr:rowOff>30431</xdr:rowOff>
    </xdr:to>
    <xdr:sp macro="" textlink="">
      <xdr:nvSpPr>
        <xdr:cNvPr id="367" name="楕円 366"/>
        <xdr:cNvSpPr/>
      </xdr:nvSpPr>
      <xdr:spPr>
        <a:xfrm>
          <a:off x="7842250" y="143052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150813</xdr:rowOff>
    </xdr:from>
    <xdr:to>
      <xdr:col>50</xdr:col>
      <xdr:colOff>114300</xdr:colOff>
      <xdr:row>86</xdr:row>
      <xdr:rowOff>151081</xdr:rowOff>
    </xdr:to>
    <xdr:cxnSp macro="">
      <xdr:nvCxnSpPr>
        <xdr:cNvPr id="368" name="直線コネクタ 367"/>
        <xdr:cNvCxnSpPr/>
      </xdr:nvCxnSpPr>
      <xdr:spPr>
        <a:xfrm flipV="1">
          <a:off x="7886700" y="14355763"/>
          <a:ext cx="8001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99383</xdr:rowOff>
    </xdr:from>
    <xdr:to>
      <xdr:col>41</xdr:col>
      <xdr:colOff>101600</xdr:colOff>
      <xdr:row>87</xdr:row>
      <xdr:rowOff>29533</xdr:rowOff>
    </xdr:to>
    <xdr:sp macro="" textlink="">
      <xdr:nvSpPr>
        <xdr:cNvPr id="369" name="楕円 368"/>
        <xdr:cNvSpPr/>
      </xdr:nvSpPr>
      <xdr:spPr>
        <a:xfrm>
          <a:off x="7029450" y="143043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150183</xdr:rowOff>
    </xdr:from>
    <xdr:to>
      <xdr:col>45</xdr:col>
      <xdr:colOff>177800</xdr:colOff>
      <xdr:row>86</xdr:row>
      <xdr:rowOff>151081</xdr:rowOff>
    </xdr:to>
    <xdr:cxnSp macro="">
      <xdr:nvCxnSpPr>
        <xdr:cNvPr id="370" name="直線コネクタ 369"/>
        <xdr:cNvCxnSpPr/>
      </xdr:nvCxnSpPr>
      <xdr:spPr>
        <a:xfrm>
          <a:off x="7080250" y="14355133"/>
          <a:ext cx="80645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99924</xdr:rowOff>
    </xdr:from>
    <xdr:to>
      <xdr:col>36</xdr:col>
      <xdr:colOff>165100</xdr:colOff>
      <xdr:row>87</xdr:row>
      <xdr:rowOff>30074</xdr:rowOff>
    </xdr:to>
    <xdr:sp macro="" textlink="">
      <xdr:nvSpPr>
        <xdr:cNvPr id="371" name="楕円 370"/>
        <xdr:cNvSpPr/>
      </xdr:nvSpPr>
      <xdr:spPr>
        <a:xfrm>
          <a:off x="6235700" y="143048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150183</xdr:rowOff>
    </xdr:from>
    <xdr:to>
      <xdr:col>41</xdr:col>
      <xdr:colOff>50800</xdr:colOff>
      <xdr:row>86</xdr:row>
      <xdr:rowOff>150724</xdr:rowOff>
    </xdr:to>
    <xdr:cxnSp macro="">
      <xdr:nvCxnSpPr>
        <xdr:cNvPr id="372" name="直線コネクタ 371"/>
        <xdr:cNvCxnSpPr/>
      </xdr:nvCxnSpPr>
      <xdr:spPr>
        <a:xfrm flipV="1">
          <a:off x="6286500" y="14355133"/>
          <a:ext cx="79375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xdr:cNvSpPr txBox="1"/>
      </xdr:nvSpPr>
      <xdr:spPr>
        <a:xfrm>
          <a:off x="8458277" y="143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xdr:cNvSpPr txBox="1"/>
      </xdr:nvSpPr>
      <xdr:spPr>
        <a:xfrm>
          <a:off x="7677227" y="143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xdr:cNvSpPr txBox="1"/>
      </xdr:nvSpPr>
      <xdr:spPr>
        <a:xfrm>
          <a:off x="6864427" y="1439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xdr:cNvSpPr txBox="1"/>
      </xdr:nvSpPr>
      <xdr:spPr>
        <a:xfrm>
          <a:off x="6070677" y="1439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46690</xdr:rowOff>
    </xdr:from>
    <xdr:ext cx="469744" cy="259045"/>
    <xdr:sp macro="" textlink="">
      <xdr:nvSpPr>
        <xdr:cNvPr id="377" name="n_1mainValue【公営住宅】&#10;一人当たり面積"/>
        <xdr:cNvSpPr txBox="1"/>
      </xdr:nvSpPr>
      <xdr:spPr>
        <a:xfrm>
          <a:off x="8458277" y="1408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46958</xdr:rowOff>
    </xdr:from>
    <xdr:ext cx="469744" cy="259045"/>
    <xdr:sp macro="" textlink="">
      <xdr:nvSpPr>
        <xdr:cNvPr id="378" name="n_2mainValue【公営住宅】&#10;一人当たり面積"/>
        <xdr:cNvSpPr txBox="1"/>
      </xdr:nvSpPr>
      <xdr:spPr>
        <a:xfrm>
          <a:off x="7677227" y="140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46060</xdr:rowOff>
    </xdr:from>
    <xdr:ext cx="469744" cy="259045"/>
    <xdr:sp macro="" textlink="">
      <xdr:nvSpPr>
        <xdr:cNvPr id="379" name="n_3mainValue【公営住宅】&#10;一人当たり面積"/>
        <xdr:cNvSpPr txBox="1"/>
      </xdr:nvSpPr>
      <xdr:spPr>
        <a:xfrm>
          <a:off x="6864427" y="140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46601</xdr:rowOff>
    </xdr:from>
    <xdr:ext cx="469744" cy="259045"/>
    <xdr:sp macro="" textlink="">
      <xdr:nvSpPr>
        <xdr:cNvPr id="380" name="n_4mainValue【公営住宅】&#10;一人当たり面積"/>
        <xdr:cNvSpPr txBox="1"/>
      </xdr:nvSpPr>
      <xdr:spPr>
        <a:xfrm>
          <a:off x="6070677" y="1408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37" name="直線コネクタ 436"/>
        <xdr:cNvCxnSpPr/>
      </xdr:nvCxnSpPr>
      <xdr:spPr>
        <a:xfrm flipV="1">
          <a:off x="14699614" y="9303385"/>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38" name="【学校施設】&#10;有形固定資産減価償却率最小値テキスト"/>
        <xdr:cNvSpPr txBox="1"/>
      </xdr:nvSpPr>
      <xdr:spPr>
        <a:xfrm>
          <a:off x="14738350"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39" name="直線コネクタ 438"/>
        <xdr:cNvCxnSpPr/>
      </xdr:nvCxnSpPr>
      <xdr:spPr>
        <a:xfrm>
          <a:off x="146113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40" name="【学校施設】&#10;有形固定資産減価償却率最大値テキスト"/>
        <xdr:cNvSpPr txBox="1"/>
      </xdr:nvSpPr>
      <xdr:spPr>
        <a:xfrm>
          <a:off x="1473835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41" name="直線コネクタ 440"/>
        <xdr:cNvCxnSpPr/>
      </xdr:nvCxnSpPr>
      <xdr:spPr>
        <a:xfrm>
          <a:off x="146113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442" name="【学校施設】&#10;有形固定資産減価償却率平均値テキスト"/>
        <xdr:cNvSpPr txBox="1"/>
      </xdr:nvSpPr>
      <xdr:spPr>
        <a:xfrm>
          <a:off x="14738350" y="974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43" name="フローチャート: 判断 442"/>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44" name="フローチャート: 判断 443"/>
        <xdr:cNvSpPr/>
      </xdr:nvSpPr>
      <xdr:spPr>
        <a:xfrm>
          <a:off x="138874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45" name="フローチャート: 判断 444"/>
        <xdr:cNvSpPr/>
      </xdr:nvSpPr>
      <xdr:spPr>
        <a:xfrm>
          <a:off x="13093700" y="988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46" name="フローチャート: 判断 445"/>
        <xdr:cNvSpPr/>
      </xdr:nvSpPr>
      <xdr:spPr>
        <a:xfrm>
          <a:off x="12299950" y="9862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47" name="フローチャート: 判断 446"/>
        <xdr:cNvSpPr/>
      </xdr:nvSpPr>
      <xdr:spPr>
        <a:xfrm>
          <a:off x="1148715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36830</xdr:rowOff>
    </xdr:from>
    <xdr:to>
      <xdr:col>85</xdr:col>
      <xdr:colOff>177800</xdr:colOff>
      <xdr:row>62</xdr:row>
      <xdr:rowOff>138430</xdr:rowOff>
    </xdr:to>
    <xdr:sp macro="" textlink="">
      <xdr:nvSpPr>
        <xdr:cNvPr id="453" name="楕円 452"/>
        <xdr:cNvSpPr/>
      </xdr:nvSpPr>
      <xdr:spPr>
        <a:xfrm>
          <a:off x="14649450" y="10279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454" name="【学校施設】&#10;有形固定資産減価償却率該当値テキスト"/>
        <xdr:cNvSpPr txBox="1"/>
      </xdr:nvSpPr>
      <xdr:spPr>
        <a:xfrm>
          <a:off x="14738350"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55" name="楕円 454"/>
        <xdr:cNvSpPr/>
      </xdr:nvSpPr>
      <xdr:spPr>
        <a:xfrm>
          <a:off x="1388745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87630</xdr:rowOff>
    </xdr:from>
    <xdr:to>
      <xdr:col>85</xdr:col>
      <xdr:colOff>127000</xdr:colOff>
      <xdr:row>62</xdr:row>
      <xdr:rowOff>114300</xdr:rowOff>
    </xdr:to>
    <xdr:cxnSp macro="">
      <xdr:nvCxnSpPr>
        <xdr:cNvPr id="456" name="直線コネクタ 455"/>
        <xdr:cNvCxnSpPr/>
      </xdr:nvCxnSpPr>
      <xdr:spPr>
        <a:xfrm flipV="1">
          <a:off x="13938250" y="1033018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120650</xdr:rowOff>
    </xdr:from>
    <xdr:to>
      <xdr:col>76</xdr:col>
      <xdr:colOff>165100</xdr:colOff>
      <xdr:row>63</xdr:row>
      <xdr:rowOff>50800</xdr:rowOff>
    </xdr:to>
    <xdr:sp macro="" textlink="">
      <xdr:nvSpPr>
        <xdr:cNvPr id="457" name="楕円 456"/>
        <xdr:cNvSpPr/>
      </xdr:nvSpPr>
      <xdr:spPr>
        <a:xfrm>
          <a:off x="1309370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63</xdr:row>
      <xdr:rowOff>0</xdr:rowOff>
    </xdr:to>
    <xdr:cxnSp macro="">
      <xdr:nvCxnSpPr>
        <xdr:cNvPr id="458" name="直線コネクタ 457"/>
        <xdr:cNvCxnSpPr/>
      </xdr:nvCxnSpPr>
      <xdr:spPr>
        <a:xfrm flipV="1">
          <a:off x="13144500" y="10356850"/>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122555</xdr:rowOff>
    </xdr:from>
    <xdr:to>
      <xdr:col>72</xdr:col>
      <xdr:colOff>38100</xdr:colOff>
      <xdr:row>63</xdr:row>
      <xdr:rowOff>52705</xdr:rowOff>
    </xdr:to>
    <xdr:sp macro="" textlink="">
      <xdr:nvSpPr>
        <xdr:cNvPr id="459" name="楕円 458"/>
        <xdr:cNvSpPr/>
      </xdr:nvSpPr>
      <xdr:spPr>
        <a:xfrm>
          <a:off x="12299950" y="103651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0</xdr:rowOff>
    </xdr:from>
    <xdr:to>
      <xdr:col>76</xdr:col>
      <xdr:colOff>114300</xdr:colOff>
      <xdr:row>63</xdr:row>
      <xdr:rowOff>1905</xdr:rowOff>
    </xdr:to>
    <xdr:cxnSp macro="">
      <xdr:nvCxnSpPr>
        <xdr:cNvPr id="460" name="直線コネクタ 459"/>
        <xdr:cNvCxnSpPr/>
      </xdr:nvCxnSpPr>
      <xdr:spPr>
        <a:xfrm flipV="1">
          <a:off x="12344400" y="1040765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78740</xdr:rowOff>
    </xdr:from>
    <xdr:to>
      <xdr:col>67</xdr:col>
      <xdr:colOff>101600</xdr:colOff>
      <xdr:row>63</xdr:row>
      <xdr:rowOff>8890</xdr:rowOff>
    </xdr:to>
    <xdr:sp macro="" textlink="">
      <xdr:nvSpPr>
        <xdr:cNvPr id="461" name="楕円 460"/>
        <xdr:cNvSpPr/>
      </xdr:nvSpPr>
      <xdr:spPr>
        <a:xfrm>
          <a:off x="11487150" y="1032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129540</xdr:rowOff>
    </xdr:from>
    <xdr:to>
      <xdr:col>71</xdr:col>
      <xdr:colOff>177800</xdr:colOff>
      <xdr:row>63</xdr:row>
      <xdr:rowOff>1905</xdr:rowOff>
    </xdr:to>
    <xdr:cxnSp macro="">
      <xdr:nvCxnSpPr>
        <xdr:cNvPr id="462" name="直線コネクタ 461"/>
        <xdr:cNvCxnSpPr/>
      </xdr:nvCxnSpPr>
      <xdr:spPr>
        <a:xfrm>
          <a:off x="11537950" y="10372090"/>
          <a:ext cx="8064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63" name="n_1aveValue【学校施設】&#10;有形固定資産減価償却率"/>
        <xdr:cNvSpPr txBox="1"/>
      </xdr:nvSpPr>
      <xdr:spPr>
        <a:xfrm>
          <a:off x="1374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64" name="n_2aveValue【学校施設】&#10;有形固定資産減価償却率"/>
        <xdr:cNvSpPr txBox="1"/>
      </xdr:nvSpPr>
      <xdr:spPr>
        <a:xfrm>
          <a:off x="1296099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65" name="n_3aveValue【学校施設】&#10;有形固定資産減価償却率"/>
        <xdr:cNvSpPr txBox="1"/>
      </xdr:nvSpPr>
      <xdr:spPr>
        <a:xfrm>
          <a:off x="121672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466" name="n_4aveValue【学校施設】&#10;有形固定資産減価償却率"/>
        <xdr:cNvSpPr txBox="1"/>
      </xdr:nvSpPr>
      <xdr:spPr>
        <a:xfrm>
          <a:off x="113544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67" name="n_1mainValue【学校施設】&#10;有形固定資産減価償却率"/>
        <xdr:cNvSpPr txBox="1"/>
      </xdr:nvSpPr>
      <xdr:spPr>
        <a:xfrm>
          <a:off x="13742044" y="1039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41927</xdr:rowOff>
    </xdr:from>
    <xdr:ext cx="405111" cy="259045"/>
    <xdr:sp macro="" textlink="">
      <xdr:nvSpPr>
        <xdr:cNvPr id="468" name="n_2mainValue【学校施設】&#10;有形固定資産減価償却率"/>
        <xdr:cNvSpPr txBox="1"/>
      </xdr:nvSpPr>
      <xdr:spPr>
        <a:xfrm>
          <a:off x="12960994" y="1044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43832</xdr:rowOff>
    </xdr:from>
    <xdr:ext cx="405111" cy="259045"/>
    <xdr:sp macro="" textlink="">
      <xdr:nvSpPr>
        <xdr:cNvPr id="469" name="n_3mainValue【学校施設】&#10;有形固定資産減価償却率"/>
        <xdr:cNvSpPr txBox="1"/>
      </xdr:nvSpPr>
      <xdr:spPr>
        <a:xfrm>
          <a:off x="12167244" y="1045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xdr:rowOff>
    </xdr:from>
    <xdr:ext cx="405111" cy="259045"/>
    <xdr:sp macro="" textlink="">
      <xdr:nvSpPr>
        <xdr:cNvPr id="470" name="n_4mainValue【学校施設】&#10;有形固定資産減価償却率"/>
        <xdr:cNvSpPr txBox="1"/>
      </xdr:nvSpPr>
      <xdr:spPr>
        <a:xfrm>
          <a:off x="113544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94" name="直線コネクタ 493"/>
        <xdr:cNvCxnSpPr/>
      </xdr:nvCxnSpPr>
      <xdr:spPr>
        <a:xfrm flipV="1">
          <a:off x="19951064" y="9198407"/>
          <a:ext cx="0" cy="134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95" name="【学校施設】&#10;一人当たり面積最小値テキスト"/>
        <xdr:cNvSpPr txBox="1"/>
      </xdr:nvSpPr>
      <xdr:spPr>
        <a:xfrm>
          <a:off x="19989800" y="105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96" name="直線コネクタ 495"/>
        <xdr:cNvCxnSpPr/>
      </xdr:nvCxnSpPr>
      <xdr:spPr>
        <a:xfrm>
          <a:off x="19881850" y="105393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97" name="【学校施設】&#10;一人当たり面積最大値テキスト"/>
        <xdr:cNvSpPr txBox="1"/>
      </xdr:nvSpPr>
      <xdr:spPr>
        <a:xfrm>
          <a:off x="19989800" y="89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98" name="直線コネクタ 497"/>
        <xdr:cNvCxnSpPr/>
      </xdr:nvCxnSpPr>
      <xdr:spPr>
        <a:xfrm>
          <a:off x="19881850" y="9198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499" name="【学校施設】&#10;一人当たり面積平均値テキスト"/>
        <xdr:cNvSpPr txBox="1"/>
      </xdr:nvSpPr>
      <xdr:spPr>
        <a:xfrm>
          <a:off x="19989800" y="101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00" name="フローチャート: 判断 499"/>
        <xdr:cNvSpPr/>
      </xdr:nvSpPr>
      <xdr:spPr>
        <a:xfrm>
          <a:off x="19900900" y="103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01" name="フローチャート: 判断 500"/>
        <xdr:cNvSpPr/>
      </xdr:nvSpPr>
      <xdr:spPr>
        <a:xfrm>
          <a:off x="19157950" y="10315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02" name="フローチャート: 判断 501"/>
        <xdr:cNvSpPr/>
      </xdr:nvSpPr>
      <xdr:spPr>
        <a:xfrm>
          <a:off x="18345150" y="103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03" name="フローチャート: 判断 502"/>
        <xdr:cNvSpPr/>
      </xdr:nvSpPr>
      <xdr:spPr>
        <a:xfrm>
          <a:off x="17551400" y="10314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04" name="フローチャート: 判断 503"/>
        <xdr:cNvSpPr/>
      </xdr:nvSpPr>
      <xdr:spPr>
        <a:xfrm>
          <a:off x="16757650" y="102914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100152</xdr:rowOff>
    </xdr:from>
    <xdr:to>
      <xdr:col>116</xdr:col>
      <xdr:colOff>114300</xdr:colOff>
      <xdr:row>63</xdr:row>
      <xdr:rowOff>30302</xdr:rowOff>
    </xdr:to>
    <xdr:sp macro="" textlink="">
      <xdr:nvSpPr>
        <xdr:cNvPr id="510" name="楕円 509"/>
        <xdr:cNvSpPr/>
      </xdr:nvSpPr>
      <xdr:spPr>
        <a:xfrm>
          <a:off x="19900900" y="103427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78579</xdr:rowOff>
    </xdr:from>
    <xdr:ext cx="469744" cy="259045"/>
    <xdr:sp macro="" textlink="">
      <xdr:nvSpPr>
        <xdr:cNvPr id="511" name="【学校施設】&#10;一人当たり面積該当値テキスト"/>
        <xdr:cNvSpPr txBox="1"/>
      </xdr:nvSpPr>
      <xdr:spPr>
        <a:xfrm>
          <a:off x="19989800" y="1032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103581</xdr:rowOff>
    </xdr:from>
    <xdr:to>
      <xdr:col>112</xdr:col>
      <xdr:colOff>38100</xdr:colOff>
      <xdr:row>63</xdr:row>
      <xdr:rowOff>33731</xdr:rowOff>
    </xdr:to>
    <xdr:sp macro="" textlink="">
      <xdr:nvSpPr>
        <xdr:cNvPr id="512" name="楕円 511"/>
        <xdr:cNvSpPr/>
      </xdr:nvSpPr>
      <xdr:spPr>
        <a:xfrm>
          <a:off x="19157950" y="103461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150952</xdr:rowOff>
    </xdr:from>
    <xdr:to>
      <xdr:col>116</xdr:col>
      <xdr:colOff>63500</xdr:colOff>
      <xdr:row>62</xdr:row>
      <xdr:rowOff>154381</xdr:rowOff>
    </xdr:to>
    <xdr:cxnSp macro="">
      <xdr:nvCxnSpPr>
        <xdr:cNvPr id="513" name="直線コネクタ 512"/>
        <xdr:cNvCxnSpPr/>
      </xdr:nvCxnSpPr>
      <xdr:spPr>
        <a:xfrm flipV="1">
          <a:off x="19202400" y="10393502"/>
          <a:ext cx="7493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108991</xdr:rowOff>
    </xdr:from>
    <xdr:to>
      <xdr:col>107</xdr:col>
      <xdr:colOff>101600</xdr:colOff>
      <xdr:row>63</xdr:row>
      <xdr:rowOff>39141</xdr:rowOff>
    </xdr:to>
    <xdr:sp macro="" textlink="">
      <xdr:nvSpPr>
        <xdr:cNvPr id="514" name="楕円 513"/>
        <xdr:cNvSpPr/>
      </xdr:nvSpPr>
      <xdr:spPr>
        <a:xfrm>
          <a:off x="18345150" y="103515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154381</xdr:rowOff>
    </xdr:from>
    <xdr:to>
      <xdr:col>111</xdr:col>
      <xdr:colOff>177800</xdr:colOff>
      <xdr:row>62</xdr:row>
      <xdr:rowOff>159791</xdr:rowOff>
    </xdr:to>
    <xdr:cxnSp macro="">
      <xdr:nvCxnSpPr>
        <xdr:cNvPr id="515" name="直線コネクタ 514"/>
        <xdr:cNvCxnSpPr/>
      </xdr:nvCxnSpPr>
      <xdr:spPr>
        <a:xfrm flipV="1">
          <a:off x="18395950" y="10396931"/>
          <a:ext cx="80645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112649</xdr:rowOff>
    </xdr:from>
    <xdr:to>
      <xdr:col>102</xdr:col>
      <xdr:colOff>165100</xdr:colOff>
      <xdr:row>63</xdr:row>
      <xdr:rowOff>42799</xdr:rowOff>
    </xdr:to>
    <xdr:sp macro="" textlink="">
      <xdr:nvSpPr>
        <xdr:cNvPr id="516" name="楕円 515"/>
        <xdr:cNvSpPr/>
      </xdr:nvSpPr>
      <xdr:spPr>
        <a:xfrm>
          <a:off x="17551400" y="103551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159791</xdr:rowOff>
    </xdr:from>
    <xdr:to>
      <xdr:col>107</xdr:col>
      <xdr:colOff>50800</xdr:colOff>
      <xdr:row>62</xdr:row>
      <xdr:rowOff>163449</xdr:rowOff>
    </xdr:to>
    <xdr:cxnSp macro="">
      <xdr:nvCxnSpPr>
        <xdr:cNvPr id="517" name="直線コネクタ 516"/>
        <xdr:cNvCxnSpPr/>
      </xdr:nvCxnSpPr>
      <xdr:spPr>
        <a:xfrm flipV="1">
          <a:off x="17602200" y="10402341"/>
          <a:ext cx="79375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117297</xdr:rowOff>
    </xdr:from>
    <xdr:to>
      <xdr:col>98</xdr:col>
      <xdr:colOff>38100</xdr:colOff>
      <xdr:row>63</xdr:row>
      <xdr:rowOff>47447</xdr:rowOff>
    </xdr:to>
    <xdr:sp macro="" textlink="">
      <xdr:nvSpPr>
        <xdr:cNvPr id="518" name="楕円 517"/>
        <xdr:cNvSpPr/>
      </xdr:nvSpPr>
      <xdr:spPr>
        <a:xfrm>
          <a:off x="16757650" y="103598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163449</xdr:rowOff>
    </xdr:from>
    <xdr:to>
      <xdr:col>102</xdr:col>
      <xdr:colOff>114300</xdr:colOff>
      <xdr:row>62</xdr:row>
      <xdr:rowOff>168097</xdr:rowOff>
    </xdr:to>
    <xdr:cxnSp macro="">
      <xdr:nvCxnSpPr>
        <xdr:cNvPr id="519" name="直線コネクタ 518"/>
        <xdr:cNvCxnSpPr/>
      </xdr:nvCxnSpPr>
      <xdr:spPr>
        <a:xfrm flipV="1">
          <a:off x="16802100" y="10405999"/>
          <a:ext cx="8001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520" name="n_1aveValue【学校施設】&#10;一人当たり面積"/>
        <xdr:cNvSpPr txBox="1"/>
      </xdr:nvSpPr>
      <xdr:spPr>
        <a:xfrm>
          <a:off x="18980227" y="1009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521" name="n_2aveValue【学校施設】&#10;一人当たり面積"/>
        <xdr:cNvSpPr txBox="1"/>
      </xdr:nvSpPr>
      <xdr:spPr>
        <a:xfrm>
          <a:off x="18180127" y="10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522" name="n_3aveValue【学校施設】&#10;一人当たり面積"/>
        <xdr:cNvSpPr txBox="1"/>
      </xdr:nvSpPr>
      <xdr:spPr>
        <a:xfrm>
          <a:off x="17386377" y="100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523" name="n_4aveValue【学校施設】&#10;一人当たり面積"/>
        <xdr:cNvSpPr txBox="1"/>
      </xdr:nvSpPr>
      <xdr:spPr>
        <a:xfrm>
          <a:off x="16592627" y="100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24858</xdr:rowOff>
    </xdr:from>
    <xdr:ext cx="469744" cy="259045"/>
    <xdr:sp macro="" textlink="">
      <xdr:nvSpPr>
        <xdr:cNvPr id="524" name="n_1mainValue【学校施設】&#10;一人当たり面積"/>
        <xdr:cNvSpPr txBox="1"/>
      </xdr:nvSpPr>
      <xdr:spPr>
        <a:xfrm>
          <a:off x="18980227" y="1043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30268</xdr:rowOff>
    </xdr:from>
    <xdr:ext cx="469744" cy="259045"/>
    <xdr:sp macro="" textlink="">
      <xdr:nvSpPr>
        <xdr:cNvPr id="525" name="n_2mainValue【学校施設】&#10;一人当たり面積"/>
        <xdr:cNvSpPr txBox="1"/>
      </xdr:nvSpPr>
      <xdr:spPr>
        <a:xfrm>
          <a:off x="18180127" y="104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33926</xdr:rowOff>
    </xdr:from>
    <xdr:ext cx="469744" cy="259045"/>
    <xdr:sp macro="" textlink="">
      <xdr:nvSpPr>
        <xdr:cNvPr id="526" name="n_3mainValue【学校施設】&#10;一人当たり面積"/>
        <xdr:cNvSpPr txBox="1"/>
      </xdr:nvSpPr>
      <xdr:spPr>
        <a:xfrm>
          <a:off x="17386377" y="1044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38574</xdr:rowOff>
    </xdr:from>
    <xdr:ext cx="469744" cy="259045"/>
    <xdr:sp macro="" textlink="">
      <xdr:nvSpPr>
        <xdr:cNvPr id="527" name="n_4mainValue【学校施設】&#10;一人当たり面積"/>
        <xdr:cNvSpPr txBox="1"/>
      </xdr:nvSpPr>
      <xdr:spPr>
        <a:xfrm>
          <a:off x="16592627" y="1044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4" name="テキスト ボックス 563"/>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6" name="テキスト ボックス 565"/>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568" name="直線コネクタ 567"/>
        <xdr:cNvCxnSpPr/>
      </xdr:nvCxnSpPr>
      <xdr:spPr>
        <a:xfrm flipV="1">
          <a:off x="14699614" y="165963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9"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0" name="直線コネクタ 569"/>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571" name="【公民館】&#10;有形固定資産減価償却率最大値テキスト"/>
        <xdr:cNvSpPr txBox="1"/>
      </xdr:nvSpPr>
      <xdr:spPr>
        <a:xfrm>
          <a:off x="14738350" y="1637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572" name="直線コネクタ 571"/>
        <xdr:cNvCxnSpPr/>
      </xdr:nvCxnSpPr>
      <xdr:spPr>
        <a:xfrm>
          <a:off x="14611350" y="1659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573" name="【公民館】&#10;有形固定資産減価償却率平均値テキスト"/>
        <xdr:cNvSpPr txBox="1"/>
      </xdr:nvSpPr>
      <xdr:spPr>
        <a:xfrm>
          <a:off x="14738350" y="17267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574" name="フローチャート: 判断 573"/>
        <xdr:cNvSpPr/>
      </xdr:nvSpPr>
      <xdr:spPr>
        <a:xfrm>
          <a:off x="14649450" y="174161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575" name="フローチャート: 判断 574"/>
        <xdr:cNvSpPr/>
      </xdr:nvSpPr>
      <xdr:spPr>
        <a:xfrm>
          <a:off x="1388745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576" name="フローチャート: 判断 575"/>
        <xdr:cNvSpPr/>
      </xdr:nvSpPr>
      <xdr:spPr>
        <a:xfrm>
          <a:off x="13093700" y="173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577" name="フローチャート: 判断 576"/>
        <xdr:cNvSpPr/>
      </xdr:nvSpPr>
      <xdr:spPr>
        <a:xfrm>
          <a:off x="12299950" y="1732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578" name="フローチャート: 判断 577"/>
        <xdr:cNvSpPr/>
      </xdr:nvSpPr>
      <xdr:spPr>
        <a:xfrm>
          <a:off x="11487150" y="173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12064</xdr:rowOff>
    </xdr:from>
    <xdr:to>
      <xdr:col>85</xdr:col>
      <xdr:colOff>177800</xdr:colOff>
      <xdr:row>106</xdr:row>
      <xdr:rowOff>113664</xdr:rowOff>
    </xdr:to>
    <xdr:sp macro="" textlink="">
      <xdr:nvSpPr>
        <xdr:cNvPr id="584" name="楕円 583"/>
        <xdr:cNvSpPr/>
      </xdr:nvSpPr>
      <xdr:spPr>
        <a:xfrm>
          <a:off x="14649450" y="176142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161941</xdr:rowOff>
    </xdr:from>
    <xdr:ext cx="405111" cy="259045"/>
    <xdr:sp macro="" textlink="">
      <xdr:nvSpPr>
        <xdr:cNvPr id="585" name="【公民館】&#10;有形固定資産減価償却率該当値テキスト"/>
        <xdr:cNvSpPr txBox="1"/>
      </xdr:nvSpPr>
      <xdr:spPr>
        <a:xfrm>
          <a:off x="14738350" y="1759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586" name="楕円 585"/>
        <xdr:cNvSpPr/>
      </xdr:nvSpPr>
      <xdr:spPr>
        <a:xfrm>
          <a:off x="1388745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106</xdr:row>
      <xdr:rowOff>62864</xdr:rowOff>
    </xdr:to>
    <xdr:cxnSp macro="">
      <xdr:nvCxnSpPr>
        <xdr:cNvPr id="587" name="直線コネクタ 586"/>
        <xdr:cNvCxnSpPr/>
      </xdr:nvCxnSpPr>
      <xdr:spPr>
        <a:xfrm>
          <a:off x="13938250" y="17457420"/>
          <a:ext cx="7620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588" name="楕円 587"/>
        <xdr:cNvSpPr/>
      </xdr:nvSpPr>
      <xdr:spPr>
        <a:xfrm>
          <a:off x="130937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62864</xdr:rowOff>
    </xdr:to>
    <xdr:cxnSp macro="">
      <xdr:nvCxnSpPr>
        <xdr:cNvPr id="589" name="直線コネクタ 588"/>
        <xdr:cNvCxnSpPr/>
      </xdr:nvCxnSpPr>
      <xdr:spPr>
        <a:xfrm flipV="1">
          <a:off x="13144500" y="17457420"/>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78739</xdr:rowOff>
    </xdr:from>
    <xdr:to>
      <xdr:col>72</xdr:col>
      <xdr:colOff>38100</xdr:colOff>
      <xdr:row>107</xdr:row>
      <xdr:rowOff>8889</xdr:rowOff>
    </xdr:to>
    <xdr:sp macro="" textlink="">
      <xdr:nvSpPr>
        <xdr:cNvPr id="590" name="楕円 589"/>
        <xdr:cNvSpPr/>
      </xdr:nvSpPr>
      <xdr:spPr>
        <a:xfrm>
          <a:off x="12299950" y="17680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62864</xdr:rowOff>
    </xdr:from>
    <xdr:to>
      <xdr:col>76</xdr:col>
      <xdr:colOff>114300</xdr:colOff>
      <xdr:row>106</xdr:row>
      <xdr:rowOff>129539</xdr:rowOff>
    </xdr:to>
    <xdr:cxnSp macro="">
      <xdr:nvCxnSpPr>
        <xdr:cNvPr id="591" name="直線コネクタ 590"/>
        <xdr:cNvCxnSpPr/>
      </xdr:nvCxnSpPr>
      <xdr:spPr>
        <a:xfrm flipV="1">
          <a:off x="12344400" y="17493614"/>
          <a:ext cx="8001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592" name="楕円 591"/>
        <xdr:cNvSpPr/>
      </xdr:nvSpPr>
      <xdr:spPr>
        <a:xfrm>
          <a:off x="1148715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106</xdr:row>
      <xdr:rowOff>129539</xdr:rowOff>
    </xdr:to>
    <xdr:cxnSp macro="">
      <xdr:nvCxnSpPr>
        <xdr:cNvPr id="593" name="直線コネクタ 592"/>
        <xdr:cNvCxnSpPr/>
      </xdr:nvCxnSpPr>
      <xdr:spPr>
        <a:xfrm>
          <a:off x="11537950" y="17426939"/>
          <a:ext cx="80645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594" name="n_1aveValue【公民館】&#10;有形固定資産減価償却率"/>
        <xdr:cNvSpPr txBox="1"/>
      </xdr:nvSpPr>
      <xdr:spPr>
        <a:xfrm>
          <a:off x="137420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595" name="n_2aveValue【公民館】&#10;有形固定資産減価償却率"/>
        <xdr:cNvSpPr txBox="1"/>
      </xdr:nvSpPr>
      <xdr:spPr>
        <a:xfrm>
          <a:off x="1296099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596" name="n_3aveValue【公民館】&#10;有形固定資産減価償却率"/>
        <xdr:cNvSpPr txBox="1"/>
      </xdr:nvSpPr>
      <xdr:spPr>
        <a:xfrm>
          <a:off x="121672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597" name="n_4aveValue【公民館】&#10;有形固定資産減価償却率"/>
        <xdr:cNvSpPr txBox="1"/>
      </xdr:nvSpPr>
      <xdr:spPr>
        <a:xfrm>
          <a:off x="113544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93997</xdr:rowOff>
    </xdr:from>
    <xdr:ext cx="405111" cy="259045"/>
    <xdr:sp macro="" textlink="">
      <xdr:nvSpPr>
        <xdr:cNvPr id="598" name="n_1mainValue【公民館】&#10;有形固定資産減価償却率"/>
        <xdr:cNvSpPr txBox="1"/>
      </xdr:nvSpPr>
      <xdr:spPr>
        <a:xfrm>
          <a:off x="137420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599" name="n_2mainValue【公民館】&#10;有形固定資産減価償却率"/>
        <xdr:cNvSpPr txBox="1"/>
      </xdr:nvSpPr>
      <xdr:spPr>
        <a:xfrm>
          <a:off x="12960994" y="1753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xdr:rowOff>
    </xdr:from>
    <xdr:ext cx="405111" cy="259045"/>
    <xdr:sp macro="" textlink="">
      <xdr:nvSpPr>
        <xdr:cNvPr id="600" name="n_3mainValue【公民館】&#10;有形固定資産減価償却率"/>
        <xdr:cNvSpPr txBox="1"/>
      </xdr:nvSpPr>
      <xdr:spPr>
        <a:xfrm>
          <a:off x="121672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601" name="n_4mainValue【公民館】&#10;有形固定資産減価償却率"/>
        <xdr:cNvSpPr txBox="1"/>
      </xdr:nvSpPr>
      <xdr:spPr>
        <a:xfrm>
          <a:off x="113544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3" name="テキスト ボックス 622"/>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25" name="直線コネクタ 624"/>
        <xdr:cNvCxnSpPr/>
      </xdr:nvCxnSpPr>
      <xdr:spPr>
        <a:xfrm flipV="1">
          <a:off x="19951064" y="167628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26" name="【公民館】&#10;一人当たり面積最小値テキスト"/>
        <xdr:cNvSpPr txBox="1"/>
      </xdr:nvSpPr>
      <xdr:spPr>
        <a:xfrm>
          <a:off x="19989800" y="1808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27" name="直線コネクタ 626"/>
        <xdr:cNvCxnSpPr/>
      </xdr:nvCxnSpPr>
      <xdr:spPr>
        <a:xfrm>
          <a:off x="19881850" y="18076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28" name="【公民館】&#10;一人当たり面積最大値テキスト"/>
        <xdr:cNvSpPr txBox="1"/>
      </xdr:nvSpPr>
      <xdr:spPr>
        <a:xfrm>
          <a:off x="19989800" y="165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29" name="直線コネクタ 628"/>
        <xdr:cNvCxnSpPr/>
      </xdr:nvCxnSpPr>
      <xdr:spPr>
        <a:xfrm>
          <a:off x="19881850" y="16762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630" name="【公民館】&#10;一人当たり面積平均値テキスト"/>
        <xdr:cNvSpPr txBox="1"/>
      </xdr:nvSpPr>
      <xdr:spPr>
        <a:xfrm>
          <a:off x="19989800" y="1773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31" name="フローチャート: 判断 630"/>
        <xdr:cNvSpPr/>
      </xdr:nvSpPr>
      <xdr:spPr>
        <a:xfrm>
          <a:off x="199009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632" name="フローチャート: 判断 631"/>
        <xdr:cNvSpPr/>
      </xdr:nvSpPr>
      <xdr:spPr>
        <a:xfrm>
          <a:off x="19157950" y="178857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633" name="フローチャート: 判断 632"/>
        <xdr:cNvSpPr/>
      </xdr:nvSpPr>
      <xdr:spPr>
        <a:xfrm>
          <a:off x="18345150" y="1786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634" name="フローチャート: 判断 633"/>
        <xdr:cNvSpPr/>
      </xdr:nvSpPr>
      <xdr:spPr>
        <a:xfrm>
          <a:off x="175514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635" name="フローチャート: 判断 634"/>
        <xdr:cNvSpPr/>
      </xdr:nvSpPr>
      <xdr:spPr>
        <a:xfrm>
          <a:off x="16757650" y="1787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146749</xdr:rowOff>
    </xdr:from>
    <xdr:to>
      <xdr:col>116</xdr:col>
      <xdr:colOff>114300</xdr:colOff>
      <xdr:row>108</xdr:row>
      <xdr:rowOff>76899</xdr:rowOff>
    </xdr:to>
    <xdr:sp macro="" textlink="">
      <xdr:nvSpPr>
        <xdr:cNvPr id="641" name="楕円 640"/>
        <xdr:cNvSpPr/>
      </xdr:nvSpPr>
      <xdr:spPr>
        <a:xfrm>
          <a:off x="19900900" y="179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89553</xdr:rowOff>
    </xdr:from>
    <xdr:ext cx="469744" cy="259045"/>
    <xdr:sp macro="" textlink="">
      <xdr:nvSpPr>
        <xdr:cNvPr id="642" name="【公民館】&#10;一人当たり面積該当値テキスト"/>
        <xdr:cNvSpPr txBox="1"/>
      </xdr:nvSpPr>
      <xdr:spPr>
        <a:xfrm>
          <a:off x="19989800" y="1786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148462</xdr:rowOff>
    </xdr:from>
    <xdr:to>
      <xdr:col>112</xdr:col>
      <xdr:colOff>38100</xdr:colOff>
      <xdr:row>108</xdr:row>
      <xdr:rowOff>78612</xdr:rowOff>
    </xdr:to>
    <xdr:sp macro="" textlink="">
      <xdr:nvSpPr>
        <xdr:cNvPr id="643" name="楕円 642"/>
        <xdr:cNvSpPr/>
      </xdr:nvSpPr>
      <xdr:spPr>
        <a:xfrm>
          <a:off x="19157950" y="179221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26099</xdr:rowOff>
    </xdr:from>
    <xdr:to>
      <xdr:col>116</xdr:col>
      <xdr:colOff>63500</xdr:colOff>
      <xdr:row>108</xdr:row>
      <xdr:rowOff>27812</xdr:rowOff>
    </xdr:to>
    <xdr:cxnSp macro="">
      <xdr:nvCxnSpPr>
        <xdr:cNvPr id="644" name="直線コネクタ 643"/>
        <xdr:cNvCxnSpPr/>
      </xdr:nvCxnSpPr>
      <xdr:spPr>
        <a:xfrm flipV="1">
          <a:off x="19202400" y="17971199"/>
          <a:ext cx="7493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151512</xdr:rowOff>
    </xdr:from>
    <xdr:to>
      <xdr:col>107</xdr:col>
      <xdr:colOff>101600</xdr:colOff>
      <xdr:row>108</xdr:row>
      <xdr:rowOff>81662</xdr:rowOff>
    </xdr:to>
    <xdr:sp macro="" textlink="">
      <xdr:nvSpPr>
        <xdr:cNvPr id="645" name="楕円 644"/>
        <xdr:cNvSpPr/>
      </xdr:nvSpPr>
      <xdr:spPr>
        <a:xfrm>
          <a:off x="18345150" y="1792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27812</xdr:rowOff>
    </xdr:from>
    <xdr:to>
      <xdr:col>111</xdr:col>
      <xdr:colOff>177800</xdr:colOff>
      <xdr:row>108</xdr:row>
      <xdr:rowOff>30862</xdr:rowOff>
    </xdr:to>
    <xdr:cxnSp macro="">
      <xdr:nvCxnSpPr>
        <xdr:cNvPr id="646" name="直線コネクタ 645"/>
        <xdr:cNvCxnSpPr/>
      </xdr:nvCxnSpPr>
      <xdr:spPr>
        <a:xfrm flipV="1">
          <a:off x="18395950" y="17972912"/>
          <a:ext cx="80645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11875</xdr:rowOff>
    </xdr:from>
    <xdr:to>
      <xdr:col>102</xdr:col>
      <xdr:colOff>165100</xdr:colOff>
      <xdr:row>108</xdr:row>
      <xdr:rowOff>113475</xdr:rowOff>
    </xdr:to>
    <xdr:sp macro="" textlink="">
      <xdr:nvSpPr>
        <xdr:cNvPr id="647" name="楕円 646"/>
        <xdr:cNvSpPr/>
      </xdr:nvSpPr>
      <xdr:spPr>
        <a:xfrm>
          <a:off x="17551400" y="179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30862</xdr:rowOff>
    </xdr:from>
    <xdr:to>
      <xdr:col>107</xdr:col>
      <xdr:colOff>50800</xdr:colOff>
      <xdr:row>108</xdr:row>
      <xdr:rowOff>62675</xdr:rowOff>
    </xdr:to>
    <xdr:cxnSp macro="">
      <xdr:nvCxnSpPr>
        <xdr:cNvPr id="648" name="直線コネクタ 647"/>
        <xdr:cNvCxnSpPr/>
      </xdr:nvCxnSpPr>
      <xdr:spPr>
        <a:xfrm flipV="1">
          <a:off x="17602200" y="17975962"/>
          <a:ext cx="79375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155321</xdr:rowOff>
    </xdr:from>
    <xdr:to>
      <xdr:col>98</xdr:col>
      <xdr:colOff>38100</xdr:colOff>
      <xdr:row>108</xdr:row>
      <xdr:rowOff>85471</xdr:rowOff>
    </xdr:to>
    <xdr:sp macro="" textlink="">
      <xdr:nvSpPr>
        <xdr:cNvPr id="649" name="楕円 648"/>
        <xdr:cNvSpPr/>
      </xdr:nvSpPr>
      <xdr:spPr>
        <a:xfrm>
          <a:off x="16757650" y="179289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34671</xdr:rowOff>
    </xdr:from>
    <xdr:to>
      <xdr:col>102</xdr:col>
      <xdr:colOff>114300</xdr:colOff>
      <xdr:row>108</xdr:row>
      <xdr:rowOff>62675</xdr:rowOff>
    </xdr:to>
    <xdr:cxnSp macro="">
      <xdr:nvCxnSpPr>
        <xdr:cNvPr id="650" name="直線コネクタ 649"/>
        <xdr:cNvCxnSpPr/>
      </xdr:nvCxnSpPr>
      <xdr:spPr>
        <a:xfrm>
          <a:off x="16802100" y="17979771"/>
          <a:ext cx="8001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651" name="n_1aveValue【公民館】&#10;一人当たり面積"/>
        <xdr:cNvSpPr txBox="1"/>
      </xdr:nvSpPr>
      <xdr:spPr>
        <a:xfrm>
          <a:off x="18980227" y="1766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652" name="n_2aveValue【公民館】&#10;一人当たり面積"/>
        <xdr:cNvSpPr txBox="1"/>
      </xdr:nvSpPr>
      <xdr:spPr>
        <a:xfrm>
          <a:off x="18180127" y="176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653" name="n_3aveValue【公民館】&#10;一人当たり面積"/>
        <xdr:cNvSpPr txBox="1"/>
      </xdr:nvSpPr>
      <xdr:spPr>
        <a:xfrm>
          <a:off x="17386377" y="17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654" name="n_4aveValue【公民館】&#10;一人当たり面積"/>
        <xdr:cNvSpPr txBox="1"/>
      </xdr:nvSpPr>
      <xdr:spPr>
        <a:xfrm>
          <a:off x="16592627" y="1764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69739</xdr:rowOff>
    </xdr:from>
    <xdr:ext cx="469744" cy="259045"/>
    <xdr:sp macro="" textlink="">
      <xdr:nvSpPr>
        <xdr:cNvPr id="655" name="n_1mainValue【公民館】&#10;一人当たり面積"/>
        <xdr:cNvSpPr txBox="1"/>
      </xdr:nvSpPr>
      <xdr:spPr>
        <a:xfrm>
          <a:off x="18980227" y="1801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72789</xdr:rowOff>
    </xdr:from>
    <xdr:ext cx="469744" cy="259045"/>
    <xdr:sp macro="" textlink="">
      <xdr:nvSpPr>
        <xdr:cNvPr id="656" name="n_2mainValue【公民館】&#10;一人当たり面積"/>
        <xdr:cNvSpPr txBox="1"/>
      </xdr:nvSpPr>
      <xdr:spPr>
        <a:xfrm>
          <a:off x="18180127" y="180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104602</xdr:rowOff>
    </xdr:from>
    <xdr:ext cx="469744" cy="259045"/>
    <xdr:sp macro="" textlink="">
      <xdr:nvSpPr>
        <xdr:cNvPr id="657" name="n_3mainValue【公民館】&#10;一人当たり面積"/>
        <xdr:cNvSpPr txBox="1"/>
      </xdr:nvSpPr>
      <xdr:spPr>
        <a:xfrm>
          <a:off x="17386377" y="18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76598</xdr:rowOff>
    </xdr:from>
    <xdr:ext cx="469744" cy="259045"/>
    <xdr:sp macro="" textlink="">
      <xdr:nvSpPr>
        <xdr:cNvPr id="658" name="n_4mainValue【公民館】&#10;一人当たり面積"/>
        <xdr:cNvSpPr txBox="1"/>
      </xdr:nvSpPr>
      <xdr:spPr>
        <a:xfrm>
          <a:off x="16592627" y="1802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類似団体と比較して特に有形固定資産減価償却率が高くなっている施設は、橋りょう・トンネル、学校施設、公営住宅、公民館である。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橋りょうについては、点検調査に基づき毎年計画的に長寿命化事業を実施しているので、今後数値は改善されていくものと考えている。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学校施設や公営住宅等については、令和３年度に策定した個別施設計画に基づき、大規模改修を行うなどして老朽化対策に取り組んでいくこととしている。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また公営住宅については、住民１人当たりに対する面積も類似団体の平均より低い水準となったが、公営住宅の適切な管理の観点からも除却についても積極的に検討していく。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xdr:cNvCxnSpPr/>
      </xdr:nvCxnSpPr>
      <xdr:spPr>
        <a:xfrm flipV="1">
          <a:off x="4177665" y="5646964"/>
          <a:ext cx="0" cy="118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216400" y="683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108450" y="6833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216400" y="543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108450" y="5646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64605</xdr:rowOff>
    </xdr:from>
    <xdr:ext cx="405111" cy="259045"/>
    <xdr:sp macro="" textlink="">
      <xdr:nvSpPr>
        <xdr:cNvPr id="63" name="【図書館】&#10;有形固定資産減価償却率平均値テキスト"/>
        <xdr:cNvSpPr txBox="1"/>
      </xdr:nvSpPr>
      <xdr:spPr>
        <a:xfrm>
          <a:off x="4216400" y="6014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xdr:cNvSpPr/>
      </xdr:nvSpPr>
      <xdr:spPr>
        <a:xfrm>
          <a:off x="4127500" y="615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xdr:cNvSpPr/>
      </xdr:nvSpPr>
      <xdr:spPr>
        <a:xfrm>
          <a:off x="3384550" y="59557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xdr:cNvSpPr/>
      </xdr:nvSpPr>
      <xdr:spPr>
        <a:xfrm>
          <a:off x="2571750" y="584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xdr:cNvSpPr/>
      </xdr:nvSpPr>
      <xdr:spPr>
        <a:xfrm>
          <a:off x="177800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xdr:cNvSpPr/>
      </xdr:nvSpPr>
      <xdr:spPr>
        <a:xfrm>
          <a:off x="984250" y="5695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4" name="楕円 73"/>
        <xdr:cNvSpPr/>
      </xdr:nvSpPr>
      <xdr:spPr>
        <a:xfrm>
          <a:off x="4127500" y="6445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144253</xdr:rowOff>
    </xdr:from>
    <xdr:ext cx="405111" cy="259045"/>
    <xdr:sp macro="" textlink="">
      <xdr:nvSpPr>
        <xdr:cNvPr id="75" name="【図書館】&#10;有形固定資産減価償却率該当値テキスト"/>
        <xdr:cNvSpPr txBox="1"/>
      </xdr:nvSpPr>
      <xdr:spPr>
        <a:xfrm>
          <a:off x="4216400" y="642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xdr:cNvSpPr/>
      </xdr:nvSpPr>
      <xdr:spPr>
        <a:xfrm>
          <a:off x="3384550" y="64116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45176</xdr:rowOff>
    </xdr:to>
    <xdr:cxnSp macro="">
      <xdr:nvCxnSpPr>
        <xdr:cNvPr id="77" name="直線コネクタ 76"/>
        <xdr:cNvCxnSpPr/>
      </xdr:nvCxnSpPr>
      <xdr:spPr>
        <a:xfrm>
          <a:off x="3429000" y="6456135"/>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xdr:cNvSpPr/>
      </xdr:nvSpPr>
      <xdr:spPr>
        <a:xfrm>
          <a:off x="2571750" y="64182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17417</xdr:rowOff>
    </xdr:to>
    <xdr:cxnSp macro="">
      <xdr:nvCxnSpPr>
        <xdr:cNvPr id="79" name="直線コネクタ 78"/>
        <xdr:cNvCxnSpPr/>
      </xdr:nvCxnSpPr>
      <xdr:spPr>
        <a:xfrm flipV="1">
          <a:off x="2622550" y="6456135"/>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108676</xdr:rowOff>
    </xdr:from>
    <xdr:to>
      <xdr:col>10</xdr:col>
      <xdr:colOff>165100</xdr:colOff>
      <xdr:row>39</xdr:row>
      <xdr:rowOff>38826</xdr:rowOff>
    </xdr:to>
    <xdr:sp macro="" textlink="">
      <xdr:nvSpPr>
        <xdr:cNvPr id="80" name="楕円 79"/>
        <xdr:cNvSpPr/>
      </xdr:nvSpPr>
      <xdr:spPr>
        <a:xfrm>
          <a:off x="1778000" y="63888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17417</xdr:rowOff>
    </xdr:to>
    <xdr:cxnSp macro="">
      <xdr:nvCxnSpPr>
        <xdr:cNvPr id="81" name="直線コネクタ 80"/>
        <xdr:cNvCxnSpPr/>
      </xdr:nvCxnSpPr>
      <xdr:spPr>
        <a:xfrm>
          <a:off x="1828800" y="6439626"/>
          <a:ext cx="793750"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49893</xdr:rowOff>
    </xdr:from>
    <xdr:to>
      <xdr:col>6</xdr:col>
      <xdr:colOff>38100</xdr:colOff>
      <xdr:row>38</xdr:row>
      <xdr:rowOff>151493</xdr:rowOff>
    </xdr:to>
    <xdr:sp macro="" textlink="">
      <xdr:nvSpPr>
        <xdr:cNvPr id="82" name="楕円 81"/>
        <xdr:cNvSpPr/>
      </xdr:nvSpPr>
      <xdr:spPr>
        <a:xfrm>
          <a:off x="984250" y="63300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100693</xdr:rowOff>
    </xdr:from>
    <xdr:to>
      <xdr:col>10</xdr:col>
      <xdr:colOff>114300</xdr:colOff>
      <xdr:row>38</xdr:row>
      <xdr:rowOff>159476</xdr:rowOff>
    </xdr:to>
    <xdr:cxnSp macro="">
      <xdr:nvCxnSpPr>
        <xdr:cNvPr id="83" name="直線コネクタ 82"/>
        <xdr:cNvCxnSpPr/>
      </xdr:nvCxnSpPr>
      <xdr:spPr>
        <a:xfrm>
          <a:off x="1028700" y="6380843"/>
          <a:ext cx="8001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123933</xdr:rowOff>
    </xdr:from>
    <xdr:ext cx="405111" cy="259045"/>
    <xdr:sp macro="" textlink="">
      <xdr:nvSpPr>
        <xdr:cNvPr id="84" name="n_1aveValue【図書館】&#10;有形固定資産減価償却率"/>
        <xdr:cNvSpPr txBox="1"/>
      </xdr:nvSpPr>
      <xdr:spPr>
        <a:xfrm>
          <a:off x="3239144"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5" name="n_2aveValue【図書館】&#10;有形固定資産減価償却率"/>
        <xdr:cNvSpPr txBox="1"/>
      </xdr:nvSpPr>
      <xdr:spPr>
        <a:xfrm>
          <a:off x="2439044"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6" name="n_3aveValue【図書館】&#10;有形固定資産減価償却率"/>
        <xdr:cNvSpPr txBox="1"/>
      </xdr:nvSpPr>
      <xdr:spPr>
        <a:xfrm>
          <a:off x="164529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22696</xdr:rowOff>
    </xdr:from>
    <xdr:ext cx="405111" cy="259045"/>
    <xdr:sp macro="" textlink="">
      <xdr:nvSpPr>
        <xdr:cNvPr id="87" name="n_4aveValue【図書館】&#10;有形固定資産減価償却率"/>
        <xdr:cNvSpPr txBox="1"/>
      </xdr:nvSpPr>
      <xdr:spPr>
        <a:xfrm>
          <a:off x="851544" y="547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図書館】&#10;有形固定資産減価償却率"/>
        <xdr:cNvSpPr txBox="1"/>
      </xdr:nvSpPr>
      <xdr:spPr>
        <a:xfrm>
          <a:off x="3239144" y="649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9" name="n_2mainValue【図書館】&#10;有形固定資産減価償却率"/>
        <xdr:cNvSpPr txBox="1"/>
      </xdr:nvSpPr>
      <xdr:spPr>
        <a:xfrm>
          <a:off x="2439044" y="650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29953</xdr:rowOff>
    </xdr:from>
    <xdr:ext cx="405111" cy="259045"/>
    <xdr:sp macro="" textlink="">
      <xdr:nvSpPr>
        <xdr:cNvPr id="90" name="n_3mainValue【図書館】&#10;有形固定資産減価償却率"/>
        <xdr:cNvSpPr txBox="1"/>
      </xdr:nvSpPr>
      <xdr:spPr>
        <a:xfrm>
          <a:off x="1645294" y="647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142620</xdr:rowOff>
    </xdr:from>
    <xdr:ext cx="405111" cy="259045"/>
    <xdr:sp macro="" textlink="">
      <xdr:nvSpPr>
        <xdr:cNvPr id="91" name="n_4mainValue【図書館】&#10;有形固定資産減価償却率"/>
        <xdr:cNvSpPr txBox="1"/>
      </xdr:nvSpPr>
      <xdr:spPr>
        <a:xfrm>
          <a:off x="851544" y="64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xdr:cNvCxnSpPr/>
      </xdr:nvCxnSpPr>
      <xdr:spPr>
        <a:xfrm flipV="1">
          <a:off x="9429115" y="561086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9467850"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9359900" y="683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101617</xdr:rowOff>
    </xdr:from>
    <xdr:ext cx="469744" cy="259045"/>
    <xdr:sp macro="" textlink="">
      <xdr:nvSpPr>
        <xdr:cNvPr id="120" name="【図書館】&#10;一人当たり面積平均値テキスト"/>
        <xdr:cNvSpPr txBox="1"/>
      </xdr:nvSpPr>
      <xdr:spPr>
        <a:xfrm>
          <a:off x="9467850" y="605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xdr:cNvSpPr/>
      </xdr:nvSpPr>
      <xdr:spPr>
        <a:xfrm>
          <a:off x="939800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xdr:cNvSpPr/>
      </xdr:nvSpPr>
      <xdr:spPr>
        <a:xfrm>
          <a:off x="86360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23" name="フローチャート: 判断 122"/>
        <xdr:cNvSpPr/>
      </xdr:nvSpPr>
      <xdr:spPr>
        <a:xfrm>
          <a:off x="7842250" y="6366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24" name="フローチャート: 判断 123"/>
        <xdr:cNvSpPr/>
      </xdr:nvSpPr>
      <xdr:spPr>
        <a:xfrm>
          <a:off x="70294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25" name="フローチャート: 判断 124"/>
        <xdr:cNvSpPr/>
      </xdr:nvSpPr>
      <xdr:spPr>
        <a:xfrm>
          <a:off x="62357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120650</xdr:rowOff>
    </xdr:from>
    <xdr:to>
      <xdr:col>55</xdr:col>
      <xdr:colOff>50800</xdr:colOff>
      <xdr:row>39</xdr:row>
      <xdr:rowOff>50800</xdr:rowOff>
    </xdr:to>
    <xdr:sp macro="" textlink="">
      <xdr:nvSpPr>
        <xdr:cNvPr id="131" name="楕円 130"/>
        <xdr:cNvSpPr/>
      </xdr:nvSpPr>
      <xdr:spPr>
        <a:xfrm>
          <a:off x="9398000" y="6400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99077</xdr:rowOff>
    </xdr:from>
    <xdr:ext cx="469744" cy="259045"/>
    <xdr:sp macro="" textlink="">
      <xdr:nvSpPr>
        <xdr:cNvPr id="132" name="【図書館】&#10;一人当たり面積該当値テキスト"/>
        <xdr:cNvSpPr txBox="1"/>
      </xdr:nvSpPr>
      <xdr:spPr>
        <a:xfrm>
          <a:off x="946785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128270</xdr:rowOff>
    </xdr:from>
    <xdr:to>
      <xdr:col>50</xdr:col>
      <xdr:colOff>165100</xdr:colOff>
      <xdr:row>39</xdr:row>
      <xdr:rowOff>58420</xdr:rowOff>
    </xdr:to>
    <xdr:sp macro="" textlink="">
      <xdr:nvSpPr>
        <xdr:cNvPr id="133" name="楕円 132"/>
        <xdr:cNvSpPr/>
      </xdr:nvSpPr>
      <xdr:spPr>
        <a:xfrm>
          <a:off x="8636000" y="6408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0</xdr:rowOff>
    </xdr:from>
    <xdr:to>
      <xdr:col>55</xdr:col>
      <xdr:colOff>0</xdr:colOff>
      <xdr:row>39</xdr:row>
      <xdr:rowOff>7620</xdr:rowOff>
    </xdr:to>
    <xdr:cxnSp macro="">
      <xdr:nvCxnSpPr>
        <xdr:cNvPr id="134" name="直線コネクタ 133"/>
        <xdr:cNvCxnSpPr/>
      </xdr:nvCxnSpPr>
      <xdr:spPr>
        <a:xfrm flipV="1">
          <a:off x="8686800" y="6445250"/>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xdr:cNvSpPr/>
      </xdr:nvSpPr>
      <xdr:spPr>
        <a:xfrm>
          <a:off x="78422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xdr:rowOff>
    </xdr:from>
    <xdr:to>
      <xdr:col>50</xdr:col>
      <xdr:colOff>114300</xdr:colOff>
      <xdr:row>39</xdr:row>
      <xdr:rowOff>19050</xdr:rowOff>
    </xdr:to>
    <xdr:cxnSp macro="">
      <xdr:nvCxnSpPr>
        <xdr:cNvPr id="136" name="直線コネクタ 135"/>
        <xdr:cNvCxnSpPr/>
      </xdr:nvCxnSpPr>
      <xdr:spPr>
        <a:xfrm flipV="1">
          <a:off x="7886700" y="645287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147320</xdr:rowOff>
    </xdr:from>
    <xdr:to>
      <xdr:col>41</xdr:col>
      <xdr:colOff>101600</xdr:colOff>
      <xdr:row>39</xdr:row>
      <xdr:rowOff>77470</xdr:rowOff>
    </xdr:to>
    <xdr:sp macro="" textlink="">
      <xdr:nvSpPr>
        <xdr:cNvPr id="137" name="楕円 136"/>
        <xdr:cNvSpPr/>
      </xdr:nvSpPr>
      <xdr:spPr>
        <a:xfrm>
          <a:off x="7029450" y="6427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26670</xdr:rowOff>
    </xdr:to>
    <xdr:cxnSp macro="">
      <xdr:nvCxnSpPr>
        <xdr:cNvPr id="138" name="直線コネクタ 137"/>
        <xdr:cNvCxnSpPr/>
      </xdr:nvCxnSpPr>
      <xdr:spPr>
        <a:xfrm flipV="1">
          <a:off x="7080250" y="646430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154940</xdr:rowOff>
    </xdr:from>
    <xdr:to>
      <xdr:col>36</xdr:col>
      <xdr:colOff>165100</xdr:colOff>
      <xdr:row>39</xdr:row>
      <xdr:rowOff>85090</xdr:rowOff>
    </xdr:to>
    <xdr:sp macro="" textlink="">
      <xdr:nvSpPr>
        <xdr:cNvPr id="139" name="楕円 138"/>
        <xdr:cNvSpPr/>
      </xdr:nvSpPr>
      <xdr:spPr>
        <a:xfrm>
          <a:off x="6235700" y="6435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26670</xdr:rowOff>
    </xdr:from>
    <xdr:to>
      <xdr:col>41</xdr:col>
      <xdr:colOff>50800</xdr:colOff>
      <xdr:row>39</xdr:row>
      <xdr:rowOff>34290</xdr:rowOff>
    </xdr:to>
    <xdr:cxnSp macro="">
      <xdr:nvCxnSpPr>
        <xdr:cNvPr id="140" name="直線コネクタ 139"/>
        <xdr:cNvCxnSpPr/>
      </xdr:nvCxnSpPr>
      <xdr:spPr>
        <a:xfrm flipV="1">
          <a:off x="6286500" y="647192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86377</xdr:rowOff>
    </xdr:from>
    <xdr:ext cx="469744" cy="259045"/>
    <xdr:sp macro="" textlink="">
      <xdr:nvSpPr>
        <xdr:cNvPr id="141" name="n_1aveValue【図書館】&#10;一人当たり面積"/>
        <xdr:cNvSpPr txBox="1"/>
      </xdr:nvSpPr>
      <xdr:spPr>
        <a:xfrm>
          <a:off x="845827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42" name="n_2aveValue【図書館】&#10;一人当たり面積"/>
        <xdr:cNvSpPr txBox="1"/>
      </xdr:nvSpPr>
      <xdr:spPr>
        <a:xfrm>
          <a:off x="76772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36847</xdr:rowOff>
    </xdr:from>
    <xdr:ext cx="469744" cy="259045"/>
    <xdr:sp macro="" textlink="">
      <xdr:nvSpPr>
        <xdr:cNvPr id="143" name="n_3aveValue【図書館】&#10;一人当たり面積"/>
        <xdr:cNvSpPr txBox="1"/>
      </xdr:nvSpPr>
      <xdr:spPr>
        <a:xfrm>
          <a:off x="68644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44467</xdr:rowOff>
    </xdr:from>
    <xdr:ext cx="469744" cy="259045"/>
    <xdr:sp macro="" textlink="">
      <xdr:nvSpPr>
        <xdr:cNvPr id="144" name="n_4aveValue【図書館】&#10;一人当たり面積"/>
        <xdr:cNvSpPr txBox="1"/>
      </xdr:nvSpPr>
      <xdr:spPr>
        <a:xfrm>
          <a:off x="607067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49547</xdr:rowOff>
    </xdr:from>
    <xdr:ext cx="469744" cy="259045"/>
    <xdr:sp macro="" textlink="">
      <xdr:nvSpPr>
        <xdr:cNvPr id="145" name="n_1mainValue【図書館】&#10;一人当たり面積"/>
        <xdr:cNvSpPr txBox="1"/>
      </xdr:nvSpPr>
      <xdr:spPr>
        <a:xfrm>
          <a:off x="845827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mainValue【図書館】&#10;一人当たり面積"/>
        <xdr:cNvSpPr txBox="1"/>
      </xdr:nvSpPr>
      <xdr:spPr>
        <a:xfrm>
          <a:off x="76772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68597</xdr:rowOff>
    </xdr:from>
    <xdr:ext cx="469744" cy="259045"/>
    <xdr:sp macro="" textlink="">
      <xdr:nvSpPr>
        <xdr:cNvPr id="147" name="n_3mainValue【図書館】&#10;一人当たり面積"/>
        <xdr:cNvSpPr txBox="1"/>
      </xdr:nvSpPr>
      <xdr:spPr>
        <a:xfrm>
          <a:off x="6864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76217</xdr:rowOff>
    </xdr:from>
    <xdr:ext cx="469744" cy="259045"/>
    <xdr:sp macro="" textlink="">
      <xdr:nvSpPr>
        <xdr:cNvPr id="148" name="n_4mainValue【図書館】&#10;一人当たり面積"/>
        <xdr:cNvSpPr txBox="1"/>
      </xdr:nvSpPr>
      <xdr:spPr>
        <a:xfrm>
          <a:off x="607067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xdr:cNvCxnSpPr/>
      </xdr:nvCxnSpPr>
      <xdr:spPr>
        <a:xfrm flipV="1">
          <a:off x="4177665" y="9250317"/>
          <a:ext cx="0" cy="145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xdr:cNvSpPr txBox="1"/>
      </xdr:nvSpPr>
      <xdr:spPr>
        <a:xfrm>
          <a:off x="4216400" y="9038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xdr:cNvCxnSpPr/>
      </xdr:nvCxnSpPr>
      <xdr:spPr>
        <a:xfrm>
          <a:off x="4108450" y="9250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xdr:cNvSpPr txBox="1"/>
      </xdr:nvSpPr>
      <xdr:spPr>
        <a:xfrm>
          <a:off x="4216400" y="9895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xdr:cNvSpPr/>
      </xdr:nvSpPr>
      <xdr:spPr>
        <a:xfrm>
          <a:off x="412750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xdr:cNvSpPr/>
      </xdr:nvSpPr>
      <xdr:spPr>
        <a:xfrm>
          <a:off x="33845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xdr:cNvSpPr/>
      </xdr:nvSpPr>
      <xdr:spPr>
        <a:xfrm>
          <a:off x="257175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83" name="フローチャート: 判断 182"/>
        <xdr:cNvSpPr/>
      </xdr:nvSpPr>
      <xdr:spPr>
        <a:xfrm>
          <a:off x="1778000" y="1008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84" name="フローチャート: 判断 183"/>
        <xdr:cNvSpPr/>
      </xdr:nvSpPr>
      <xdr:spPr>
        <a:xfrm>
          <a:off x="984250" y="101246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125549</xdr:rowOff>
    </xdr:from>
    <xdr:to>
      <xdr:col>24</xdr:col>
      <xdr:colOff>114300</xdr:colOff>
      <xdr:row>63</xdr:row>
      <xdr:rowOff>55699</xdr:rowOff>
    </xdr:to>
    <xdr:sp macro="" textlink="">
      <xdr:nvSpPr>
        <xdr:cNvPr id="190" name="楕円 189"/>
        <xdr:cNvSpPr/>
      </xdr:nvSpPr>
      <xdr:spPr>
        <a:xfrm>
          <a:off x="4127500" y="103680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103976</xdr:rowOff>
    </xdr:from>
    <xdr:ext cx="405111" cy="259045"/>
    <xdr:sp macro="" textlink="">
      <xdr:nvSpPr>
        <xdr:cNvPr id="191" name="【体育館・プール】&#10;有形固定資産減価償却率該当値テキスト"/>
        <xdr:cNvSpPr txBox="1"/>
      </xdr:nvSpPr>
      <xdr:spPr>
        <a:xfrm>
          <a:off x="4216400" y="10346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92" name="楕円 191"/>
        <xdr:cNvSpPr/>
      </xdr:nvSpPr>
      <xdr:spPr>
        <a:xfrm>
          <a:off x="3384550" y="103256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63</xdr:row>
      <xdr:rowOff>4899</xdr:rowOff>
    </xdr:to>
    <xdr:cxnSp macro="">
      <xdr:nvCxnSpPr>
        <xdr:cNvPr id="193" name="直線コネクタ 192"/>
        <xdr:cNvCxnSpPr/>
      </xdr:nvCxnSpPr>
      <xdr:spPr>
        <a:xfrm>
          <a:off x="3429000" y="10376444"/>
          <a:ext cx="7493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194" name="楕円 193"/>
        <xdr:cNvSpPr/>
      </xdr:nvSpPr>
      <xdr:spPr>
        <a:xfrm>
          <a:off x="2571750" y="10325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133894</xdr:rowOff>
    </xdr:to>
    <xdr:cxnSp macro="">
      <xdr:nvCxnSpPr>
        <xdr:cNvPr id="195" name="直線コネクタ 194"/>
        <xdr:cNvCxnSpPr/>
      </xdr:nvCxnSpPr>
      <xdr:spPr>
        <a:xfrm>
          <a:off x="2622550" y="1037644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6" name="楕円 195"/>
        <xdr:cNvSpPr/>
      </xdr:nvSpPr>
      <xdr:spPr>
        <a:xfrm>
          <a:off x="1778000" y="101834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156754</xdr:rowOff>
    </xdr:from>
    <xdr:to>
      <xdr:col>15</xdr:col>
      <xdr:colOff>50800</xdr:colOff>
      <xdr:row>62</xdr:row>
      <xdr:rowOff>133894</xdr:rowOff>
    </xdr:to>
    <xdr:cxnSp macro="">
      <xdr:nvCxnSpPr>
        <xdr:cNvPr id="197" name="直線コネクタ 196"/>
        <xdr:cNvCxnSpPr/>
      </xdr:nvCxnSpPr>
      <xdr:spPr>
        <a:xfrm>
          <a:off x="1828800" y="10234204"/>
          <a:ext cx="79375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53703</xdr:rowOff>
    </xdr:from>
    <xdr:to>
      <xdr:col>6</xdr:col>
      <xdr:colOff>38100</xdr:colOff>
      <xdr:row>61</xdr:row>
      <xdr:rowOff>155303</xdr:rowOff>
    </xdr:to>
    <xdr:sp macro="" textlink="">
      <xdr:nvSpPr>
        <xdr:cNvPr id="198" name="楕円 197"/>
        <xdr:cNvSpPr/>
      </xdr:nvSpPr>
      <xdr:spPr>
        <a:xfrm>
          <a:off x="984250" y="101311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104503</xdr:rowOff>
    </xdr:from>
    <xdr:to>
      <xdr:col>10</xdr:col>
      <xdr:colOff>114300</xdr:colOff>
      <xdr:row>61</xdr:row>
      <xdr:rowOff>156754</xdr:rowOff>
    </xdr:to>
    <xdr:cxnSp macro="">
      <xdr:nvCxnSpPr>
        <xdr:cNvPr id="199" name="直線コネクタ 198"/>
        <xdr:cNvCxnSpPr/>
      </xdr:nvCxnSpPr>
      <xdr:spPr>
        <a:xfrm>
          <a:off x="1028700" y="10181953"/>
          <a:ext cx="8001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200" name="n_1aveValue【体育館・プール】&#10;有形固定資産減価償却率"/>
        <xdr:cNvSpPr txBox="1"/>
      </xdr:nvSpPr>
      <xdr:spPr>
        <a:xfrm>
          <a:off x="3239144" y="98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1" name="n_2aveValue【体育館・プール】&#10;有形固定資産減価償却率"/>
        <xdr:cNvSpPr txBox="1"/>
      </xdr:nvSpPr>
      <xdr:spPr>
        <a:xfrm>
          <a:off x="2439044" y="982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202" name="n_3aveValue【体育館・プール】&#10;有形固定資産減価償却率"/>
        <xdr:cNvSpPr txBox="1"/>
      </xdr:nvSpPr>
      <xdr:spPr>
        <a:xfrm>
          <a:off x="1645294" y="987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203" name="n_4aveValue【体育館・プール】&#10;有形固定資産減価償却率"/>
        <xdr:cNvSpPr txBox="1"/>
      </xdr:nvSpPr>
      <xdr:spPr>
        <a:xfrm>
          <a:off x="851544" y="991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204" name="n_1mainValue【体育館・プール】&#10;有形固定資産減価償却率"/>
        <xdr:cNvSpPr txBox="1"/>
      </xdr:nvSpPr>
      <xdr:spPr>
        <a:xfrm>
          <a:off x="3239144" y="1041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205" name="n_2mainValue【体育館・プール】&#10;有形固定資産減価償却率"/>
        <xdr:cNvSpPr txBox="1"/>
      </xdr:nvSpPr>
      <xdr:spPr>
        <a:xfrm>
          <a:off x="2439044" y="1041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206" name="n_3mainValue【体育館・プール】&#10;有形固定資産減価償却率"/>
        <xdr:cNvSpPr txBox="1"/>
      </xdr:nvSpPr>
      <xdr:spPr>
        <a:xfrm>
          <a:off x="1645294" y="10269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146430</xdr:rowOff>
    </xdr:from>
    <xdr:ext cx="405111" cy="259045"/>
    <xdr:sp macro="" textlink="">
      <xdr:nvSpPr>
        <xdr:cNvPr id="207" name="n_4mainValue【体育館・プール】&#10;有形固定資産減価償却率"/>
        <xdr:cNvSpPr txBox="1"/>
      </xdr:nvSpPr>
      <xdr:spPr>
        <a:xfrm>
          <a:off x="851544" y="10223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xdr:cNvSpPr txBox="1"/>
      </xdr:nvSpPr>
      <xdr:spPr>
        <a:xfrm>
          <a:off x="54821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xdr:cNvSpPr txBox="1"/>
      </xdr:nvSpPr>
      <xdr:spPr>
        <a:xfrm>
          <a:off x="54821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xdr:cNvCxnSpPr/>
      </xdr:nvCxnSpPr>
      <xdr:spPr>
        <a:xfrm flipV="1">
          <a:off x="9429115" y="9174266"/>
          <a:ext cx="0" cy="140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xdr:cNvSpPr txBox="1"/>
      </xdr:nvSpPr>
      <xdr:spPr>
        <a:xfrm>
          <a:off x="9467850" y="105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xdr:cNvCxnSpPr/>
      </xdr:nvCxnSpPr>
      <xdr:spPr>
        <a:xfrm>
          <a:off x="9359900" y="10574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xdr:cNvSpPr txBox="1"/>
      </xdr:nvSpPr>
      <xdr:spPr>
        <a:xfrm>
          <a:off x="9467850" y="89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xdr:cNvCxnSpPr/>
      </xdr:nvCxnSpPr>
      <xdr:spPr>
        <a:xfrm>
          <a:off x="9359900" y="9174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xdr:cNvSpPr txBox="1"/>
      </xdr:nvSpPr>
      <xdr:spPr>
        <a:xfrm>
          <a:off x="9467850" y="10270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xdr:cNvSpPr/>
      </xdr:nvSpPr>
      <xdr:spPr>
        <a:xfrm>
          <a:off x="9398000" y="10412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xdr:cNvSpPr/>
      </xdr:nvSpPr>
      <xdr:spPr>
        <a:xfrm>
          <a:off x="8636000" y="1042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37" name="フローチャート: 判断 236"/>
        <xdr:cNvSpPr/>
      </xdr:nvSpPr>
      <xdr:spPr>
        <a:xfrm>
          <a:off x="7842250" y="10423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38" name="フローチャート: 判断 237"/>
        <xdr:cNvSpPr/>
      </xdr:nvSpPr>
      <xdr:spPr>
        <a:xfrm>
          <a:off x="7029450" y="1043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39" name="フローチャート: 判断 238"/>
        <xdr:cNvSpPr/>
      </xdr:nvSpPr>
      <xdr:spPr>
        <a:xfrm>
          <a:off x="6235700" y="1042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41737</xdr:rowOff>
    </xdr:from>
    <xdr:to>
      <xdr:col>55</xdr:col>
      <xdr:colOff>50800</xdr:colOff>
      <xdr:row>63</xdr:row>
      <xdr:rowOff>143337</xdr:rowOff>
    </xdr:to>
    <xdr:sp macro="" textlink="">
      <xdr:nvSpPr>
        <xdr:cNvPr id="245" name="楕円 244"/>
        <xdr:cNvSpPr/>
      </xdr:nvSpPr>
      <xdr:spPr>
        <a:xfrm>
          <a:off x="9398000" y="10449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246" name="【体育館・プール】&#10;一人当たり面積該当値テキスト"/>
        <xdr:cNvSpPr txBox="1"/>
      </xdr:nvSpPr>
      <xdr:spPr>
        <a:xfrm>
          <a:off x="9467850" y="1039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42743</xdr:rowOff>
    </xdr:from>
    <xdr:to>
      <xdr:col>50</xdr:col>
      <xdr:colOff>165100</xdr:colOff>
      <xdr:row>63</xdr:row>
      <xdr:rowOff>144343</xdr:rowOff>
    </xdr:to>
    <xdr:sp macro="" textlink="">
      <xdr:nvSpPr>
        <xdr:cNvPr id="247" name="楕円 246"/>
        <xdr:cNvSpPr/>
      </xdr:nvSpPr>
      <xdr:spPr>
        <a:xfrm>
          <a:off x="8636000" y="104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92537</xdr:rowOff>
    </xdr:from>
    <xdr:to>
      <xdr:col>55</xdr:col>
      <xdr:colOff>0</xdr:colOff>
      <xdr:row>63</xdr:row>
      <xdr:rowOff>93543</xdr:rowOff>
    </xdr:to>
    <xdr:cxnSp macro="">
      <xdr:nvCxnSpPr>
        <xdr:cNvPr id="248" name="直線コネクタ 247"/>
        <xdr:cNvCxnSpPr/>
      </xdr:nvCxnSpPr>
      <xdr:spPr>
        <a:xfrm flipV="1">
          <a:off x="8686800" y="10500187"/>
          <a:ext cx="74295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44297</xdr:rowOff>
    </xdr:from>
    <xdr:to>
      <xdr:col>46</xdr:col>
      <xdr:colOff>38100</xdr:colOff>
      <xdr:row>63</xdr:row>
      <xdr:rowOff>145897</xdr:rowOff>
    </xdr:to>
    <xdr:sp macro="" textlink="">
      <xdr:nvSpPr>
        <xdr:cNvPr id="249" name="楕円 248"/>
        <xdr:cNvSpPr/>
      </xdr:nvSpPr>
      <xdr:spPr>
        <a:xfrm>
          <a:off x="7842250" y="104519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93543</xdr:rowOff>
    </xdr:from>
    <xdr:to>
      <xdr:col>50</xdr:col>
      <xdr:colOff>114300</xdr:colOff>
      <xdr:row>63</xdr:row>
      <xdr:rowOff>95097</xdr:rowOff>
    </xdr:to>
    <xdr:cxnSp macro="">
      <xdr:nvCxnSpPr>
        <xdr:cNvPr id="250" name="直線コネクタ 249"/>
        <xdr:cNvCxnSpPr/>
      </xdr:nvCxnSpPr>
      <xdr:spPr>
        <a:xfrm flipV="1">
          <a:off x="7886700" y="10501193"/>
          <a:ext cx="8001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64049</xdr:rowOff>
    </xdr:from>
    <xdr:to>
      <xdr:col>41</xdr:col>
      <xdr:colOff>101600</xdr:colOff>
      <xdr:row>63</xdr:row>
      <xdr:rowOff>165649</xdr:rowOff>
    </xdr:to>
    <xdr:sp macro="" textlink="">
      <xdr:nvSpPr>
        <xdr:cNvPr id="251" name="楕円 250"/>
        <xdr:cNvSpPr/>
      </xdr:nvSpPr>
      <xdr:spPr>
        <a:xfrm>
          <a:off x="7029450" y="104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95097</xdr:rowOff>
    </xdr:from>
    <xdr:to>
      <xdr:col>45</xdr:col>
      <xdr:colOff>177800</xdr:colOff>
      <xdr:row>63</xdr:row>
      <xdr:rowOff>114849</xdr:rowOff>
    </xdr:to>
    <xdr:cxnSp macro="">
      <xdr:nvCxnSpPr>
        <xdr:cNvPr id="252" name="直線コネクタ 251"/>
        <xdr:cNvCxnSpPr/>
      </xdr:nvCxnSpPr>
      <xdr:spPr>
        <a:xfrm flipV="1">
          <a:off x="7080250" y="10502747"/>
          <a:ext cx="80645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65054</xdr:rowOff>
    </xdr:from>
    <xdr:to>
      <xdr:col>36</xdr:col>
      <xdr:colOff>165100</xdr:colOff>
      <xdr:row>63</xdr:row>
      <xdr:rowOff>166654</xdr:rowOff>
    </xdr:to>
    <xdr:sp macro="" textlink="">
      <xdr:nvSpPr>
        <xdr:cNvPr id="253" name="楕円 252"/>
        <xdr:cNvSpPr/>
      </xdr:nvSpPr>
      <xdr:spPr>
        <a:xfrm>
          <a:off x="6235700" y="104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114849</xdr:rowOff>
    </xdr:from>
    <xdr:to>
      <xdr:col>41</xdr:col>
      <xdr:colOff>50800</xdr:colOff>
      <xdr:row>63</xdr:row>
      <xdr:rowOff>115854</xdr:rowOff>
    </xdr:to>
    <xdr:cxnSp macro="">
      <xdr:nvCxnSpPr>
        <xdr:cNvPr id="254" name="直線コネクタ 253"/>
        <xdr:cNvCxnSpPr/>
      </xdr:nvCxnSpPr>
      <xdr:spPr>
        <a:xfrm flipV="1">
          <a:off x="6286500" y="10522499"/>
          <a:ext cx="79375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255" name="n_1aveValue【体育館・プール】&#10;一人当たり面積"/>
        <xdr:cNvSpPr txBox="1"/>
      </xdr:nvSpPr>
      <xdr:spPr>
        <a:xfrm>
          <a:off x="8458277" y="102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256" name="n_2aveValue【体育館・プール】&#10;一人当たり面積"/>
        <xdr:cNvSpPr txBox="1"/>
      </xdr:nvSpPr>
      <xdr:spPr>
        <a:xfrm>
          <a:off x="7677227" y="1021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257" name="n_3aveValue【体育館・プール】&#10;一人当たり面積"/>
        <xdr:cNvSpPr txBox="1"/>
      </xdr:nvSpPr>
      <xdr:spPr>
        <a:xfrm>
          <a:off x="6864427"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258" name="n_4aveValue【体育館・プール】&#10;一人当たり面積"/>
        <xdr:cNvSpPr txBox="1"/>
      </xdr:nvSpPr>
      <xdr:spPr>
        <a:xfrm>
          <a:off x="6070677" y="102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135470</xdr:rowOff>
    </xdr:from>
    <xdr:ext cx="469744" cy="259045"/>
    <xdr:sp macro="" textlink="">
      <xdr:nvSpPr>
        <xdr:cNvPr id="259" name="n_1mainValue【体育館・プール】&#10;一人当たり面積"/>
        <xdr:cNvSpPr txBox="1"/>
      </xdr:nvSpPr>
      <xdr:spPr>
        <a:xfrm>
          <a:off x="8458277" y="105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137024</xdr:rowOff>
    </xdr:from>
    <xdr:ext cx="469744" cy="259045"/>
    <xdr:sp macro="" textlink="">
      <xdr:nvSpPr>
        <xdr:cNvPr id="260" name="n_2mainValue【体育館・プール】&#10;一人当たり面積"/>
        <xdr:cNvSpPr txBox="1"/>
      </xdr:nvSpPr>
      <xdr:spPr>
        <a:xfrm>
          <a:off x="7677227" y="1054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156776</xdr:rowOff>
    </xdr:from>
    <xdr:ext cx="469744" cy="259045"/>
    <xdr:sp macro="" textlink="">
      <xdr:nvSpPr>
        <xdr:cNvPr id="261" name="n_3mainValue【体育館・プール】&#10;一人当たり面積"/>
        <xdr:cNvSpPr txBox="1"/>
      </xdr:nvSpPr>
      <xdr:spPr>
        <a:xfrm>
          <a:off x="6864427" y="1056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157781</xdr:rowOff>
    </xdr:from>
    <xdr:ext cx="469744" cy="259045"/>
    <xdr:sp macro="" textlink="">
      <xdr:nvSpPr>
        <xdr:cNvPr id="262" name="n_4mainValue【体育館・プール】&#10;一人当たり面積"/>
        <xdr:cNvSpPr txBox="1"/>
      </xdr:nvSpPr>
      <xdr:spPr>
        <a:xfrm>
          <a:off x="6070677" y="1056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xdr:cNvCxnSpPr/>
      </xdr:nvCxnSpPr>
      <xdr:spPr>
        <a:xfrm flipV="1">
          <a:off x="4177665" y="12825730"/>
          <a:ext cx="0" cy="154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xdr:cNvSpPr txBox="1"/>
      </xdr:nvSpPr>
      <xdr:spPr>
        <a:xfrm>
          <a:off x="4216400" y="12607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108450" y="12825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93" name="【福祉施設】&#10;有形固定資産減価償却率平均値テキスト"/>
        <xdr:cNvSpPr txBox="1"/>
      </xdr:nvSpPr>
      <xdr:spPr>
        <a:xfrm>
          <a:off x="4216400" y="13474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xdr:cNvSpPr/>
      </xdr:nvSpPr>
      <xdr:spPr>
        <a:xfrm>
          <a:off x="4127500" y="13616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95" name="フローチャート: 判断 294"/>
        <xdr:cNvSpPr/>
      </xdr:nvSpPr>
      <xdr:spPr>
        <a:xfrm>
          <a:off x="3384550" y="13567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96" name="フローチャート: 判断 295"/>
        <xdr:cNvSpPr/>
      </xdr:nvSpPr>
      <xdr:spPr>
        <a:xfrm>
          <a:off x="2571750" y="13461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97" name="フローチャート: 判断 296"/>
        <xdr:cNvSpPr/>
      </xdr:nvSpPr>
      <xdr:spPr>
        <a:xfrm>
          <a:off x="1778000" y="1343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98" name="フローチャート: 判断 297"/>
        <xdr:cNvSpPr/>
      </xdr:nvSpPr>
      <xdr:spPr>
        <a:xfrm>
          <a:off x="984250" y="13445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150586</xdr:rowOff>
    </xdr:from>
    <xdr:to>
      <xdr:col>24</xdr:col>
      <xdr:colOff>114300</xdr:colOff>
      <xdr:row>83</xdr:row>
      <xdr:rowOff>80736</xdr:rowOff>
    </xdr:to>
    <xdr:sp macro="" textlink="">
      <xdr:nvSpPr>
        <xdr:cNvPr id="304" name="楕円 303"/>
        <xdr:cNvSpPr/>
      </xdr:nvSpPr>
      <xdr:spPr>
        <a:xfrm>
          <a:off x="4127500" y="13695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129013</xdr:rowOff>
    </xdr:from>
    <xdr:ext cx="405111" cy="259045"/>
    <xdr:sp macro="" textlink="">
      <xdr:nvSpPr>
        <xdr:cNvPr id="305" name="【福祉施設】&#10;有形固定資産減価償却率該当値テキスト"/>
        <xdr:cNvSpPr txBox="1"/>
      </xdr:nvSpPr>
      <xdr:spPr>
        <a:xfrm>
          <a:off x="4216400" y="1367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117929</xdr:rowOff>
    </xdr:from>
    <xdr:to>
      <xdr:col>20</xdr:col>
      <xdr:colOff>38100</xdr:colOff>
      <xdr:row>83</xdr:row>
      <xdr:rowOff>48079</xdr:rowOff>
    </xdr:to>
    <xdr:sp macro="" textlink="">
      <xdr:nvSpPr>
        <xdr:cNvPr id="306" name="楕円 305"/>
        <xdr:cNvSpPr/>
      </xdr:nvSpPr>
      <xdr:spPr>
        <a:xfrm>
          <a:off x="3384550" y="136624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168729</xdr:rowOff>
    </xdr:from>
    <xdr:to>
      <xdr:col>24</xdr:col>
      <xdr:colOff>63500</xdr:colOff>
      <xdr:row>83</xdr:row>
      <xdr:rowOff>29936</xdr:rowOff>
    </xdr:to>
    <xdr:cxnSp macro="">
      <xdr:nvCxnSpPr>
        <xdr:cNvPr id="307" name="直線コネクタ 306"/>
        <xdr:cNvCxnSpPr/>
      </xdr:nvCxnSpPr>
      <xdr:spPr>
        <a:xfrm>
          <a:off x="3429000" y="13706929"/>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19957</xdr:rowOff>
    </xdr:from>
    <xdr:to>
      <xdr:col>6</xdr:col>
      <xdr:colOff>38100</xdr:colOff>
      <xdr:row>82</xdr:row>
      <xdr:rowOff>121557</xdr:rowOff>
    </xdr:to>
    <xdr:sp macro="" textlink="">
      <xdr:nvSpPr>
        <xdr:cNvPr id="308" name="楕円 307"/>
        <xdr:cNvSpPr/>
      </xdr:nvSpPr>
      <xdr:spPr>
        <a:xfrm>
          <a:off x="984250" y="13564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141350</xdr:rowOff>
    </xdr:from>
    <xdr:ext cx="405111" cy="259045"/>
    <xdr:sp macro="" textlink="">
      <xdr:nvSpPr>
        <xdr:cNvPr id="309" name="n_1aveValue【福祉施設】&#10;有形固定資産減価償却率"/>
        <xdr:cNvSpPr txBox="1"/>
      </xdr:nvSpPr>
      <xdr:spPr>
        <a:xfrm>
          <a:off x="3239144" y="1335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310" name="n_2aveValue【福祉施設】&#10;有形固定資産減価償却率"/>
        <xdr:cNvSpPr txBox="1"/>
      </xdr:nvSpPr>
      <xdr:spPr>
        <a:xfrm>
          <a:off x="243904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11" name="n_3aveValue【福祉施設】&#10;有形固定資産減価償却率"/>
        <xdr:cNvSpPr txBox="1"/>
      </xdr:nvSpPr>
      <xdr:spPr>
        <a:xfrm>
          <a:off x="1645294" y="1321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312" name="n_4aveValue【福祉施設】&#10;有形固定資産減価償却率"/>
        <xdr:cNvSpPr txBox="1"/>
      </xdr:nvSpPr>
      <xdr:spPr>
        <a:xfrm>
          <a:off x="851544" y="1322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39206</xdr:rowOff>
    </xdr:from>
    <xdr:ext cx="405111" cy="259045"/>
    <xdr:sp macro="" textlink="">
      <xdr:nvSpPr>
        <xdr:cNvPr id="313" name="n_1mainValue【福祉施設】&#10;有形固定資産減価償却率"/>
        <xdr:cNvSpPr txBox="1"/>
      </xdr:nvSpPr>
      <xdr:spPr>
        <a:xfrm>
          <a:off x="3239144" y="13748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112684</xdr:rowOff>
    </xdr:from>
    <xdr:ext cx="405111" cy="259045"/>
    <xdr:sp macro="" textlink="">
      <xdr:nvSpPr>
        <xdr:cNvPr id="314" name="n_4mainValue【福祉施設】&#10;有形固定資産減価償却率"/>
        <xdr:cNvSpPr txBox="1"/>
      </xdr:nvSpPr>
      <xdr:spPr>
        <a:xfrm>
          <a:off x="851544" y="13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36" name="直線コネクタ 335"/>
        <xdr:cNvCxnSpPr/>
      </xdr:nvCxnSpPr>
      <xdr:spPr>
        <a:xfrm flipV="1">
          <a:off x="9429115" y="12854305"/>
          <a:ext cx="0" cy="13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37" name="【福祉施設】&#10;一人当たり面積最小値テキスト"/>
        <xdr:cNvSpPr txBox="1"/>
      </xdr:nvSpPr>
      <xdr:spPr>
        <a:xfrm>
          <a:off x="9467850" y="142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38" name="直線コネクタ 337"/>
        <xdr:cNvCxnSpPr/>
      </xdr:nvCxnSpPr>
      <xdr:spPr>
        <a:xfrm>
          <a:off x="9359900" y="142345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39" name="【福祉施設】&#10;一人当たり面積最大値テキスト"/>
        <xdr:cNvSpPr txBox="1"/>
      </xdr:nvSpPr>
      <xdr:spPr>
        <a:xfrm>
          <a:off x="9467850" y="1263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0" name="直線コネクタ 339"/>
        <xdr:cNvCxnSpPr/>
      </xdr:nvCxnSpPr>
      <xdr:spPr>
        <a:xfrm>
          <a:off x="935990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341" name="【福祉施設】&#10;一人当たり面積平均値テキスト"/>
        <xdr:cNvSpPr txBox="1"/>
      </xdr:nvSpPr>
      <xdr:spPr>
        <a:xfrm>
          <a:off x="9467850" y="13892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2" name="フローチャート: 判断 341"/>
        <xdr:cNvSpPr/>
      </xdr:nvSpPr>
      <xdr:spPr>
        <a:xfrm>
          <a:off x="9398000" y="140415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43" name="フローチャート: 判断 342"/>
        <xdr:cNvSpPr/>
      </xdr:nvSpPr>
      <xdr:spPr>
        <a:xfrm>
          <a:off x="8636000" y="14032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344" name="フローチャート: 判断 343"/>
        <xdr:cNvSpPr/>
      </xdr:nvSpPr>
      <xdr:spPr>
        <a:xfrm>
          <a:off x="7842250" y="140376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345" name="フローチャート: 判断 344"/>
        <xdr:cNvSpPr/>
      </xdr:nvSpPr>
      <xdr:spPr>
        <a:xfrm>
          <a:off x="7029450" y="140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346" name="フローチャート: 判断 345"/>
        <xdr:cNvSpPr/>
      </xdr:nvSpPr>
      <xdr:spPr>
        <a:xfrm>
          <a:off x="6235700" y="140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107772</xdr:rowOff>
    </xdr:from>
    <xdr:to>
      <xdr:col>55</xdr:col>
      <xdr:colOff>50800</xdr:colOff>
      <xdr:row>86</xdr:row>
      <xdr:rowOff>37922</xdr:rowOff>
    </xdr:to>
    <xdr:sp macro="" textlink="">
      <xdr:nvSpPr>
        <xdr:cNvPr id="352" name="楕円 351"/>
        <xdr:cNvSpPr/>
      </xdr:nvSpPr>
      <xdr:spPr>
        <a:xfrm>
          <a:off x="9398000" y="141476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22699</xdr:rowOff>
    </xdr:from>
    <xdr:ext cx="469744" cy="259045"/>
    <xdr:sp macro="" textlink="">
      <xdr:nvSpPr>
        <xdr:cNvPr id="353" name="【福祉施設】&#10;一人当たり面積該当値テキスト"/>
        <xdr:cNvSpPr txBox="1"/>
      </xdr:nvSpPr>
      <xdr:spPr>
        <a:xfrm>
          <a:off x="9467850" y="1406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354" name="楕円 353"/>
        <xdr:cNvSpPr/>
      </xdr:nvSpPr>
      <xdr:spPr>
        <a:xfrm>
          <a:off x="8636000" y="141483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158572</xdr:rowOff>
    </xdr:from>
    <xdr:to>
      <xdr:col>55</xdr:col>
      <xdr:colOff>0</xdr:colOff>
      <xdr:row>85</xdr:row>
      <xdr:rowOff>159258</xdr:rowOff>
    </xdr:to>
    <xdr:cxnSp macro="">
      <xdr:nvCxnSpPr>
        <xdr:cNvPr id="355" name="直線コネクタ 354"/>
        <xdr:cNvCxnSpPr/>
      </xdr:nvCxnSpPr>
      <xdr:spPr>
        <a:xfrm flipV="1">
          <a:off x="8686800" y="14198422"/>
          <a:ext cx="7429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110973</xdr:rowOff>
    </xdr:from>
    <xdr:to>
      <xdr:col>36</xdr:col>
      <xdr:colOff>165100</xdr:colOff>
      <xdr:row>86</xdr:row>
      <xdr:rowOff>41123</xdr:rowOff>
    </xdr:to>
    <xdr:sp macro="" textlink="">
      <xdr:nvSpPr>
        <xdr:cNvPr id="356" name="楕円 355"/>
        <xdr:cNvSpPr/>
      </xdr:nvSpPr>
      <xdr:spPr>
        <a:xfrm>
          <a:off x="6235700" y="14150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104284</xdr:rowOff>
    </xdr:from>
    <xdr:ext cx="469744" cy="259045"/>
    <xdr:sp macro="" textlink="">
      <xdr:nvSpPr>
        <xdr:cNvPr id="357" name="n_1aveValue【福祉施設】&#10;一人当たり面積"/>
        <xdr:cNvSpPr txBox="1"/>
      </xdr:nvSpPr>
      <xdr:spPr>
        <a:xfrm>
          <a:off x="8458277" y="138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358" name="n_2aveValue【福祉施設】&#10;一人当たり面積"/>
        <xdr:cNvSpPr txBox="1"/>
      </xdr:nvSpPr>
      <xdr:spPr>
        <a:xfrm>
          <a:off x="7677227" y="1382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359" name="n_3aveValue【福祉施設】&#10;一人当たり面積"/>
        <xdr:cNvSpPr txBox="1"/>
      </xdr:nvSpPr>
      <xdr:spPr>
        <a:xfrm>
          <a:off x="6864427" y="1383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360" name="n_4aveValue【福祉施設】&#10;一人当たり面積"/>
        <xdr:cNvSpPr txBox="1"/>
      </xdr:nvSpPr>
      <xdr:spPr>
        <a:xfrm>
          <a:off x="6070677" y="138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361" name="n_1mainValue【福祉施設】&#10;一人当たり面積"/>
        <xdr:cNvSpPr txBox="1"/>
      </xdr:nvSpPr>
      <xdr:spPr>
        <a:xfrm>
          <a:off x="8458277" y="1423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32250</xdr:rowOff>
    </xdr:from>
    <xdr:ext cx="469744" cy="259045"/>
    <xdr:sp macro="" textlink="">
      <xdr:nvSpPr>
        <xdr:cNvPr id="362" name="n_4mainValue【福祉施設】&#10;一人当たり面積"/>
        <xdr:cNvSpPr txBox="1"/>
      </xdr:nvSpPr>
      <xdr:spPr>
        <a:xfrm>
          <a:off x="6070677" y="1423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88" name="直線コネクタ 387"/>
        <xdr:cNvCxnSpPr/>
      </xdr:nvCxnSpPr>
      <xdr:spPr>
        <a:xfrm flipV="1">
          <a:off x="4177665" y="167133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9"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0" name="直線コネクタ 389"/>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91" name="【市民会館】&#10;有形固定資産減価償却率最大値テキスト"/>
        <xdr:cNvSpPr txBox="1"/>
      </xdr:nvSpPr>
      <xdr:spPr>
        <a:xfrm>
          <a:off x="4216400" y="16488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92" name="直線コネクタ 391"/>
        <xdr:cNvCxnSpPr/>
      </xdr:nvCxnSpPr>
      <xdr:spPr>
        <a:xfrm>
          <a:off x="4108450" y="167133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93" name="【市民会館】&#10;有形固定資産減価償却率平均値テキスト"/>
        <xdr:cNvSpPr txBox="1"/>
      </xdr:nvSpPr>
      <xdr:spPr>
        <a:xfrm>
          <a:off x="4216400" y="17270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94" name="フローチャート: 判断 393"/>
        <xdr:cNvSpPr/>
      </xdr:nvSpPr>
      <xdr:spPr>
        <a:xfrm>
          <a:off x="412750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95" name="フローチャート: 判断 394"/>
        <xdr:cNvSpPr/>
      </xdr:nvSpPr>
      <xdr:spPr>
        <a:xfrm>
          <a:off x="338455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96" name="フローチャート: 判断 395"/>
        <xdr:cNvSpPr/>
      </xdr:nvSpPr>
      <xdr:spPr>
        <a:xfrm>
          <a:off x="257175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97" name="フローチャート: 判断 396"/>
        <xdr:cNvSpPr/>
      </xdr:nvSpPr>
      <xdr:spPr>
        <a:xfrm>
          <a:off x="17780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98" name="フローチャート: 判断 397"/>
        <xdr:cNvSpPr/>
      </xdr:nvSpPr>
      <xdr:spPr>
        <a:xfrm>
          <a:off x="984250" y="17351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108676</xdr:rowOff>
    </xdr:from>
    <xdr:to>
      <xdr:col>24</xdr:col>
      <xdr:colOff>114300</xdr:colOff>
      <xdr:row>106</xdr:row>
      <xdr:rowOff>38826</xdr:rowOff>
    </xdr:to>
    <xdr:sp macro="" textlink="">
      <xdr:nvSpPr>
        <xdr:cNvPr id="404" name="楕円 403"/>
        <xdr:cNvSpPr/>
      </xdr:nvSpPr>
      <xdr:spPr>
        <a:xfrm>
          <a:off x="4127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87103</xdr:rowOff>
    </xdr:from>
    <xdr:ext cx="405111" cy="259045"/>
    <xdr:sp macro="" textlink="">
      <xdr:nvSpPr>
        <xdr:cNvPr id="405" name="【市民会館】&#10;有形固定資産減価償却率該当値テキスト"/>
        <xdr:cNvSpPr txBox="1"/>
      </xdr:nvSpPr>
      <xdr:spPr>
        <a:xfrm>
          <a:off x="4216400" y="1751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406" name="楕円 405"/>
        <xdr:cNvSpPr/>
      </xdr:nvSpPr>
      <xdr:spPr>
        <a:xfrm>
          <a:off x="3384550" y="17505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159476</xdr:rowOff>
    </xdr:to>
    <xdr:cxnSp macro="">
      <xdr:nvCxnSpPr>
        <xdr:cNvPr id="407" name="直線コネクタ 406"/>
        <xdr:cNvCxnSpPr/>
      </xdr:nvCxnSpPr>
      <xdr:spPr>
        <a:xfrm>
          <a:off x="3429000" y="17555936"/>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77651</xdr:rowOff>
    </xdr:from>
    <xdr:to>
      <xdr:col>15</xdr:col>
      <xdr:colOff>101600</xdr:colOff>
      <xdr:row>106</xdr:row>
      <xdr:rowOff>7801</xdr:rowOff>
    </xdr:to>
    <xdr:sp macro="" textlink="">
      <xdr:nvSpPr>
        <xdr:cNvPr id="408" name="楕円 407"/>
        <xdr:cNvSpPr/>
      </xdr:nvSpPr>
      <xdr:spPr>
        <a:xfrm>
          <a:off x="257175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125186</xdr:rowOff>
    </xdr:from>
    <xdr:to>
      <xdr:col>19</xdr:col>
      <xdr:colOff>177800</xdr:colOff>
      <xdr:row>105</xdr:row>
      <xdr:rowOff>128451</xdr:rowOff>
    </xdr:to>
    <xdr:cxnSp macro="">
      <xdr:nvCxnSpPr>
        <xdr:cNvPr id="409" name="直線コネクタ 408"/>
        <xdr:cNvCxnSpPr/>
      </xdr:nvCxnSpPr>
      <xdr:spPr>
        <a:xfrm flipV="1">
          <a:off x="2622550" y="17555936"/>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10" name="楕円 409"/>
        <xdr:cNvSpPr/>
      </xdr:nvSpPr>
      <xdr:spPr>
        <a:xfrm>
          <a:off x="17780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128451</xdr:rowOff>
    </xdr:to>
    <xdr:cxnSp macro="">
      <xdr:nvCxnSpPr>
        <xdr:cNvPr id="411" name="直線コネクタ 410"/>
        <xdr:cNvCxnSpPr/>
      </xdr:nvCxnSpPr>
      <xdr:spPr>
        <a:xfrm>
          <a:off x="1828800" y="17485723"/>
          <a:ext cx="79375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149498</xdr:rowOff>
    </xdr:from>
    <xdr:to>
      <xdr:col>6</xdr:col>
      <xdr:colOff>38100</xdr:colOff>
      <xdr:row>105</xdr:row>
      <xdr:rowOff>79648</xdr:rowOff>
    </xdr:to>
    <xdr:sp macro="" textlink="">
      <xdr:nvSpPr>
        <xdr:cNvPr id="412" name="楕円 411"/>
        <xdr:cNvSpPr/>
      </xdr:nvSpPr>
      <xdr:spPr>
        <a:xfrm>
          <a:off x="984250" y="174087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28848</xdr:rowOff>
    </xdr:from>
    <xdr:to>
      <xdr:col>10</xdr:col>
      <xdr:colOff>114300</xdr:colOff>
      <xdr:row>105</xdr:row>
      <xdr:rowOff>54973</xdr:rowOff>
    </xdr:to>
    <xdr:cxnSp macro="">
      <xdr:nvCxnSpPr>
        <xdr:cNvPr id="413" name="直線コネクタ 412"/>
        <xdr:cNvCxnSpPr/>
      </xdr:nvCxnSpPr>
      <xdr:spPr>
        <a:xfrm>
          <a:off x="1028700" y="17459598"/>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414" name="n_1aveValue【市民会館】&#10;有形固定資産減価償却率"/>
        <xdr:cNvSpPr txBox="1"/>
      </xdr:nvSpPr>
      <xdr:spPr>
        <a:xfrm>
          <a:off x="32391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415" name="n_2aveValue【市民会館】&#10;有形固定資産減価償却率"/>
        <xdr:cNvSpPr txBox="1"/>
      </xdr:nvSpPr>
      <xdr:spPr>
        <a:xfrm>
          <a:off x="2439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416" name="n_3aveValue【市民会館】&#10;有形固定資産減価償却率"/>
        <xdr:cNvSpPr txBox="1"/>
      </xdr:nvSpPr>
      <xdr:spPr>
        <a:xfrm>
          <a:off x="164529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417" name="n_4aveValue【市民会館】&#10;有形固定資産減価償却率"/>
        <xdr:cNvSpPr txBox="1"/>
      </xdr:nvSpPr>
      <xdr:spPr>
        <a:xfrm>
          <a:off x="8515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418" name="n_1mainValue【市民会館】&#10;有形固定資産減価償却率"/>
        <xdr:cNvSpPr txBox="1"/>
      </xdr:nvSpPr>
      <xdr:spPr>
        <a:xfrm>
          <a:off x="3239144" y="1759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170378</xdr:rowOff>
    </xdr:from>
    <xdr:ext cx="405111" cy="259045"/>
    <xdr:sp macro="" textlink="">
      <xdr:nvSpPr>
        <xdr:cNvPr id="419" name="n_2mainValue【市民会館】&#10;有形固定資産減価償却率"/>
        <xdr:cNvSpPr txBox="1"/>
      </xdr:nvSpPr>
      <xdr:spPr>
        <a:xfrm>
          <a:off x="2439044" y="1760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20" name="n_3mainValue【市民会館】&#10;有形固定資産減価償却率"/>
        <xdr:cNvSpPr txBox="1"/>
      </xdr:nvSpPr>
      <xdr:spPr>
        <a:xfrm>
          <a:off x="1645294" y="17527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70775</xdr:rowOff>
    </xdr:from>
    <xdr:ext cx="405111" cy="259045"/>
    <xdr:sp macro="" textlink="">
      <xdr:nvSpPr>
        <xdr:cNvPr id="421" name="n_4mainValue【市民会館】&#10;有形固定資産減価償却率"/>
        <xdr:cNvSpPr txBox="1"/>
      </xdr:nvSpPr>
      <xdr:spPr>
        <a:xfrm>
          <a:off x="851544" y="1750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3" name="テキスト ボックス 432"/>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5" name="テキスト ボックス 434"/>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7" name="テキスト ボックス 43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9" name="テキスト ボックス 438"/>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1" name="テキスト ボックス 440"/>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45" name="直線コネクタ 444"/>
        <xdr:cNvCxnSpPr/>
      </xdr:nvCxnSpPr>
      <xdr:spPr>
        <a:xfrm flipV="1">
          <a:off x="9429115" y="167426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46" name="【市民会館】&#10;一人当たり面積最小値テキスト"/>
        <xdr:cNvSpPr txBox="1"/>
      </xdr:nvSpPr>
      <xdr:spPr>
        <a:xfrm>
          <a:off x="9467850" y="180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47" name="直線コネクタ 446"/>
        <xdr:cNvCxnSpPr/>
      </xdr:nvCxnSpPr>
      <xdr:spPr>
        <a:xfrm>
          <a:off x="9359900" y="18038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48" name="【市民会館】&#10;一人当たり面積最大値テキスト"/>
        <xdr:cNvSpPr txBox="1"/>
      </xdr:nvSpPr>
      <xdr:spPr>
        <a:xfrm>
          <a:off x="9467850" y="165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49" name="直線コネクタ 448"/>
        <xdr:cNvCxnSpPr/>
      </xdr:nvCxnSpPr>
      <xdr:spPr>
        <a:xfrm>
          <a:off x="9359900" y="16742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450" name="【市民会館】&#10;一人当たり面積平均値テキスト"/>
        <xdr:cNvSpPr txBox="1"/>
      </xdr:nvSpPr>
      <xdr:spPr>
        <a:xfrm>
          <a:off x="9467850" y="17727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51" name="フローチャート: 判断 450"/>
        <xdr:cNvSpPr/>
      </xdr:nvSpPr>
      <xdr:spPr>
        <a:xfrm>
          <a:off x="9398000" y="17749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452" name="フローチャート: 判断 451"/>
        <xdr:cNvSpPr/>
      </xdr:nvSpPr>
      <xdr:spPr>
        <a:xfrm>
          <a:off x="8636000" y="1773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453" name="フローチャート: 判断 452"/>
        <xdr:cNvSpPr/>
      </xdr:nvSpPr>
      <xdr:spPr>
        <a:xfrm>
          <a:off x="7842250" y="177670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454" name="フローチャート: 判断 453"/>
        <xdr:cNvSpPr/>
      </xdr:nvSpPr>
      <xdr:spPr>
        <a:xfrm>
          <a:off x="702945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55" name="フローチャート: 判断 454"/>
        <xdr:cNvSpPr/>
      </xdr:nvSpPr>
      <xdr:spPr>
        <a:xfrm>
          <a:off x="6235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140081</xdr:rowOff>
    </xdr:from>
    <xdr:to>
      <xdr:col>55</xdr:col>
      <xdr:colOff>50800</xdr:colOff>
      <xdr:row>105</xdr:row>
      <xdr:rowOff>70231</xdr:rowOff>
    </xdr:to>
    <xdr:sp macro="" textlink="">
      <xdr:nvSpPr>
        <xdr:cNvPr id="461" name="楕円 460"/>
        <xdr:cNvSpPr/>
      </xdr:nvSpPr>
      <xdr:spPr>
        <a:xfrm>
          <a:off x="9398000" y="173993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162958</xdr:rowOff>
    </xdr:from>
    <xdr:ext cx="469744" cy="259045"/>
    <xdr:sp macro="" textlink="">
      <xdr:nvSpPr>
        <xdr:cNvPr id="462" name="【市民会館】&#10;一人当たり面積該当値テキスト"/>
        <xdr:cNvSpPr txBox="1"/>
      </xdr:nvSpPr>
      <xdr:spPr>
        <a:xfrm>
          <a:off x="9467850" y="172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148462</xdr:rowOff>
    </xdr:from>
    <xdr:to>
      <xdr:col>50</xdr:col>
      <xdr:colOff>165100</xdr:colOff>
      <xdr:row>105</xdr:row>
      <xdr:rowOff>78612</xdr:rowOff>
    </xdr:to>
    <xdr:sp macro="" textlink="">
      <xdr:nvSpPr>
        <xdr:cNvPr id="463" name="楕円 462"/>
        <xdr:cNvSpPr/>
      </xdr:nvSpPr>
      <xdr:spPr>
        <a:xfrm>
          <a:off x="8636000" y="174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19431</xdr:rowOff>
    </xdr:from>
    <xdr:to>
      <xdr:col>55</xdr:col>
      <xdr:colOff>0</xdr:colOff>
      <xdr:row>105</xdr:row>
      <xdr:rowOff>27812</xdr:rowOff>
    </xdr:to>
    <xdr:cxnSp macro="">
      <xdr:nvCxnSpPr>
        <xdr:cNvPr id="464" name="直線コネクタ 463"/>
        <xdr:cNvCxnSpPr/>
      </xdr:nvCxnSpPr>
      <xdr:spPr>
        <a:xfrm flipV="1">
          <a:off x="8686800" y="17450181"/>
          <a:ext cx="74295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161417</xdr:rowOff>
    </xdr:from>
    <xdr:to>
      <xdr:col>46</xdr:col>
      <xdr:colOff>38100</xdr:colOff>
      <xdr:row>105</xdr:row>
      <xdr:rowOff>91567</xdr:rowOff>
    </xdr:to>
    <xdr:sp macro="" textlink="">
      <xdr:nvSpPr>
        <xdr:cNvPr id="465" name="楕円 464"/>
        <xdr:cNvSpPr/>
      </xdr:nvSpPr>
      <xdr:spPr>
        <a:xfrm>
          <a:off x="7842250" y="174207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27812</xdr:rowOff>
    </xdr:from>
    <xdr:to>
      <xdr:col>50</xdr:col>
      <xdr:colOff>114300</xdr:colOff>
      <xdr:row>105</xdr:row>
      <xdr:rowOff>40767</xdr:rowOff>
    </xdr:to>
    <xdr:cxnSp macro="">
      <xdr:nvCxnSpPr>
        <xdr:cNvPr id="466" name="直線コネクタ 465"/>
        <xdr:cNvCxnSpPr/>
      </xdr:nvCxnSpPr>
      <xdr:spPr>
        <a:xfrm flipV="1">
          <a:off x="7886700" y="17458562"/>
          <a:ext cx="8001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1015</xdr:rowOff>
    </xdr:from>
    <xdr:to>
      <xdr:col>41</xdr:col>
      <xdr:colOff>101600</xdr:colOff>
      <xdr:row>105</xdr:row>
      <xdr:rowOff>102615</xdr:rowOff>
    </xdr:to>
    <xdr:sp macro="" textlink="">
      <xdr:nvSpPr>
        <xdr:cNvPr id="467" name="楕円 466"/>
        <xdr:cNvSpPr/>
      </xdr:nvSpPr>
      <xdr:spPr>
        <a:xfrm>
          <a:off x="7029450" y="174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40767</xdr:rowOff>
    </xdr:from>
    <xdr:to>
      <xdr:col>45</xdr:col>
      <xdr:colOff>177800</xdr:colOff>
      <xdr:row>105</xdr:row>
      <xdr:rowOff>51815</xdr:rowOff>
    </xdr:to>
    <xdr:cxnSp macro="">
      <xdr:nvCxnSpPr>
        <xdr:cNvPr id="468" name="直線コネクタ 467"/>
        <xdr:cNvCxnSpPr/>
      </xdr:nvCxnSpPr>
      <xdr:spPr>
        <a:xfrm flipV="1">
          <a:off x="7080250" y="17471517"/>
          <a:ext cx="80645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12064</xdr:rowOff>
    </xdr:from>
    <xdr:to>
      <xdr:col>36</xdr:col>
      <xdr:colOff>165100</xdr:colOff>
      <xdr:row>105</xdr:row>
      <xdr:rowOff>113664</xdr:rowOff>
    </xdr:to>
    <xdr:sp macro="" textlink="">
      <xdr:nvSpPr>
        <xdr:cNvPr id="469" name="楕円 468"/>
        <xdr:cNvSpPr/>
      </xdr:nvSpPr>
      <xdr:spPr>
        <a:xfrm>
          <a:off x="62357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51815</xdr:rowOff>
    </xdr:from>
    <xdr:to>
      <xdr:col>41</xdr:col>
      <xdr:colOff>50800</xdr:colOff>
      <xdr:row>105</xdr:row>
      <xdr:rowOff>62864</xdr:rowOff>
    </xdr:to>
    <xdr:cxnSp macro="">
      <xdr:nvCxnSpPr>
        <xdr:cNvPr id="470" name="直線コネクタ 469"/>
        <xdr:cNvCxnSpPr/>
      </xdr:nvCxnSpPr>
      <xdr:spPr>
        <a:xfrm flipV="1">
          <a:off x="6286500" y="17482565"/>
          <a:ext cx="79375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471" name="n_1aveValue【市民会館】&#10;一人当たり面積"/>
        <xdr:cNvSpPr txBox="1"/>
      </xdr:nvSpPr>
      <xdr:spPr>
        <a:xfrm>
          <a:off x="8458277" y="1782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472" name="n_2aveValue【市民会館】&#10;一人当たり面積"/>
        <xdr:cNvSpPr txBox="1"/>
      </xdr:nvSpPr>
      <xdr:spPr>
        <a:xfrm>
          <a:off x="7677227" y="1785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73" name="n_3aveValue【市民会館】&#10;一人当たり面積"/>
        <xdr:cNvSpPr txBox="1"/>
      </xdr:nvSpPr>
      <xdr:spPr>
        <a:xfrm>
          <a:off x="686442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474" name="n_4aveValue【市民会館】&#10;一人当たり面積"/>
        <xdr:cNvSpPr txBox="1"/>
      </xdr:nvSpPr>
      <xdr:spPr>
        <a:xfrm>
          <a:off x="6070677" y="1784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95139</xdr:rowOff>
    </xdr:from>
    <xdr:ext cx="469744" cy="259045"/>
    <xdr:sp macro="" textlink="">
      <xdr:nvSpPr>
        <xdr:cNvPr id="475" name="n_1mainValue【市民会館】&#10;一人当たり面積"/>
        <xdr:cNvSpPr txBox="1"/>
      </xdr:nvSpPr>
      <xdr:spPr>
        <a:xfrm>
          <a:off x="8458277" y="1718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108094</xdr:rowOff>
    </xdr:from>
    <xdr:ext cx="469744" cy="259045"/>
    <xdr:sp macro="" textlink="">
      <xdr:nvSpPr>
        <xdr:cNvPr id="476" name="n_2mainValue【市民会館】&#10;一人当たり面積"/>
        <xdr:cNvSpPr txBox="1"/>
      </xdr:nvSpPr>
      <xdr:spPr>
        <a:xfrm>
          <a:off x="7677227" y="1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119142</xdr:rowOff>
    </xdr:from>
    <xdr:ext cx="469744" cy="259045"/>
    <xdr:sp macro="" textlink="">
      <xdr:nvSpPr>
        <xdr:cNvPr id="477" name="n_3mainValue【市民会館】&#10;一人当たり面積"/>
        <xdr:cNvSpPr txBox="1"/>
      </xdr:nvSpPr>
      <xdr:spPr>
        <a:xfrm>
          <a:off x="6864427" y="172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130191</xdr:rowOff>
    </xdr:from>
    <xdr:ext cx="469744" cy="259045"/>
    <xdr:sp macro="" textlink="">
      <xdr:nvSpPr>
        <xdr:cNvPr id="478" name="n_4mainValue【市民会館】&#10;一人当たり面積"/>
        <xdr:cNvSpPr txBox="1"/>
      </xdr:nvSpPr>
      <xdr:spPr>
        <a:xfrm>
          <a:off x="6070677" y="1721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0" name="直線コネクタ 489"/>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1" name="テキスト ボックス 490"/>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2" name="直線コネクタ 491"/>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3" name="テキスト ボックス 492"/>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4" name="直線コネクタ 493"/>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5" name="テキスト ボックス 494"/>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6" name="直線コネクタ 495"/>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7" name="テキスト ボックス 496"/>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8" name="直線コネクタ 497"/>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9" name="テキスト ボックス 498"/>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0" name="直線コネクタ 499"/>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1" name="テキスト ボックス 500"/>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504" name="直線コネクタ 503"/>
        <xdr:cNvCxnSpPr/>
      </xdr:nvCxnSpPr>
      <xdr:spPr>
        <a:xfrm flipV="1">
          <a:off x="14699614" y="5512889"/>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05" name="【一般廃棄物処理施設】&#10;有形固定資産減価償却率最小値テキスト"/>
        <xdr:cNvSpPr txBox="1"/>
      </xdr:nvSpPr>
      <xdr:spPr>
        <a:xfrm>
          <a:off x="14738350" y="700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06" name="直線コネクタ 505"/>
        <xdr:cNvCxnSpPr/>
      </xdr:nvCxnSpPr>
      <xdr:spPr>
        <a:xfrm>
          <a:off x="14611350" y="7003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07" name="【一般廃棄物処理施設】&#10;有形固定資産減価償却率最大値テキスト"/>
        <xdr:cNvSpPr txBox="1"/>
      </xdr:nvSpPr>
      <xdr:spPr>
        <a:xfrm>
          <a:off x="14738350" y="5294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08" name="直線コネクタ 507"/>
        <xdr:cNvCxnSpPr/>
      </xdr:nvCxnSpPr>
      <xdr:spPr>
        <a:xfrm>
          <a:off x="14611350" y="5512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509" name="【一般廃棄物処理施設】&#10;有形固定資産減価償却率平均値テキスト"/>
        <xdr:cNvSpPr txBox="1"/>
      </xdr:nvSpPr>
      <xdr:spPr>
        <a:xfrm>
          <a:off x="1473835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510" name="フローチャート: 判断 509"/>
        <xdr:cNvSpPr/>
      </xdr:nvSpPr>
      <xdr:spPr>
        <a:xfrm>
          <a:off x="14649450" y="62416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511" name="フローチャート: 判断 510"/>
        <xdr:cNvSpPr/>
      </xdr:nvSpPr>
      <xdr:spPr>
        <a:xfrm>
          <a:off x="1388745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12" name="フローチャート: 判断 511"/>
        <xdr:cNvSpPr/>
      </xdr:nvSpPr>
      <xdr:spPr>
        <a:xfrm>
          <a:off x="13093700" y="6274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513" name="フローチャート: 判断 512"/>
        <xdr:cNvSpPr/>
      </xdr:nvSpPr>
      <xdr:spPr>
        <a:xfrm>
          <a:off x="12299950" y="62514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514" name="フローチャート: 判断 513"/>
        <xdr:cNvSpPr/>
      </xdr:nvSpPr>
      <xdr:spPr>
        <a:xfrm>
          <a:off x="11487150" y="64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5" name="テキスト ボックス 51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6" name="テキスト ボックス 51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7" name="テキスト ボックス 51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8" name="テキスト ボックス 51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9" name="テキスト ボックス 51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95613</xdr:rowOff>
    </xdr:from>
    <xdr:to>
      <xdr:col>85</xdr:col>
      <xdr:colOff>177800</xdr:colOff>
      <xdr:row>37</xdr:row>
      <xdr:rowOff>25763</xdr:rowOff>
    </xdr:to>
    <xdr:sp macro="" textlink="">
      <xdr:nvSpPr>
        <xdr:cNvPr id="520" name="楕円 519"/>
        <xdr:cNvSpPr/>
      </xdr:nvSpPr>
      <xdr:spPr>
        <a:xfrm>
          <a:off x="14649450" y="60455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118490</xdr:rowOff>
    </xdr:from>
    <xdr:ext cx="405111" cy="259045"/>
    <xdr:sp macro="" textlink="">
      <xdr:nvSpPr>
        <xdr:cNvPr id="521" name="【一般廃棄物処理施設】&#10;有形固定資産減価償却率該当値テキスト"/>
        <xdr:cNvSpPr txBox="1"/>
      </xdr:nvSpPr>
      <xdr:spPr>
        <a:xfrm>
          <a:off x="14738350" y="590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120106</xdr:rowOff>
    </xdr:from>
    <xdr:to>
      <xdr:col>81</xdr:col>
      <xdr:colOff>101600</xdr:colOff>
      <xdr:row>38</xdr:row>
      <xdr:rowOff>50256</xdr:rowOff>
    </xdr:to>
    <xdr:sp macro="" textlink="">
      <xdr:nvSpPr>
        <xdr:cNvPr id="522" name="楕円 521"/>
        <xdr:cNvSpPr/>
      </xdr:nvSpPr>
      <xdr:spPr>
        <a:xfrm>
          <a:off x="13887450" y="6235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146413</xdr:rowOff>
    </xdr:from>
    <xdr:to>
      <xdr:col>85</xdr:col>
      <xdr:colOff>127000</xdr:colOff>
      <xdr:row>37</xdr:row>
      <xdr:rowOff>170906</xdr:rowOff>
    </xdr:to>
    <xdr:cxnSp macro="">
      <xdr:nvCxnSpPr>
        <xdr:cNvPr id="523" name="直線コネクタ 522"/>
        <xdr:cNvCxnSpPr/>
      </xdr:nvCxnSpPr>
      <xdr:spPr>
        <a:xfrm flipV="1">
          <a:off x="13938250" y="6096363"/>
          <a:ext cx="762000" cy="1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76019</xdr:rowOff>
    </xdr:from>
    <xdr:to>
      <xdr:col>76</xdr:col>
      <xdr:colOff>165100</xdr:colOff>
      <xdr:row>42</xdr:row>
      <xdr:rowOff>6169</xdr:rowOff>
    </xdr:to>
    <xdr:sp macro="" textlink="">
      <xdr:nvSpPr>
        <xdr:cNvPr id="524" name="楕円 523"/>
        <xdr:cNvSpPr/>
      </xdr:nvSpPr>
      <xdr:spPr>
        <a:xfrm>
          <a:off x="13093700" y="6851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170906</xdr:rowOff>
    </xdr:from>
    <xdr:to>
      <xdr:col>81</xdr:col>
      <xdr:colOff>50800</xdr:colOff>
      <xdr:row>41</xdr:row>
      <xdr:rowOff>126819</xdr:rowOff>
    </xdr:to>
    <xdr:cxnSp macro="">
      <xdr:nvCxnSpPr>
        <xdr:cNvPr id="525" name="直線コネクタ 524"/>
        <xdr:cNvCxnSpPr/>
      </xdr:nvCxnSpPr>
      <xdr:spPr>
        <a:xfrm flipV="1">
          <a:off x="13144500" y="6279606"/>
          <a:ext cx="793750" cy="6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46627</xdr:rowOff>
    </xdr:from>
    <xdr:to>
      <xdr:col>72</xdr:col>
      <xdr:colOff>38100</xdr:colOff>
      <xdr:row>41</xdr:row>
      <xdr:rowOff>148227</xdr:rowOff>
    </xdr:to>
    <xdr:sp macro="" textlink="">
      <xdr:nvSpPr>
        <xdr:cNvPr id="526" name="楕円 525"/>
        <xdr:cNvSpPr/>
      </xdr:nvSpPr>
      <xdr:spPr>
        <a:xfrm>
          <a:off x="12299950" y="68220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97427</xdr:rowOff>
    </xdr:from>
    <xdr:to>
      <xdr:col>76</xdr:col>
      <xdr:colOff>114300</xdr:colOff>
      <xdr:row>41</xdr:row>
      <xdr:rowOff>126819</xdr:rowOff>
    </xdr:to>
    <xdr:cxnSp macro="">
      <xdr:nvCxnSpPr>
        <xdr:cNvPr id="527" name="直線コネクタ 526"/>
        <xdr:cNvCxnSpPr/>
      </xdr:nvCxnSpPr>
      <xdr:spPr>
        <a:xfrm>
          <a:off x="12344400" y="6872877"/>
          <a:ext cx="8001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41728</xdr:rowOff>
    </xdr:from>
    <xdr:to>
      <xdr:col>67</xdr:col>
      <xdr:colOff>101600</xdr:colOff>
      <xdr:row>41</xdr:row>
      <xdr:rowOff>143328</xdr:rowOff>
    </xdr:to>
    <xdr:sp macro="" textlink="">
      <xdr:nvSpPr>
        <xdr:cNvPr id="528" name="楕円 527"/>
        <xdr:cNvSpPr/>
      </xdr:nvSpPr>
      <xdr:spPr>
        <a:xfrm>
          <a:off x="11487150" y="68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92528</xdr:rowOff>
    </xdr:from>
    <xdr:to>
      <xdr:col>71</xdr:col>
      <xdr:colOff>177800</xdr:colOff>
      <xdr:row>41</xdr:row>
      <xdr:rowOff>97427</xdr:rowOff>
    </xdr:to>
    <xdr:cxnSp macro="">
      <xdr:nvCxnSpPr>
        <xdr:cNvPr id="529" name="直線コネクタ 528"/>
        <xdr:cNvCxnSpPr/>
      </xdr:nvCxnSpPr>
      <xdr:spPr>
        <a:xfrm>
          <a:off x="11537950" y="6867978"/>
          <a:ext cx="8064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530" name="n_1aveValue【一般廃棄物処理施設】&#10;有形固定資産減価償却率"/>
        <xdr:cNvSpPr txBox="1"/>
      </xdr:nvSpPr>
      <xdr:spPr>
        <a:xfrm>
          <a:off x="13742044" y="6373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31" name="n_2aveValue【一般廃棄物処理施設】&#10;有形固定資産減価償却率"/>
        <xdr:cNvSpPr txBox="1"/>
      </xdr:nvSpPr>
      <xdr:spPr>
        <a:xfrm>
          <a:off x="1296099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532" name="n_3aveValue【一般廃棄物処理施設】&#10;有形固定資産減価償却率"/>
        <xdr:cNvSpPr txBox="1"/>
      </xdr:nvSpPr>
      <xdr:spPr>
        <a:xfrm>
          <a:off x="12167244" y="603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533" name="n_4aveValue【一般廃棄物処理施設】&#10;有形固定資産減価償却率"/>
        <xdr:cNvSpPr txBox="1"/>
      </xdr:nvSpPr>
      <xdr:spPr>
        <a:xfrm>
          <a:off x="113544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66783</xdr:rowOff>
    </xdr:from>
    <xdr:ext cx="405111" cy="259045"/>
    <xdr:sp macro="" textlink="">
      <xdr:nvSpPr>
        <xdr:cNvPr id="534" name="n_1mainValue【一般廃棄物処理施設】&#10;有形固定資産減価償却率"/>
        <xdr:cNvSpPr txBox="1"/>
      </xdr:nvSpPr>
      <xdr:spPr>
        <a:xfrm>
          <a:off x="13742044" y="6016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168746</xdr:rowOff>
    </xdr:from>
    <xdr:ext cx="405111" cy="259045"/>
    <xdr:sp macro="" textlink="">
      <xdr:nvSpPr>
        <xdr:cNvPr id="535" name="n_2mainValue【一般廃棄物処理施設】&#10;有形固定資産減価償却率"/>
        <xdr:cNvSpPr txBox="1"/>
      </xdr:nvSpPr>
      <xdr:spPr>
        <a:xfrm>
          <a:off x="12960994" y="6937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139354</xdr:rowOff>
    </xdr:from>
    <xdr:ext cx="405111" cy="259045"/>
    <xdr:sp macro="" textlink="">
      <xdr:nvSpPr>
        <xdr:cNvPr id="536" name="n_3mainValue【一般廃棄物処理施設】&#10;有形固定資産減価償却率"/>
        <xdr:cNvSpPr txBox="1"/>
      </xdr:nvSpPr>
      <xdr:spPr>
        <a:xfrm>
          <a:off x="12167244" y="691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134455</xdr:rowOff>
    </xdr:from>
    <xdr:ext cx="405111" cy="259045"/>
    <xdr:sp macro="" textlink="">
      <xdr:nvSpPr>
        <xdr:cNvPr id="537" name="n_4mainValue【一般廃棄物処理施設】&#10;有形固定資産減価償却率"/>
        <xdr:cNvSpPr txBox="1"/>
      </xdr:nvSpPr>
      <xdr:spPr>
        <a:xfrm>
          <a:off x="11354444" y="690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8" name="正方形/長方形 53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9" name="正方形/長方形 53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0" name="正方形/長方形 53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1" name="正方形/長方形 54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2" name="正方形/長方形 54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3" name="正方形/長方形 54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4" name="正方形/長方形 54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5" name="正方形/長方形 54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6" name="テキスト ボックス 54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7" name="直線コネクタ 54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8" name="直線コネクタ 547"/>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9" name="テキスト ボックス 548"/>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0" name="直線コネクタ 549"/>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51" name="テキスト ボックス 550"/>
        <xdr:cNvSpPr txBox="1"/>
      </xdr:nvSpPr>
      <xdr:spPr>
        <a:xfrm>
          <a:off x="15849828" y="6328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2" name="直線コネクタ 551"/>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53" name="テキスト ボックス 552"/>
        <xdr:cNvSpPr txBox="1"/>
      </xdr:nvSpPr>
      <xdr:spPr>
        <a:xfrm>
          <a:off x="1584982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4" name="直線コネクタ 553"/>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55" name="テキスト ボックス 554"/>
        <xdr:cNvSpPr txBox="1"/>
      </xdr:nvSpPr>
      <xdr:spPr>
        <a:xfrm>
          <a:off x="1584982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7" name="テキスト ボックス 556"/>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559" name="直線コネクタ 558"/>
        <xdr:cNvCxnSpPr/>
      </xdr:nvCxnSpPr>
      <xdr:spPr>
        <a:xfrm flipV="1">
          <a:off x="19951064" y="5591315"/>
          <a:ext cx="0" cy="1316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560" name="【一般廃棄物処理施設】&#10;一人当たり有形固定資産（償却資産）額最小値テキスト"/>
        <xdr:cNvSpPr txBox="1"/>
      </xdr:nvSpPr>
      <xdr:spPr>
        <a:xfrm>
          <a:off x="19989800" y="6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561" name="直線コネクタ 560"/>
        <xdr:cNvCxnSpPr/>
      </xdr:nvCxnSpPr>
      <xdr:spPr>
        <a:xfrm>
          <a:off x="19881850" y="690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562" name="【一般廃棄物処理施設】&#10;一人当たり有形固定資産（償却資産）額最大値テキスト"/>
        <xdr:cNvSpPr txBox="1"/>
      </xdr:nvSpPr>
      <xdr:spPr>
        <a:xfrm>
          <a:off x="19989800" y="537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563" name="直線コネクタ 562"/>
        <xdr:cNvCxnSpPr/>
      </xdr:nvCxnSpPr>
      <xdr:spPr>
        <a:xfrm>
          <a:off x="19881850" y="5591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564" name="【一般廃棄物処理施設】&#10;一人当たり有形固定資産（償却資産）額平均値テキスト"/>
        <xdr:cNvSpPr txBox="1"/>
      </xdr:nvSpPr>
      <xdr:spPr>
        <a:xfrm>
          <a:off x="19989800" y="6717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565" name="フローチャート: 判断 564"/>
        <xdr:cNvSpPr/>
      </xdr:nvSpPr>
      <xdr:spPr>
        <a:xfrm>
          <a:off x="19900900" y="6738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566" name="フローチャート: 判断 565"/>
        <xdr:cNvSpPr/>
      </xdr:nvSpPr>
      <xdr:spPr>
        <a:xfrm>
          <a:off x="19157950" y="6728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567" name="フローチャート: 判断 566"/>
        <xdr:cNvSpPr/>
      </xdr:nvSpPr>
      <xdr:spPr>
        <a:xfrm>
          <a:off x="18345150" y="6740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568" name="フローチャート: 判断 567"/>
        <xdr:cNvSpPr/>
      </xdr:nvSpPr>
      <xdr:spPr>
        <a:xfrm>
          <a:off x="17551400" y="674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569" name="フローチャート: 判断 568"/>
        <xdr:cNvSpPr/>
      </xdr:nvSpPr>
      <xdr:spPr>
        <a:xfrm>
          <a:off x="16757650" y="67707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99105</xdr:rowOff>
    </xdr:from>
    <xdr:to>
      <xdr:col>116</xdr:col>
      <xdr:colOff>114300</xdr:colOff>
      <xdr:row>40</xdr:row>
      <xdr:rowOff>29255</xdr:rowOff>
    </xdr:to>
    <xdr:sp macro="" textlink="">
      <xdr:nvSpPr>
        <xdr:cNvPr id="575" name="楕円 574"/>
        <xdr:cNvSpPr/>
      </xdr:nvSpPr>
      <xdr:spPr>
        <a:xfrm>
          <a:off x="19900900" y="6544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121982</xdr:rowOff>
    </xdr:from>
    <xdr:ext cx="599010" cy="259045"/>
    <xdr:sp macro="" textlink="">
      <xdr:nvSpPr>
        <xdr:cNvPr id="576" name="【一般廃棄物処理施設】&#10;一人当たり有形固定資産（償却資産）額該当値テキスト"/>
        <xdr:cNvSpPr txBox="1"/>
      </xdr:nvSpPr>
      <xdr:spPr>
        <a:xfrm>
          <a:off x="19989800" y="64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165728</xdr:rowOff>
    </xdr:from>
    <xdr:to>
      <xdr:col>112</xdr:col>
      <xdr:colOff>38100</xdr:colOff>
      <xdr:row>40</xdr:row>
      <xdr:rowOff>95878</xdr:rowOff>
    </xdr:to>
    <xdr:sp macro="" textlink="">
      <xdr:nvSpPr>
        <xdr:cNvPr id="577" name="楕円 576"/>
        <xdr:cNvSpPr/>
      </xdr:nvSpPr>
      <xdr:spPr>
        <a:xfrm>
          <a:off x="19157950" y="66109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149905</xdr:rowOff>
    </xdr:from>
    <xdr:to>
      <xdr:col>116</xdr:col>
      <xdr:colOff>63500</xdr:colOff>
      <xdr:row>40</xdr:row>
      <xdr:rowOff>45078</xdr:rowOff>
    </xdr:to>
    <xdr:cxnSp macro="">
      <xdr:nvCxnSpPr>
        <xdr:cNvPr id="578" name="直線コネクタ 577"/>
        <xdr:cNvCxnSpPr/>
      </xdr:nvCxnSpPr>
      <xdr:spPr>
        <a:xfrm flipV="1">
          <a:off x="19202400" y="6595155"/>
          <a:ext cx="7493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109141</xdr:rowOff>
    </xdr:from>
    <xdr:to>
      <xdr:col>107</xdr:col>
      <xdr:colOff>101600</xdr:colOff>
      <xdr:row>41</xdr:row>
      <xdr:rowOff>39291</xdr:rowOff>
    </xdr:to>
    <xdr:sp macro="" textlink="">
      <xdr:nvSpPr>
        <xdr:cNvPr id="579" name="楕円 578"/>
        <xdr:cNvSpPr/>
      </xdr:nvSpPr>
      <xdr:spPr>
        <a:xfrm>
          <a:off x="18345150" y="67194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45078</xdr:rowOff>
    </xdr:from>
    <xdr:to>
      <xdr:col>111</xdr:col>
      <xdr:colOff>177800</xdr:colOff>
      <xdr:row>40</xdr:row>
      <xdr:rowOff>159941</xdr:rowOff>
    </xdr:to>
    <xdr:cxnSp macro="">
      <xdr:nvCxnSpPr>
        <xdr:cNvPr id="580" name="直線コネクタ 579"/>
        <xdr:cNvCxnSpPr/>
      </xdr:nvCxnSpPr>
      <xdr:spPr>
        <a:xfrm flipV="1">
          <a:off x="18395950" y="6655428"/>
          <a:ext cx="806450" cy="1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109736</xdr:rowOff>
    </xdr:from>
    <xdr:to>
      <xdr:col>102</xdr:col>
      <xdr:colOff>165100</xdr:colOff>
      <xdr:row>41</xdr:row>
      <xdr:rowOff>39886</xdr:rowOff>
    </xdr:to>
    <xdr:sp macro="" textlink="">
      <xdr:nvSpPr>
        <xdr:cNvPr id="581" name="楕円 580"/>
        <xdr:cNvSpPr/>
      </xdr:nvSpPr>
      <xdr:spPr>
        <a:xfrm>
          <a:off x="17551400" y="67200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159941</xdr:rowOff>
    </xdr:from>
    <xdr:to>
      <xdr:col>107</xdr:col>
      <xdr:colOff>50800</xdr:colOff>
      <xdr:row>40</xdr:row>
      <xdr:rowOff>160536</xdr:rowOff>
    </xdr:to>
    <xdr:cxnSp macro="">
      <xdr:nvCxnSpPr>
        <xdr:cNvPr id="582" name="直線コネクタ 581"/>
        <xdr:cNvCxnSpPr/>
      </xdr:nvCxnSpPr>
      <xdr:spPr>
        <a:xfrm flipV="1">
          <a:off x="17602200" y="6770291"/>
          <a:ext cx="79375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112733</xdr:rowOff>
    </xdr:from>
    <xdr:to>
      <xdr:col>98</xdr:col>
      <xdr:colOff>38100</xdr:colOff>
      <xdr:row>41</xdr:row>
      <xdr:rowOff>42883</xdr:rowOff>
    </xdr:to>
    <xdr:sp macro="" textlink="">
      <xdr:nvSpPr>
        <xdr:cNvPr id="583" name="楕円 582"/>
        <xdr:cNvSpPr/>
      </xdr:nvSpPr>
      <xdr:spPr>
        <a:xfrm>
          <a:off x="16757650" y="67230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160536</xdr:rowOff>
    </xdr:from>
    <xdr:to>
      <xdr:col>102</xdr:col>
      <xdr:colOff>114300</xdr:colOff>
      <xdr:row>40</xdr:row>
      <xdr:rowOff>163533</xdr:rowOff>
    </xdr:to>
    <xdr:cxnSp macro="">
      <xdr:nvCxnSpPr>
        <xdr:cNvPr id="584" name="直線コネクタ 583"/>
        <xdr:cNvCxnSpPr/>
      </xdr:nvCxnSpPr>
      <xdr:spPr>
        <a:xfrm flipV="1">
          <a:off x="16802100" y="6770886"/>
          <a:ext cx="8001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585" name="n_1aveValue【一般廃棄物処理施設】&#10;一人当たり有形固定資産（償却資産）額"/>
        <xdr:cNvSpPr txBox="1"/>
      </xdr:nvSpPr>
      <xdr:spPr>
        <a:xfrm>
          <a:off x="18915595" y="68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586" name="n_2aveValue【一般廃棄物処理施設】&#10;一人当たり有形固定資産（償却資産）額"/>
        <xdr:cNvSpPr txBox="1"/>
      </xdr:nvSpPr>
      <xdr:spPr>
        <a:xfrm>
          <a:off x="18134545" y="682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587" name="n_3aveValue【一般廃棄物処理施設】&#10;一人当たり有形固定資産（償却資産）額"/>
        <xdr:cNvSpPr txBox="1"/>
      </xdr:nvSpPr>
      <xdr:spPr>
        <a:xfrm>
          <a:off x="17321745" y="683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588" name="n_4aveValue【一般廃棄物処理施設】&#10;一人当たり有形固定資産（償却資産）額"/>
        <xdr:cNvSpPr txBox="1"/>
      </xdr:nvSpPr>
      <xdr:spPr>
        <a:xfrm>
          <a:off x="16527995" y="685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112405</xdr:rowOff>
    </xdr:from>
    <xdr:ext cx="599010" cy="259045"/>
    <xdr:sp macro="" textlink="">
      <xdr:nvSpPr>
        <xdr:cNvPr id="589" name="n_1mainValue【一般廃棄物処理施設】&#10;一人当たり有形固定資産（償却資産）額"/>
        <xdr:cNvSpPr txBox="1"/>
      </xdr:nvSpPr>
      <xdr:spPr>
        <a:xfrm>
          <a:off x="18915595" y="639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55818</xdr:rowOff>
    </xdr:from>
    <xdr:ext cx="599010" cy="259045"/>
    <xdr:sp macro="" textlink="">
      <xdr:nvSpPr>
        <xdr:cNvPr id="590" name="n_2mainValue【一般廃棄物処理施設】&#10;一人当たり有形固定資産（償却資産）額"/>
        <xdr:cNvSpPr txBox="1"/>
      </xdr:nvSpPr>
      <xdr:spPr>
        <a:xfrm>
          <a:off x="18134545" y="650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56413</xdr:rowOff>
    </xdr:from>
    <xdr:ext cx="599010" cy="259045"/>
    <xdr:sp macro="" textlink="">
      <xdr:nvSpPr>
        <xdr:cNvPr id="591" name="n_3mainValue【一般廃棄物処理施設】&#10;一人当たり有形固定資産（償却資産）額"/>
        <xdr:cNvSpPr txBox="1"/>
      </xdr:nvSpPr>
      <xdr:spPr>
        <a:xfrm>
          <a:off x="17321745" y="650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59410</xdr:rowOff>
    </xdr:from>
    <xdr:ext cx="599010" cy="259045"/>
    <xdr:sp macro="" textlink="">
      <xdr:nvSpPr>
        <xdr:cNvPr id="592" name="n_4mainValue【一般廃棄物処理施設】&#10;一人当たり有形固定資産（償却資産）額"/>
        <xdr:cNvSpPr txBox="1"/>
      </xdr:nvSpPr>
      <xdr:spPr>
        <a:xfrm>
          <a:off x="16527995" y="650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5" name="テキスト ボックス 604"/>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3" name="テキスト ボックス 612"/>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5" name="テキスト ボックス 614"/>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617" name="直線コネクタ 616"/>
        <xdr:cNvCxnSpPr/>
      </xdr:nvCxnSpPr>
      <xdr:spPr>
        <a:xfrm flipV="1">
          <a:off x="14699614" y="927481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18" name="【保健センター・保健所】&#10;有形固定資産減価償却率最小値テキスト"/>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19" name="直線コネクタ 618"/>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20" name="【保健センター・保健所】&#10;有形固定資産減価償却率最大値テキスト"/>
        <xdr:cNvSpPr txBox="1"/>
      </xdr:nvSpPr>
      <xdr:spPr>
        <a:xfrm>
          <a:off x="14738350" y="906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21" name="直線コネクタ 620"/>
        <xdr:cNvCxnSpPr/>
      </xdr:nvCxnSpPr>
      <xdr:spPr>
        <a:xfrm>
          <a:off x="14611350" y="927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622" name="【保健センター・保健所】&#10;有形固定資産減価償却率平均値テキスト"/>
        <xdr:cNvSpPr txBox="1"/>
      </xdr:nvSpPr>
      <xdr:spPr>
        <a:xfrm>
          <a:off x="14738350" y="964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23" name="フローチャート: 判断 622"/>
        <xdr:cNvSpPr/>
      </xdr:nvSpPr>
      <xdr:spPr>
        <a:xfrm>
          <a:off x="14649450" y="9784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624" name="フローチャート: 判断 623"/>
        <xdr:cNvSpPr/>
      </xdr:nvSpPr>
      <xdr:spPr>
        <a:xfrm>
          <a:off x="13887450" y="9708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625" name="フローチャート: 判断 624"/>
        <xdr:cNvSpPr/>
      </xdr:nvSpPr>
      <xdr:spPr>
        <a:xfrm>
          <a:off x="13093700" y="967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626" name="フローチャート: 判断 625"/>
        <xdr:cNvSpPr/>
      </xdr:nvSpPr>
      <xdr:spPr>
        <a:xfrm>
          <a:off x="12299950" y="9727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627" name="フローチャート: 判断 626"/>
        <xdr:cNvSpPr/>
      </xdr:nvSpPr>
      <xdr:spPr>
        <a:xfrm>
          <a:off x="11487150" y="9664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633" name="楕円 632"/>
        <xdr:cNvSpPr/>
      </xdr:nvSpPr>
      <xdr:spPr>
        <a:xfrm>
          <a:off x="14649450" y="10061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634" name="【保健センター・保健所】&#10;有形固定資産減価償却率該当値テキスト"/>
        <xdr:cNvSpPr txBox="1"/>
      </xdr:nvSpPr>
      <xdr:spPr>
        <a:xfrm>
          <a:off x="1473835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114935</xdr:rowOff>
    </xdr:from>
    <xdr:to>
      <xdr:col>81</xdr:col>
      <xdr:colOff>101600</xdr:colOff>
      <xdr:row>61</xdr:row>
      <xdr:rowOff>45085</xdr:rowOff>
    </xdr:to>
    <xdr:sp macro="" textlink="">
      <xdr:nvSpPr>
        <xdr:cNvPr id="635" name="楕円 634"/>
        <xdr:cNvSpPr/>
      </xdr:nvSpPr>
      <xdr:spPr>
        <a:xfrm>
          <a:off x="13887450" y="10027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165735</xdr:rowOff>
    </xdr:from>
    <xdr:to>
      <xdr:col>85</xdr:col>
      <xdr:colOff>127000</xdr:colOff>
      <xdr:row>61</xdr:row>
      <xdr:rowOff>28575</xdr:rowOff>
    </xdr:to>
    <xdr:cxnSp macro="">
      <xdr:nvCxnSpPr>
        <xdr:cNvPr id="636" name="直線コネクタ 635"/>
        <xdr:cNvCxnSpPr/>
      </xdr:nvCxnSpPr>
      <xdr:spPr>
        <a:xfrm>
          <a:off x="13938250" y="10078085"/>
          <a:ext cx="762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37" name="楕円 636"/>
        <xdr:cNvSpPr/>
      </xdr:nvSpPr>
      <xdr:spPr>
        <a:xfrm>
          <a:off x="1309370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60</xdr:row>
      <xdr:rowOff>165735</xdr:rowOff>
    </xdr:to>
    <xdr:cxnSp macro="">
      <xdr:nvCxnSpPr>
        <xdr:cNvPr id="638" name="直線コネクタ 637"/>
        <xdr:cNvCxnSpPr/>
      </xdr:nvCxnSpPr>
      <xdr:spPr>
        <a:xfrm>
          <a:off x="13144500" y="10072370"/>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69215</xdr:rowOff>
    </xdr:from>
    <xdr:to>
      <xdr:col>72</xdr:col>
      <xdr:colOff>38100</xdr:colOff>
      <xdr:row>61</xdr:row>
      <xdr:rowOff>170815</xdr:rowOff>
    </xdr:to>
    <xdr:sp macro="" textlink="">
      <xdr:nvSpPr>
        <xdr:cNvPr id="639" name="楕円 638"/>
        <xdr:cNvSpPr/>
      </xdr:nvSpPr>
      <xdr:spPr>
        <a:xfrm>
          <a:off x="12299950" y="101466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120015</xdr:rowOff>
    </xdr:to>
    <xdr:cxnSp macro="">
      <xdr:nvCxnSpPr>
        <xdr:cNvPr id="640" name="直線コネクタ 639"/>
        <xdr:cNvCxnSpPr/>
      </xdr:nvCxnSpPr>
      <xdr:spPr>
        <a:xfrm flipV="1">
          <a:off x="12344400" y="10072370"/>
          <a:ext cx="800100"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641" name="楕円 640"/>
        <xdr:cNvSpPr/>
      </xdr:nvSpPr>
      <xdr:spPr>
        <a:xfrm>
          <a:off x="1148715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61</xdr:row>
      <xdr:rowOff>120015</xdr:rowOff>
    </xdr:to>
    <xdr:cxnSp macro="">
      <xdr:nvCxnSpPr>
        <xdr:cNvPr id="642" name="直線コネクタ 641"/>
        <xdr:cNvCxnSpPr/>
      </xdr:nvCxnSpPr>
      <xdr:spPr>
        <a:xfrm>
          <a:off x="11537950" y="10049510"/>
          <a:ext cx="80645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643" name="n_1aveValue【保健センター・保健所】&#10;有形固定資産減価償却率"/>
        <xdr:cNvSpPr txBox="1"/>
      </xdr:nvSpPr>
      <xdr:spPr>
        <a:xfrm>
          <a:off x="13742044" y="949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644" name="n_2aveValue【保健センター・保健所】&#10;有形固定資産減価償却率"/>
        <xdr:cNvSpPr txBox="1"/>
      </xdr:nvSpPr>
      <xdr:spPr>
        <a:xfrm>
          <a:off x="12960994"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645" name="n_3aveValue【保健センター・保健所】&#10;有形固定資産減価償却率"/>
        <xdr:cNvSpPr txBox="1"/>
      </xdr:nvSpPr>
      <xdr:spPr>
        <a:xfrm>
          <a:off x="12167244"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646" name="n_4aveValue【保健センター・保健所】&#10;有形固定資産減価償却率"/>
        <xdr:cNvSpPr txBox="1"/>
      </xdr:nvSpPr>
      <xdr:spPr>
        <a:xfrm>
          <a:off x="11354444"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36212</xdr:rowOff>
    </xdr:from>
    <xdr:ext cx="405111" cy="259045"/>
    <xdr:sp macro="" textlink="">
      <xdr:nvSpPr>
        <xdr:cNvPr id="647" name="n_1mainValue【保健センター・保健所】&#10;有形固定資産減価償却率"/>
        <xdr:cNvSpPr txBox="1"/>
      </xdr:nvSpPr>
      <xdr:spPr>
        <a:xfrm>
          <a:off x="137420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48" name="n_2mainValue【保健センター・保健所】&#10;有形固定資産減価償却率"/>
        <xdr:cNvSpPr txBox="1"/>
      </xdr:nvSpPr>
      <xdr:spPr>
        <a:xfrm>
          <a:off x="1296099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161942</xdr:rowOff>
    </xdr:from>
    <xdr:ext cx="405111" cy="259045"/>
    <xdr:sp macro="" textlink="">
      <xdr:nvSpPr>
        <xdr:cNvPr id="649" name="n_3mainValue【保健センター・保健所】&#10;有形固定資産減価償却率"/>
        <xdr:cNvSpPr txBox="1"/>
      </xdr:nvSpPr>
      <xdr:spPr>
        <a:xfrm>
          <a:off x="121672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650" name="n_4mainValue【保健センター・保健所】&#10;有形固定資産減価償却率"/>
        <xdr:cNvSpPr txBox="1"/>
      </xdr:nvSpPr>
      <xdr:spPr>
        <a:xfrm>
          <a:off x="113544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1" name="直線コネクタ 660"/>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2" name="テキスト ボックス 661"/>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3" name="直線コネクタ 662"/>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4" name="テキスト ボックス 663"/>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5" name="直線コネクタ 664"/>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6" name="テキスト ボックス 665"/>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7" name="直線コネクタ 666"/>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8" name="テキスト ボックス 667"/>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672" name="直線コネクタ 671"/>
        <xdr:cNvCxnSpPr/>
      </xdr:nvCxnSpPr>
      <xdr:spPr>
        <a:xfrm flipV="1">
          <a:off x="19951064" y="9432137"/>
          <a:ext cx="0" cy="113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673" name="【保健センター・保健所】&#10;一人当たり面積最小値テキスト"/>
        <xdr:cNvSpPr txBox="1"/>
      </xdr:nvSpPr>
      <xdr:spPr>
        <a:xfrm>
          <a:off x="19989800" y="105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674" name="直線コネクタ 673"/>
        <xdr:cNvCxnSpPr/>
      </xdr:nvCxnSpPr>
      <xdr:spPr>
        <a:xfrm>
          <a:off x="19881850" y="1056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675" name="【保健センター・保健所】&#10;一人当たり面積最大値テキスト"/>
        <xdr:cNvSpPr txBox="1"/>
      </xdr:nvSpPr>
      <xdr:spPr>
        <a:xfrm>
          <a:off x="19989800" y="92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676" name="直線コネクタ 675"/>
        <xdr:cNvCxnSpPr/>
      </xdr:nvCxnSpPr>
      <xdr:spPr>
        <a:xfrm>
          <a:off x="19881850" y="9432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677" name="【保健センター・保健所】&#10;一人当たり面積平均値テキスト"/>
        <xdr:cNvSpPr txBox="1"/>
      </xdr:nvSpPr>
      <xdr:spPr>
        <a:xfrm>
          <a:off x="19989800" y="10306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678" name="フローチャート: 判断 677"/>
        <xdr:cNvSpPr/>
      </xdr:nvSpPr>
      <xdr:spPr>
        <a:xfrm>
          <a:off x="19900900" y="1044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679" name="フローチャート: 判断 678"/>
        <xdr:cNvSpPr/>
      </xdr:nvSpPr>
      <xdr:spPr>
        <a:xfrm>
          <a:off x="19157950" y="104469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680" name="フローチャート: 判断 679"/>
        <xdr:cNvSpPr/>
      </xdr:nvSpPr>
      <xdr:spPr>
        <a:xfrm>
          <a:off x="18345150" y="104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681" name="フローチャート: 判断 680"/>
        <xdr:cNvSpPr/>
      </xdr:nvSpPr>
      <xdr:spPr>
        <a:xfrm>
          <a:off x="17551400" y="1044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682" name="フローチャート: 判断 681"/>
        <xdr:cNvSpPr/>
      </xdr:nvSpPr>
      <xdr:spPr>
        <a:xfrm>
          <a:off x="16757650" y="1044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88" name="楕円 687"/>
        <xdr:cNvSpPr/>
      </xdr:nvSpPr>
      <xdr:spPr>
        <a:xfrm>
          <a:off x="199009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689" name="【保健センター・保健所】&#10;一人当たり面積該当値テキスト"/>
        <xdr:cNvSpPr txBox="1"/>
      </xdr:nvSpPr>
      <xdr:spPr>
        <a:xfrm>
          <a:off x="19989800" y="104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52984</xdr:rowOff>
    </xdr:from>
    <xdr:to>
      <xdr:col>112</xdr:col>
      <xdr:colOff>38100</xdr:colOff>
      <xdr:row>63</xdr:row>
      <xdr:rowOff>154584</xdr:rowOff>
    </xdr:to>
    <xdr:sp macro="" textlink="">
      <xdr:nvSpPr>
        <xdr:cNvPr id="690" name="楕円 689"/>
        <xdr:cNvSpPr/>
      </xdr:nvSpPr>
      <xdr:spPr>
        <a:xfrm>
          <a:off x="19157950" y="104606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103784</xdr:rowOff>
    </xdr:to>
    <xdr:cxnSp macro="">
      <xdr:nvCxnSpPr>
        <xdr:cNvPr id="691" name="直線コネクタ 690"/>
        <xdr:cNvCxnSpPr/>
      </xdr:nvCxnSpPr>
      <xdr:spPr>
        <a:xfrm flipV="1">
          <a:off x="19202400" y="10510520"/>
          <a:ext cx="7493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54356</xdr:rowOff>
    </xdr:from>
    <xdr:to>
      <xdr:col>107</xdr:col>
      <xdr:colOff>101600</xdr:colOff>
      <xdr:row>63</xdr:row>
      <xdr:rowOff>155956</xdr:rowOff>
    </xdr:to>
    <xdr:sp macro="" textlink="">
      <xdr:nvSpPr>
        <xdr:cNvPr id="692" name="楕円 691"/>
        <xdr:cNvSpPr/>
      </xdr:nvSpPr>
      <xdr:spPr>
        <a:xfrm>
          <a:off x="18345150" y="104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103784</xdr:rowOff>
    </xdr:from>
    <xdr:to>
      <xdr:col>111</xdr:col>
      <xdr:colOff>177800</xdr:colOff>
      <xdr:row>63</xdr:row>
      <xdr:rowOff>105156</xdr:rowOff>
    </xdr:to>
    <xdr:cxnSp macro="">
      <xdr:nvCxnSpPr>
        <xdr:cNvPr id="693" name="直線コネクタ 692"/>
        <xdr:cNvCxnSpPr/>
      </xdr:nvCxnSpPr>
      <xdr:spPr>
        <a:xfrm flipV="1">
          <a:off x="18395950" y="10511434"/>
          <a:ext cx="8064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55270</xdr:rowOff>
    </xdr:from>
    <xdr:to>
      <xdr:col>102</xdr:col>
      <xdr:colOff>165100</xdr:colOff>
      <xdr:row>63</xdr:row>
      <xdr:rowOff>156870</xdr:rowOff>
    </xdr:to>
    <xdr:sp macro="" textlink="">
      <xdr:nvSpPr>
        <xdr:cNvPr id="694" name="楕円 693"/>
        <xdr:cNvSpPr/>
      </xdr:nvSpPr>
      <xdr:spPr>
        <a:xfrm>
          <a:off x="17551400" y="104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105156</xdr:rowOff>
    </xdr:from>
    <xdr:to>
      <xdr:col>107</xdr:col>
      <xdr:colOff>50800</xdr:colOff>
      <xdr:row>63</xdr:row>
      <xdr:rowOff>106070</xdr:rowOff>
    </xdr:to>
    <xdr:cxnSp macro="">
      <xdr:nvCxnSpPr>
        <xdr:cNvPr id="695" name="直線コネクタ 694"/>
        <xdr:cNvCxnSpPr/>
      </xdr:nvCxnSpPr>
      <xdr:spPr>
        <a:xfrm flipV="1">
          <a:off x="17602200" y="10512806"/>
          <a:ext cx="7937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56414</xdr:rowOff>
    </xdr:from>
    <xdr:to>
      <xdr:col>98</xdr:col>
      <xdr:colOff>38100</xdr:colOff>
      <xdr:row>63</xdr:row>
      <xdr:rowOff>158014</xdr:rowOff>
    </xdr:to>
    <xdr:sp macro="" textlink="">
      <xdr:nvSpPr>
        <xdr:cNvPr id="696" name="楕円 695"/>
        <xdr:cNvSpPr/>
      </xdr:nvSpPr>
      <xdr:spPr>
        <a:xfrm>
          <a:off x="16757650" y="104640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106070</xdr:rowOff>
    </xdr:from>
    <xdr:to>
      <xdr:col>102</xdr:col>
      <xdr:colOff>114300</xdr:colOff>
      <xdr:row>63</xdr:row>
      <xdr:rowOff>107214</xdr:rowOff>
    </xdr:to>
    <xdr:cxnSp macro="">
      <xdr:nvCxnSpPr>
        <xdr:cNvPr id="697" name="直線コネクタ 696"/>
        <xdr:cNvCxnSpPr/>
      </xdr:nvCxnSpPr>
      <xdr:spPr>
        <a:xfrm flipV="1">
          <a:off x="16802100" y="10513720"/>
          <a:ext cx="8001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98" name="n_1aveValue【保健センター・保健所】&#10;一人当たり面積"/>
        <xdr:cNvSpPr txBox="1"/>
      </xdr:nvSpPr>
      <xdr:spPr>
        <a:xfrm>
          <a:off x="18980227" y="1023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99" name="n_2aveValue【保健センター・保健所】&#10;一人当たり面積"/>
        <xdr:cNvSpPr txBox="1"/>
      </xdr:nvSpPr>
      <xdr:spPr>
        <a:xfrm>
          <a:off x="1818012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700" name="n_3aveValue【保健センター・保健所】&#10;一人当たり面積"/>
        <xdr:cNvSpPr txBox="1"/>
      </xdr:nvSpPr>
      <xdr:spPr>
        <a:xfrm>
          <a:off x="17386377" y="1023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701" name="n_4aveValue【保健センター・保健所】&#10;一人当たり面積"/>
        <xdr:cNvSpPr txBox="1"/>
      </xdr:nvSpPr>
      <xdr:spPr>
        <a:xfrm>
          <a:off x="16592627" y="1023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145711</xdr:rowOff>
    </xdr:from>
    <xdr:ext cx="469744" cy="259045"/>
    <xdr:sp macro="" textlink="">
      <xdr:nvSpPr>
        <xdr:cNvPr id="702" name="n_1mainValue【保健センター・保健所】&#10;一人当たり面積"/>
        <xdr:cNvSpPr txBox="1"/>
      </xdr:nvSpPr>
      <xdr:spPr>
        <a:xfrm>
          <a:off x="18980227" y="1055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147083</xdr:rowOff>
    </xdr:from>
    <xdr:ext cx="469744" cy="259045"/>
    <xdr:sp macro="" textlink="">
      <xdr:nvSpPr>
        <xdr:cNvPr id="703" name="n_2mainValue【保健センター・保健所】&#10;一人当たり面積"/>
        <xdr:cNvSpPr txBox="1"/>
      </xdr:nvSpPr>
      <xdr:spPr>
        <a:xfrm>
          <a:off x="18180127" y="105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147997</xdr:rowOff>
    </xdr:from>
    <xdr:ext cx="469744" cy="259045"/>
    <xdr:sp macro="" textlink="">
      <xdr:nvSpPr>
        <xdr:cNvPr id="704" name="n_3mainValue【保健センター・保健所】&#10;一人当たり面積"/>
        <xdr:cNvSpPr txBox="1"/>
      </xdr:nvSpPr>
      <xdr:spPr>
        <a:xfrm>
          <a:off x="17386377" y="105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149141</xdr:rowOff>
    </xdr:from>
    <xdr:ext cx="469744" cy="259045"/>
    <xdr:sp macro="" textlink="">
      <xdr:nvSpPr>
        <xdr:cNvPr id="705" name="n_4mainValue【保健センター・保健所】&#10;一人当たり面積"/>
        <xdr:cNvSpPr txBox="1"/>
      </xdr:nvSpPr>
      <xdr:spPr>
        <a:xfrm>
          <a:off x="16592627" y="105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7" name="直線コネクタ 71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8" name="テキスト ボックス 717"/>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9" name="直線コネクタ 71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0" name="テキスト ボックス 71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1" name="直線コネクタ 72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2" name="テキスト ボックス 72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3" name="直線コネクタ 72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4" name="テキスト ボックス 72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5" name="直線コネクタ 72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6" name="テキスト ボックス 725"/>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9" name="直線コネクタ 728"/>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0" name="【消防施設】&#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1" name="直線コネクタ 730"/>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2" name="【消防施設】&#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3" name="直線コネクタ 732"/>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734" name="【消防施設】&#10;有形固定資産減価償却率平均値テキスト"/>
        <xdr:cNvSpPr txBox="1"/>
      </xdr:nvSpPr>
      <xdr:spPr>
        <a:xfrm>
          <a:off x="14738350" y="13331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735" name="フローチャート: 判断 734"/>
        <xdr:cNvSpPr/>
      </xdr:nvSpPr>
      <xdr:spPr>
        <a:xfrm>
          <a:off x="14649450" y="13473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36" name="フローチャート: 判断 735"/>
        <xdr:cNvSpPr/>
      </xdr:nvSpPr>
      <xdr:spPr>
        <a:xfrm>
          <a:off x="1388745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737" name="フローチャート: 判断 736"/>
        <xdr:cNvSpPr/>
      </xdr:nvSpPr>
      <xdr:spPr>
        <a:xfrm>
          <a:off x="13093700" y="1353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738" name="フローチャート: 判断 737"/>
        <xdr:cNvSpPr/>
      </xdr:nvSpPr>
      <xdr:spPr>
        <a:xfrm>
          <a:off x="12299950" y="135483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739" name="フローチャート: 判断 738"/>
        <xdr:cNvSpPr/>
      </xdr:nvSpPr>
      <xdr:spPr>
        <a:xfrm>
          <a:off x="11487150" y="13543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153670</xdr:rowOff>
    </xdr:from>
    <xdr:to>
      <xdr:col>85</xdr:col>
      <xdr:colOff>177800</xdr:colOff>
      <xdr:row>82</xdr:row>
      <xdr:rowOff>83820</xdr:rowOff>
    </xdr:to>
    <xdr:sp macro="" textlink="">
      <xdr:nvSpPr>
        <xdr:cNvPr id="745" name="楕円 744"/>
        <xdr:cNvSpPr/>
      </xdr:nvSpPr>
      <xdr:spPr>
        <a:xfrm>
          <a:off x="14649450" y="135331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132097</xdr:rowOff>
    </xdr:from>
    <xdr:ext cx="405111" cy="259045"/>
    <xdr:sp macro="" textlink="">
      <xdr:nvSpPr>
        <xdr:cNvPr id="746" name="【消防施設】&#10;有形固定資産減価償却率該当値テキスト"/>
        <xdr:cNvSpPr txBox="1"/>
      </xdr:nvSpPr>
      <xdr:spPr>
        <a:xfrm>
          <a:off x="14738350"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139700</xdr:rowOff>
    </xdr:from>
    <xdr:to>
      <xdr:col>81</xdr:col>
      <xdr:colOff>101600</xdr:colOff>
      <xdr:row>82</xdr:row>
      <xdr:rowOff>69850</xdr:rowOff>
    </xdr:to>
    <xdr:sp macro="" textlink="">
      <xdr:nvSpPr>
        <xdr:cNvPr id="747" name="楕円 746"/>
        <xdr:cNvSpPr/>
      </xdr:nvSpPr>
      <xdr:spPr>
        <a:xfrm>
          <a:off x="13887450"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19050</xdr:rowOff>
    </xdr:from>
    <xdr:to>
      <xdr:col>85</xdr:col>
      <xdr:colOff>127000</xdr:colOff>
      <xdr:row>82</xdr:row>
      <xdr:rowOff>33020</xdr:rowOff>
    </xdr:to>
    <xdr:cxnSp macro="">
      <xdr:nvCxnSpPr>
        <xdr:cNvPr id="748" name="直線コネクタ 747"/>
        <xdr:cNvCxnSpPr/>
      </xdr:nvCxnSpPr>
      <xdr:spPr>
        <a:xfrm>
          <a:off x="13938250" y="13563600"/>
          <a:ext cx="762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49" name="楕円 748"/>
        <xdr:cNvSpPr/>
      </xdr:nvSpPr>
      <xdr:spPr>
        <a:xfrm>
          <a:off x="13093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19050</xdr:rowOff>
    </xdr:from>
    <xdr:to>
      <xdr:col>81</xdr:col>
      <xdr:colOff>50800</xdr:colOff>
      <xdr:row>82</xdr:row>
      <xdr:rowOff>60961</xdr:rowOff>
    </xdr:to>
    <xdr:cxnSp macro="">
      <xdr:nvCxnSpPr>
        <xdr:cNvPr id="750" name="直線コネクタ 749"/>
        <xdr:cNvCxnSpPr/>
      </xdr:nvCxnSpPr>
      <xdr:spPr>
        <a:xfrm flipV="1">
          <a:off x="13144500" y="13563600"/>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1" name="楕円 750"/>
        <xdr:cNvSpPr/>
      </xdr:nvSpPr>
      <xdr:spPr>
        <a:xfrm>
          <a:off x="12299950" y="13550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60961</xdr:rowOff>
    </xdr:to>
    <xdr:cxnSp macro="">
      <xdr:nvCxnSpPr>
        <xdr:cNvPr id="752" name="直線コネクタ 751"/>
        <xdr:cNvCxnSpPr/>
      </xdr:nvCxnSpPr>
      <xdr:spPr>
        <a:xfrm>
          <a:off x="12344400" y="13601700"/>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133350</xdr:rowOff>
    </xdr:from>
    <xdr:to>
      <xdr:col>67</xdr:col>
      <xdr:colOff>101600</xdr:colOff>
      <xdr:row>82</xdr:row>
      <xdr:rowOff>63500</xdr:rowOff>
    </xdr:to>
    <xdr:sp macro="" textlink="">
      <xdr:nvSpPr>
        <xdr:cNvPr id="753" name="楕円 752"/>
        <xdr:cNvSpPr/>
      </xdr:nvSpPr>
      <xdr:spPr>
        <a:xfrm>
          <a:off x="11487150" y="1351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12700</xdr:rowOff>
    </xdr:from>
    <xdr:to>
      <xdr:col>71</xdr:col>
      <xdr:colOff>177800</xdr:colOff>
      <xdr:row>82</xdr:row>
      <xdr:rowOff>57150</xdr:rowOff>
    </xdr:to>
    <xdr:cxnSp macro="">
      <xdr:nvCxnSpPr>
        <xdr:cNvPr id="754" name="直線コネクタ 753"/>
        <xdr:cNvCxnSpPr/>
      </xdr:nvCxnSpPr>
      <xdr:spPr>
        <a:xfrm>
          <a:off x="11537950" y="13557250"/>
          <a:ext cx="80645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55" name="n_1aveValue【消防施設】&#10;有形固定資産減価償却率"/>
        <xdr:cNvSpPr txBox="1"/>
      </xdr:nvSpPr>
      <xdr:spPr>
        <a:xfrm>
          <a:off x="137420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756" name="n_2aveValue【消防施設】&#10;有形固定資産減価償却率"/>
        <xdr:cNvSpPr txBox="1"/>
      </xdr:nvSpPr>
      <xdr:spPr>
        <a:xfrm>
          <a:off x="12960994"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757" name="n_3aveValue【消防施設】&#10;有形固定資産減価償却率"/>
        <xdr:cNvSpPr txBox="1"/>
      </xdr:nvSpPr>
      <xdr:spPr>
        <a:xfrm>
          <a:off x="12167244"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758" name="n_4aveValue【消防施設】&#10;有形固定資産減価償却率"/>
        <xdr:cNvSpPr txBox="1"/>
      </xdr:nvSpPr>
      <xdr:spPr>
        <a:xfrm>
          <a:off x="113544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60977</xdr:rowOff>
    </xdr:from>
    <xdr:ext cx="405111" cy="259045"/>
    <xdr:sp macro="" textlink="">
      <xdr:nvSpPr>
        <xdr:cNvPr id="759" name="n_1mainValue【消防施設】&#10;有形固定資産減価償却率"/>
        <xdr:cNvSpPr txBox="1"/>
      </xdr:nvSpPr>
      <xdr:spPr>
        <a:xfrm>
          <a:off x="137420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60" name="n_2mainValue【消防施設】&#10;有形固定資産減価償却率"/>
        <xdr:cNvSpPr txBox="1"/>
      </xdr:nvSpPr>
      <xdr:spPr>
        <a:xfrm>
          <a:off x="1296099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61" name="n_3mainValue【消防施設】&#10;有形固定資産減価償却率"/>
        <xdr:cNvSpPr txBox="1"/>
      </xdr:nvSpPr>
      <xdr:spPr>
        <a:xfrm>
          <a:off x="121672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762" name="n_4mainValue【消防施設】&#10;有形固定資産減価償却率"/>
        <xdr:cNvSpPr txBox="1"/>
      </xdr:nvSpPr>
      <xdr:spPr>
        <a:xfrm>
          <a:off x="11354444"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3" name="直線コネクタ 772"/>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4" name="テキスト ボックス 773"/>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5" name="直線コネクタ 774"/>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6" name="テキスト ボックス 775"/>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7" name="直線コネクタ 776"/>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8" name="テキスト ボックス 777"/>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9" name="直線コネクタ 778"/>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0" name="テキスト ボックス 779"/>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1" name="直線コネクタ 780"/>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2" name="テキスト ボックス 781"/>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86" name="直線コネクタ 785"/>
        <xdr:cNvCxnSpPr/>
      </xdr:nvCxnSpPr>
      <xdr:spPr>
        <a:xfrm flipV="1">
          <a:off x="19951064" y="12823825"/>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87" name="【消防施設】&#10;一人当たり面積最小値テキスト"/>
        <xdr:cNvSpPr txBox="1"/>
      </xdr:nvSpPr>
      <xdr:spPr>
        <a:xfrm>
          <a:off x="19989800" y="143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88" name="直線コネクタ 787"/>
        <xdr:cNvCxnSpPr/>
      </xdr:nvCxnSpPr>
      <xdr:spPr>
        <a:xfrm>
          <a:off x="19881850" y="14302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89" name="【消防施設】&#10;一人当たり面積最大値テキスト"/>
        <xdr:cNvSpPr txBox="1"/>
      </xdr:nvSpPr>
      <xdr:spPr>
        <a:xfrm>
          <a:off x="19989800" y="126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90" name="直線コネクタ 789"/>
        <xdr:cNvCxnSpPr/>
      </xdr:nvCxnSpPr>
      <xdr:spPr>
        <a:xfrm>
          <a:off x="19881850" y="12823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791" name="【消防施設】&#10;一人当たり面積平均値テキスト"/>
        <xdr:cNvSpPr txBox="1"/>
      </xdr:nvSpPr>
      <xdr:spPr>
        <a:xfrm>
          <a:off x="19989800" y="1401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92" name="フローチャート: 判断 791"/>
        <xdr:cNvSpPr/>
      </xdr:nvSpPr>
      <xdr:spPr>
        <a:xfrm>
          <a:off x="19900900" y="14160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93" name="フローチャート: 判断 792"/>
        <xdr:cNvSpPr/>
      </xdr:nvSpPr>
      <xdr:spPr>
        <a:xfrm>
          <a:off x="19157950" y="141140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94" name="フローチャート: 判断 793"/>
        <xdr:cNvSpPr/>
      </xdr:nvSpPr>
      <xdr:spPr>
        <a:xfrm>
          <a:off x="18345150" y="14157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95" name="フローチャート: 判断 794"/>
        <xdr:cNvSpPr/>
      </xdr:nvSpPr>
      <xdr:spPr>
        <a:xfrm>
          <a:off x="17551400" y="14149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96" name="フローチャート: 判断 795"/>
        <xdr:cNvSpPr/>
      </xdr:nvSpPr>
      <xdr:spPr>
        <a:xfrm>
          <a:off x="16757650" y="14142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21971</xdr:rowOff>
    </xdr:from>
    <xdr:to>
      <xdr:col>116</xdr:col>
      <xdr:colOff>114300</xdr:colOff>
      <xdr:row>86</xdr:row>
      <xdr:rowOff>123571</xdr:rowOff>
    </xdr:to>
    <xdr:sp macro="" textlink="">
      <xdr:nvSpPr>
        <xdr:cNvPr id="802" name="楕円 801"/>
        <xdr:cNvSpPr/>
      </xdr:nvSpPr>
      <xdr:spPr>
        <a:xfrm>
          <a:off x="19900900" y="142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108348</xdr:rowOff>
    </xdr:from>
    <xdr:ext cx="469744" cy="259045"/>
    <xdr:sp macro="" textlink="">
      <xdr:nvSpPr>
        <xdr:cNvPr id="803" name="【消防施設】&#10;一人当たり面積該当値テキスト"/>
        <xdr:cNvSpPr txBox="1"/>
      </xdr:nvSpPr>
      <xdr:spPr>
        <a:xfrm>
          <a:off x="19989800" y="1414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22352</xdr:rowOff>
    </xdr:from>
    <xdr:to>
      <xdr:col>112</xdr:col>
      <xdr:colOff>38100</xdr:colOff>
      <xdr:row>86</xdr:row>
      <xdr:rowOff>123952</xdr:rowOff>
    </xdr:to>
    <xdr:sp macro="" textlink="">
      <xdr:nvSpPr>
        <xdr:cNvPr id="804" name="楕円 803"/>
        <xdr:cNvSpPr/>
      </xdr:nvSpPr>
      <xdr:spPr>
        <a:xfrm>
          <a:off x="19157950" y="14227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72771</xdr:rowOff>
    </xdr:from>
    <xdr:to>
      <xdr:col>116</xdr:col>
      <xdr:colOff>63500</xdr:colOff>
      <xdr:row>86</xdr:row>
      <xdr:rowOff>73152</xdr:rowOff>
    </xdr:to>
    <xdr:cxnSp macro="">
      <xdr:nvCxnSpPr>
        <xdr:cNvPr id="805" name="直線コネクタ 804"/>
        <xdr:cNvCxnSpPr/>
      </xdr:nvCxnSpPr>
      <xdr:spPr>
        <a:xfrm flipV="1">
          <a:off x="19202400" y="14277721"/>
          <a:ext cx="7493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23495</xdr:rowOff>
    </xdr:from>
    <xdr:to>
      <xdr:col>107</xdr:col>
      <xdr:colOff>101600</xdr:colOff>
      <xdr:row>86</xdr:row>
      <xdr:rowOff>125095</xdr:rowOff>
    </xdr:to>
    <xdr:sp macro="" textlink="">
      <xdr:nvSpPr>
        <xdr:cNvPr id="806" name="楕円 805"/>
        <xdr:cNvSpPr/>
      </xdr:nvSpPr>
      <xdr:spPr>
        <a:xfrm>
          <a:off x="18345150" y="142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73152</xdr:rowOff>
    </xdr:from>
    <xdr:to>
      <xdr:col>111</xdr:col>
      <xdr:colOff>177800</xdr:colOff>
      <xdr:row>86</xdr:row>
      <xdr:rowOff>74295</xdr:rowOff>
    </xdr:to>
    <xdr:cxnSp macro="">
      <xdr:nvCxnSpPr>
        <xdr:cNvPr id="807" name="直線コネクタ 806"/>
        <xdr:cNvCxnSpPr/>
      </xdr:nvCxnSpPr>
      <xdr:spPr>
        <a:xfrm flipV="1">
          <a:off x="18395950" y="14278102"/>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19304</xdr:rowOff>
    </xdr:from>
    <xdr:to>
      <xdr:col>102</xdr:col>
      <xdr:colOff>165100</xdr:colOff>
      <xdr:row>86</xdr:row>
      <xdr:rowOff>120904</xdr:rowOff>
    </xdr:to>
    <xdr:sp macro="" textlink="">
      <xdr:nvSpPr>
        <xdr:cNvPr id="808" name="楕円 807"/>
        <xdr:cNvSpPr/>
      </xdr:nvSpPr>
      <xdr:spPr>
        <a:xfrm>
          <a:off x="17551400" y="1422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70104</xdr:rowOff>
    </xdr:from>
    <xdr:to>
      <xdr:col>107</xdr:col>
      <xdr:colOff>50800</xdr:colOff>
      <xdr:row>86</xdr:row>
      <xdr:rowOff>74295</xdr:rowOff>
    </xdr:to>
    <xdr:cxnSp macro="">
      <xdr:nvCxnSpPr>
        <xdr:cNvPr id="809" name="直線コネクタ 808"/>
        <xdr:cNvCxnSpPr/>
      </xdr:nvCxnSpPr>
      <xdr:spPr>
        <a:xfrm>
          <a:off x="17602200" y="14275054"/>
          <a:ext cx="7937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24637</xdr:rowOff>
    </xdr:from>
    <xdr:to>
      <xdr:col>98</xdr:col>
      <xdr:colOff>38100</xdr:colOff>
      <xdr:row>86</xdr:row>
      <xdr:rowOff>126237</xdr:rowOff>
    </xdr:to>
    <xdr:sp macro="" textlink="">
      <xdr:nvSpPr>
        <xdr:cNvPr id="810" name="楕円 809"/>
        <xdr:cNvSpPr/>
      </xdr:nvSpPr>
      <xdr:spPr>
        <a:xfrm>
          <a:off x="16757650" y="142295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70104</xdr:rowOff>
    </xdr:from>
    <xdr:to>
      <xdr:col>102</xdr:col>
      <xdr:colOff>114300</xdr:colOff>
      <xdr:row>86</xdr:row>
      <xdr:rowOff>75437</xdr:rowOff>
    </xdr:to>
    <xdr:cxnSp macro="">
      <xdr:nvCxnSpPr>
        <xdr:cNvPr id="811" name="直線コネクタ 810"/>
        <xdr:cNvCxnSpPr/>
      </xdr:nvCxnSpPr>
      <xdr:spPr>
        <a:xfrm flipV="1">
          <a:off x="16802100" y="14275054"/>
          <a:ext cx="8001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812" name="n_1aveValue【消防施設】&#10;一人当たり面積"/>
        <xdr:cNvSpPr txBox="1"/>
      </xdr:nvSpPr>
      <xdr:spPr>
        <a:xfrm>
          <a:off x="18980227" y="1389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813" name="n_2aveValue【消防施設】&#10;一人当たり面積"/>
        <xdr:cNvSpPr txBox="1"/>
      </xdr:nvSpPr>
      <xdr:spPr>
        <a:xfrm>
          <a:off x="18180127" y="1393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814" name="n_3aveValue【消防施設】&#10;一人当たり面積"/>
        <xdr:cNvSpPr txBox="1"/>
      </xdr:nvSpPr>
      <xdr:spPr>
        <a:xfrm>
          <a:off x="17386377" y="1393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815" name="n_4aveValue【消防施設】&#10;一人当たり面積"/>
        <xdr:cNvSpPr txBox="1"/>
      </xdr:nvSpPr>
      <xdr:spPr>
        <a:xfrm>
          <a:off x="16592627" y="139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115079</xdr:rowOff>
    </xdr:from>
    <xdr:ext cx="469744" cy="259045"/>
    <xdr:sp macro="" textlink="">
      <xdr:nvSpPr>
        <xdr:cNvPr id="816" name="n_1mainValue【消防施設】&#10;一人当たり面積"/>
        <xdr:cNvSpPr txBox="1"/>
      </xdr:nvSpPr>
      <xdr:spPr>
        <a:xfrm>
          <a:off x="18980227"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116222</xdr:rowOff>
    </xdr:from>
    <xdr:ext cx="469744" cy="259045"/>
    <xdr:sp macro="" textlink="">
      <xdr:nvSpPr>
        <xdr:cNvPr id="817" name="n_2mainValue【消防施設】&#10;一人当たり面積"/>
        <xdr:cNvSpPr txBox="1"/>
      </xdr:nvSpPr>
      <xdr:spPr>
        <a:xfrm>
          <a:off x="18180127" y="1432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112031</xdr:rowOff>
    </xdr:from>
    <xdr:ext cx="469744" cy="259045"/>
    <xdr:sp macro="" textlink="">
      <xdr:nvSpPr>
        <xdr:cNvPr id="818" name="n_3mainValue【消防施設】&#10;一人当たり面積"/>
        <xdr:cNvSpPr txBox="1"/>
      </xdr:nvSpPr>
      <xdr:spPr>
        <a:xfrm>
          <a:off x="17386377" y="1431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117364</xdr:rowOff>
    </xdr:from>
    <xdr:ext cx="469744" cy="259045"/>
    <xdr:sp macro="" textlink="">
      <xdr:nvSpPr>
        <xdr:cNvPr id="819" name="n_4mainValue【消防施設】&#10;一人当たり面積"/>
        <xdr:cNvSpPr txBox="1"/>
      </xdr:nvSpPr>
      <xdr:spPr>
        <a:xfrm>
          <a:off x="16592627"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845" name="直線コネクタ 844"/>
        <xdr:cNvCxnSpPr/>
      </xdr:nvCxnSpPr>
      <xdr:spPr>
        <a:xfrm flipV="1">
          <a:off x="14699614" y="165239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6"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7" name="直線コネクタ 846"/>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48" name="【庁舎】&#10;有形固定資産減価償却率最大値テキスト"/>
        <xdr:cNvSpPr txBox="1"/>
      </xdr:nvSpPr>
      <xdr:spPr>
        <a:xfrm>
          <a:off x="14738350" y="16299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49" name="直線コネクタ 848"/>
        <xdr:cNvCxnSpPr/>
      </xdr:nvCxnSpPr>
      <xdr:spPr>
        <a:xfrm>
          <a:off x="146113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850" name="【庁舎】&#10;有形固定資産減価償却率平均値テキスト"/>
        <xdr:cNvSpPr txBox="1"/>
      </xdr:nvSpPr>
      <xdr:spPr>
        <a:xfrm>
          <a:off x="14738350" y="17312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851" name="フローチャート: 判断 850"/>
        <xdr:cNvSpPr/>
      </xdr:nvSpPr>
      <xdr:spPr>
        <a:xfrm>
          <a:off x="14649450" y="17333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852" name="フローチャート: 判断 851"/>
        <xdr:cNvSpPr/>
      </xdr:nvSpPr>
      <xdr:spPr>
        <a:xfrm>
          <a:off x="1388745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853" name="フローチャート: 判断 852"/>
        <xdr:cNvSpPr/>
      </xdr:nvSpPr>
      <xdr:spPr>
        <a:xfrm>
          <a:off x="1309370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854" name="フローチャート: 判断 853"/>
        <xdr:cNvSpPr/>
      </xdr:nvSpPr>
      <xdr:spPr>
        <a:xfrm>
          <a:off x="12299950" y="174953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855" name="フローチャート: 判断 854"/>
        <xdr:cNvSpPr/>
      </xdr:nvSpPr>
      <xdr:spPr>
        <a:xfrm>
          <a:off x="11487150" y="1748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861" name="楕円 860"/>
        <xdr:cNvSpPr/>
      </xdr:nvSpPr>
      <xdr:spPr>
        <a:xfrm>
          <a:off x="14649450" y="170071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862" name="【庁舎】&#10;有形固定資産減価償却率該当値テキスト"/>
        <xdr:cNvSpPr txBox="1"/>
      </xdr:nvSpPr>
      <xdr:spPr>
        <a:xfrm>
          <a:off x="14738350" y="1685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xdr:rowOff>
    </xdr:from>
    <xdr:to>
      <xdr:col>81</xdr:col>
      <xdr:colOff>101600</xdr:colOff>
      <xdr:row>102</xdr:row>
      <xdr:rowOff>102507</xdr:rowOff>
    </xdr:to>
    <xdr:sp macro="" textlink="">
      <xdr:nvSpPr>
        <xdr:cNvPr id="863" name="楕円 862"/>
        <xdr:cNvSpPr/>
      </xdr:nvSpPr>
      <xdr:spPr>
        <a:xfrm>
          <a:off x="13887450" y="169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51707</xdr:rowOff>
    </xdr:from>
    <xdr:to>
      <xdr:col>85</xdr:col>
      <xdr:colOff>127000</xdr:colOff>
      <xdr:row>102</xdr:row>
      <xdr:rowOff>141514</xdr:rowOff>
    </xdr:to>
    <xdr:cxnSp macro="">
      <xdr:nvCxnSpPr>
        <xdr:cNvPr id="864" name="直線コネクタ 863"/>
        <xdr:cNvCxnSpPr/>
      </xdr:nvCxnSpPr>
      <xdr:spPr>
        <a:xfrm>
          <a:off x="13938250" y="16968107"/>
          <a:ext cx="762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865" name="楕円 864"/>
        <xdr:cNvSpPr/>
      </xdr:nvSpPr>
      <xdr:spPr>
        <a:xfrm>
          <a:off x="130937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51707</xdr:rowOff>
    </xdr:from>
    <xdr:to>
      <xdr:col>81</xdr:col>
      <xdr:colOff>50800</xdr:colOff>
      <xdr:row>103</xdr:row>
      <xdr:rowOff>7620</xdr:rowOff>
    </xdr:to>
    <xdr:cxnSp macro="">
      <xdr:nvCxnSpPr>
        <xdr:cNvPr id="866" name="直線コネクタ 865"/>
        <xdr:cNvCxnSpPr/>
      </xdr:nvCxnSpPr>
      <xdr:spPr>
        <a:xfrm flipV="1">
          <a:off x="13144500" y="16968107"/>
          <a:ext cx="79375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867" name="楕円 866"/>
        <xdr:cNvSpPr/>
      </xdr:nvSpPr>
      <xdr:spPr>
        <a:xfrm>
          <a:off x="12299950" y="16827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103</xdr:row>
      <xdr:rowOff>7620</xdr:rowOff>
    </xdr:to>
    <xdr:cxnSp macro="">
      <xdr:nvCxnSpPr>
        <xdr:cNvPr id="868" name="直線コネクタ 867"/>
        <xdr:cNvCxnSpPr/>
      </xdr:nvCxnSpPr>
      <xdr:spPr>
        <a:xfrm>
          <a:off x="12344400" y="16878300"/>
          <a:ext cx="8001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74386</xdr:rowOff>
    </xdr:from>
    <xdr:to>
      <xdr:col>67</xdr:col>
      <xdr:colOff>101600</xdr:colOff>
      <xdr:row>101</xdr:row>
      <xdr:rowOff>4536</xdr:rowOff>
    </xdr:to>
    <xdr:sp macro="" textlink="">
      <xdr:nvSpPr>
        <xdr:cNvPr id="869" name="楕円 868"/>
        <xdr:cNvSpPr/>
      </xdr:nvSpPr>
      <xdr:spPr>
        <a:xfrm>
          <a:off x="11487150" y="166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125186</xdr:rowOff>
    </xdr:from>
    <xdr:to>
      <xdr:col>71</xdr:col>
      <xdr:colOff>177800</xdr:colOff>
      <xdr:row>101</xdr:row>
      <xdr:rowOff>133350</xdr:rowOff>
    </xdr:to>
    <xdr:cxnSp macro="">
      <xdr:nvCxnSpPr>
        <xdr:cNvPr id="870" name="直線コネクタ 869"/>
        <xdr:cNvCxnSpPr/>
      </xdr:nvCxnSpPr>
      <xdr:spPr>
        <a:xfrm>
          <a:off x="11537950" y="16698686"/>
          <a:ext cx="80645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871" name="n_1aveValue【庁舎】&#10;有形固定資産減価償却率"/>
        <xdr:cNvSpPr txBox="1"/>
      </xdr:nvSpPr>
      <xdr:spPr>
        <a:xfrm>
          <a:off x="13742044" y="17410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872" name="n_2aveValue【庁舎】&#10;有形固定資産減価償却率"/>
        <xdr:cNvSpPr txBox="1"/>
      </xdr:nvSpPr>
      <xdr:spPr>
        <a:xfrm>
          <a:off x="12960994" y="1757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873" name="n_3aveValue【庁舎】&#10;有形固定資産減価償却率"/>
        <xdr:cNvSpPr txBox="1"/>
      </xdr:nvSpPr>
      <xdr:spPr>
        <a:xfrm>
          <a:off x="12167244" y="1758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874" name="n_4aveValue【庁舎】&#10;有形固定資産減価償却率"/>
        <xdr:cNvSpPr txBox="1"/>
      </xdr:nvSpPr>
      <xdr:spPr>
        <a:xfrm>
          <a:off x="11354444" y="1757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119034</xdr:rowOff>
    </xdr:from>
    <xdr:ext cx="405111" cy="259045"/>
    <xdr:sp macro="" textlink="">
      <xdr:nvSpPr>
        <xdr:cNvPr id="875" name="n_1mainValue【庁舎】&#10;有形固定資産減価償却率"/>
        <xdr:cNvSpPr txBox="1"/>
      </xdr:nvSpPr>
      <xdr:spPr>
        <a:xfrm>
          <a:off x="13742044" y="1669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876" name="n_2mainValue【庁舎】&#10;有形固定資産減価償却率"/>
        <xdr:cNvSpPr txBox="1"/>
      </xdr:nvSpPr>
      <xdr:spPr>
        <a:xfrm>
          <a:off x="1296099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877" name="n_3mainValue【庁舎】&#10;有形固定資産減価償却率"/>
        <xdr:cNvSpPr txBox="1"/>
      </xdr:nvSpPr>
      <xdr:spPr>
        <a:xfrm>
          <a:off x="12167244" y="1660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21063</xdr:rowOff>
    </xdr:from>
    <xdr:ext cx="405111" cy="259045"/>
    <xdr:sp macro="" textlink="">
      <xdr:nvSpPr>
        <xdr:cNvPr id="878" name="n_4mainValue【庁舎】&#10;有形固定資産減価償却率"/>
        <xdr:cNvSpPr txBox="1"/>
      </xdr:nvSpPr>
      <xdr:spPr>
        <a:xfrm>
          <a:off x="11354444" y="1642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9" name="直線コネクタ 888"/>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0" name="テキスト ボックス 889"/>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1" name="直線コネクタ 890"/>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2" name="テキスト ボックス 891"/>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3" name="直線コネクタ 892"/>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4" name="テキスト ボックス 893"/>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5" name="直線コネクタ 894"/>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6" name="テキスト ボックス 895"/>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7" name="直線コネクタ 896"/>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98" name="テキスト ボックス 897"/>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00" name="テキスト ボックス 899"/>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902" name="直線コネクタ 901"/>
        <xdr:cNvCxnSpPr/>
      </xdr:nvCxnSpPr>
      <xdr:spPr>
        <a:xfrm flipV="1">
          <a:off x="19951064" y="167435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903" name="【庁舎】&#10;一人当たり面積最小値テキスト"/>
        <xdr:cNvSpPr txBox="1"/>
      </xdr:nvSpPr>
      <xdr:spPr>
        <a:xfrm>
          <a:off x="19989800" y="1807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904" name="直線コネクタ 903"/>
        <xdr:cNvCxnSpPr/>
      </xdr:nvCxnSpPr>
      <xdr:spPr>
        <a:xfrm>
          <a:off x="19881850" y="18073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905" name="【庁舎】&#10;一人当たり面積最大値テキスト"/>
        <xdr:cNvSpPr txBox="1"/>
      </xdr:nvSpPr>
      <xdr:spPr>
        <a:xfrm>
          <a:off x="19989800" y="165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906" name="直線コネクタ 905"/>
        <xdr:cNvCxnSpPr/>
      </xdr:nvCxnSpPr>
      <xdr:spPr>
        <a:xfrm>
          <a:off x="19881850" y="16743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907" name="【庁舎】&#10;一人当たり面積平均値テキスト"/>
        <xdr:cNvSpPr txBox="1"/>
      </xdr:nvSpPr>
      <xdr:spPr>
        <a:xfrm>
          <a:off x="19989800" y="17776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908" name="フローチャート: 判断 907"/>
        <xdr:cNvSpPr/>
      </xdr:nvSpPr>
      <xdr:spPr>
        <a:xfrm>
          <a:off x="19900900" y="1792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909" name="フローチャート: 判断 908"/>
        <xdr:cNvSpPr/>
      </xdr:nvSpPr>
      <xdr:spPr>
        <a:xfrm>
          <a:off x="19157950" y="179266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910" name="フローチャート: 判断 909"/>
        <xdr:cNvSpPr/>
      </xdr:nvSpPr>
      <xdr:spPr>
        <a:xfrm>
          <a:off x="1834515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911" name="フローチャート: 判断 910"/>
        <xdr:cNvSpPr/>
      </xdr:nvSpPr>
      <xdr:spPr>
        <a:xfrm>
          <a:off x="17551400" y="1793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912" name="フローチャート: 判断 911"/>
        <xdr:cNvSpPr/>
      </xdr:nvSpPr>
      <xdr:spPr>
        <a:xfrm>
          <a:off x="16757650" y="17928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44704</xdr:rowOff>
    </xdr:from>
    <xdr:to>
      <xdr:col>116</xdr:col>
      <xdr:colOff>114300</xdr:colOff>
      <xdr:row>108</xdr:row>
      <xdr:rowOff>146304</xdr:rowOff>
    </xdr:to>
    <xdr:sp macro="" textlink="">
      <xdr:nvSpPr>
        <xdr:cNvPr id="918" name="楕円 917"/>
        <xdr:cNvSpPr/>
      </xdr:nvSpPr>
      <xdr:spPr>
        <a:xfrm>
          <a:off x="19900900" y="179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131081</xdr:rowOff>
    </xdr:from>
    <xdr:ext cx="469744" cy="259045"/>
    <xdr:sp macro="" textlink="">
      <xdr:nvSpPr>
        <xdr:cNvPr id="919" name="【庁舎】&#10;一人当たり面積該当値テキスト"/>
        <xdr:cNvSpPr txBox="1"/>
      </xdr:nvSpPr>
      <xdr:spPr>
        <a:xfrm>
          <a:off x="19989800" y="179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45465</xdr:rowOff>
    </xdr:from>
    <xdr:to>
      <xdr:col>112</xdr:col>
      <xdr:colOff>38100</xdr:colOff>
      <xdr:row>108</xdr:row>
      <xdr:rowOff>147065</xdr:rowOff>
    </xdr:to>
    <xdr:sp macro="" textlink="">
      <xdr:nvSpPr>
        <xdr:cNvPr id="920" name="楕円 919"/>
        <xdr:cNvSpPr/>
      </xdr:nvSpPr>
      <xdr:spPr>
        <a:xfrm>
          <a:off x="19157950" y="17990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95504</xdr:rowOff>
    </xdr:from>
    <xdr:to>
      <xdr:col>116</xdr:col>
      <xdr:colOff>63500</xdr:colOff>
      <xdr:row>108</xdr:row>
      <xdr:rowOff>96265</xdr:rowOff>
    </xdr:to>
    <xdr:cxnSp macro="">
      <xdr:nvCxnSpPr>
        <xdr:cNvPr id="921" name="直線コネクタ 920"/>
        <xdr:cNvCxnSpPr/>
      </xdr:nvCxnSpPr>
      <xdr:spPr>
        <a:xfrm flipV="1">
          <a:off x="19202400" y="18040604"/>
          <a:ext cx="7493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46610</xdr:rowOff>
    </xdr:from>
    <xdr:to>
      <xdr:col>107</xdr:col>
      <xdr:colOff>101600</xdr:colOff>
      <xdr:row>108</xdr:row>
      <xdr:rowOff>148210</xdr:rowOff>
    </xdr:to>
    <xdr:sp macro="" textlink="">
      <xdr:nvSpPr>
        <xdr:cNvPr id="922" name="楕円 921"/>
        <xdr:cNvSpPr/>
      </xdr:nvSpPr>
      <xdr:spPr>
        <a:xfrm>
          <a:off x="18345150" y="1799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96265</xdr:rowOff>
    </xdr:from>
    <xdr:to>
      <xdr:col>111</xdr:col>
      <xdr:colOff>177800</xdr:colOff>
      <xdr:row>108</xdr:row>
      <xdr:rowOff>97410</xdr:rowOff>
    </xdr:to>
    <xdr:cxnSp macro="">
      <xdr:nvCxnSpPr>
        <xdr:cNvPr id="923" name="直線コネクタ 922"/>
        <xdr:cNvCxnSpPr/>
      </xdr:nvCxnSpPr>
      <xdr:spPr>
        <a:xfrm flipV="1">
          <a:off x="18395950" y="18041365"/>
          <a:ext cx="80645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47371</xdr:rowOff>
    </xdr:from>
    <xdr:to>
      <xdr:col>102</xdr:col>
      <xdr:colOff>165100</xdr:colOff>
      <xdr:row>108</xdr:row>
      <xdr:rowOff>148971</xdr:rowOff>
    </xdr:to>
    <xdr:sp macro="" textlink="">
      <xdr:nvSpPr>
        <xdr:cNvPr id="924" name="楕円 923"/>
        <xdr:cNvSpPr/>
      </xdr:nvSpPr>
      <xdr:spPr>
        <a:xfrm>
          <a:off x="17551400" y="179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97410</xdr:rowOff>
    </xdr:from>
    <xdr:to>
      <xdr:col>107</xdr:col>
      <xdr:colOff>50800</xdr:colOff>
      <xdr:row>108</xdr:row>
      <xdr:rowOff>98171</xdr:rowOff>
    </xdr:to>
    <xdr:cxnSp macro="">
      <xdr:nvCxnSpPr>
        <xdr:cNvPr id="925" name="直線コネクタ 924"/>
        <xdr:cNvCxnSpPr/>
      </xdr:nvCxnSpPr>
      <xdr:spPr>
        <a:xfrm flipV="1">
          <a:off x="17602200" y="18042510"/>
          <a:ext cx="7937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48388</xdr:rowOff>
    </xdr:from>
    <xdr:to>
      <xdr:col>98</xdr:col>
      <xdr:colOff>38100</xdr:colOff>
      <xdr:row>108</xdr:row>
      <xdr:rowOff>149988</xdr:rowOff>
    </xdr:to>
    <xdr:sp macro="" textlink="">
      <xdr:nvSpPr>
        <xdr:cNvPr id="926" name="楕円 925"/>
        <xdr:cNvSpPr/>
      </xdr:nvSpPr>
      <xdr:spPr>
        <a:xfrm>
          <a:off x="16757650" y="179934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98171</xdr:rowOff>
    </xdr:from>
    <xdr:to>
      <xdr:col>102</xdr:col>
      <xdr:colOff>114300</xdr:colOff>
      <xdr:row>108</xdr:row>
      <xdr:rowOff>99188</xdr:rowOff>
    </xdr:to>
    <xdr:cxnSp macro="">
      <xdr:nvCxnSpPr>
        <xdr:cNvPr id="927" name="直線コネクタ 926"/>
        <xdr:cNvCxnSpPr/>
      </xdr:nvCxnSpPr>
      <xdr:spPr>
        <a:xfrm flipV="1">
          <a:off x="16802100" y="18043271"/>
          <a:ext cx="8001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928" name="n_1aveValue【庁舎】&#10;一人当たり面積"/>
        <xdr:cNvSpPr txBox="1"/>
      </xdr:nvSpPr>
      <xdr:spPr>
        <a:xfrm>
          <a:off x="18980227" y="1770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929" name="n_2aveValue【庁舎】&#10;一人当たり面積"/>
        <xdr:cNvSpPr txBox="1"/>
      </xdr:nvSpPr>
      <xdr:spPr>
        <a:xfrm>
          <a:off x="181801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930" name="n_3aveValue【庁舎】&#10;一人当たり面積"/>
        <xdr:cNvSpPr txBox="1"/>
      </xdr:nvSpPr>
      <xdr:spPr>
        <a:xfrm>
          <a:off x="17386377" y="177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931" name="n_4aveValue【庁舎】&#10;一人当たり面積"/>
        <xdr:cNvSpPr txBox="1"/>
      </xdr:nvSpPr>
      <xdr:spPr>
        <a:xfrm>
          <a:off x="165926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138192</xdr:rowOff>
    </xdr:from>
    <xdr:ext cx="469744" cy="259045"/>
    <xdr:sp macro="" textlink="">
      <xdr:nvSpPr>
        <xdr:cNvPr id="932" name="n_1mainValue【庁舎】&#10;一人当たり面積"/>
        <xdr:cNvSpPr txBox="1"/>
      </xdr:nvSpPr>
      <xdr:spPr>
        <a:xfrm>
          <a:off x="18980227" y="180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139337</xdr:rowOff>
    </xdr:from>
    <xdr:ext cx="469744" cy="259045"/>
    <xdr:sp macro="" textlink="">
      <xdr:nvSpPr>
        <xdr:cNvPr id="933" name="n_2mainValue【庁舎】&#10;一人当たり面積"/>
        <xdr:cNvSpPr txBox="1"/>
      </xdr:nvSpPr>
      <xdr:spPr>
        <a:xfrm>
          <a:off x="18180127" y="1808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140098</xdr:rowOff>
    </xdr:from>
    <xdr:ext cx="469744" cy="259045"/>
    <xdr:sp macro="" textlink="">
      <xdr:nvSpPr>
        <xdr:cNvPr id="934" name="n_3mainValue【庁舎】&#10;一人当たり面積"/>
        <xdr:cNvSpPr txBox="1"/>
      </xdr:nvSpPr>
      <xdr:spPr>
        <a:xfrm>
          <a:off x="17386377" y="1808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141115</xdr:rowOff>
    </xdr:from>
    <xdr:ext cx="469744" cy="259045"/>
    <xdr:sp macro="" textlink="">
      <xdr:nvSpPr>
        <xdr:cNvPr id="935" name="n_4mainValue【庁舎】&#10;一人当たり面積"/>
        <xdr:cNvSpPr txBox="1"/>
      </xdr:nvSpPr>
      <xdr:spPr>
        <a:xfrm>
          <a:off x="16592627" y="1808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図書館が施設内に設置されている市民会館や体育館・プールであり、特に低くなっている施設は、一般廃棄物処理施設や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体育館・プールは、町内で３か所ある体育館は老朽化が進んでおり、今後は改修や除却等の検討をしていく必要がある。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一般廃棄物処理施設は、大田市と邑智郡３町で新たな施設の建設が完了し、令和４年度から本格稼働しているため、大幅に数値が改善された。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会館は、町内で唯一の文化会館である「悠邑ふるさと会館」の老朽化が進んでおり、館内設備の改修は平成２９年度までに終了しているが、建物自体の改修を今後検討していく必要がある。一人当たりの面積についても類似団体の中で高い数値となっており、個別施設計画を踏まえ様々な視点から今後の施設のあり方について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庁舎については、平成２７年度に役場庁舎を新庁舎へ移転したため、類似団体の平均よりかなり低い数値となっている。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133351</xdr:colOff>
      <xdr:row>26</xdr:row>
      <xdr:rowOff>76200</xdr:rowOff>
    </xdr:from>
    <xdr:ext cx="949642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1" y="4533900"/>
          <a:ext cx="949642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人口減少や全国平均を上回る高齢化率（令和３年度末４６．２％）に加え、景気の低迷による町民税の減収や農業生産の停滞等により、０．１６と類似団体平均を下回っている。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今後は、地場産業等の育成と定住人口の拡大による、地域の活力づくりが急務であり、歳入確保を図り財政基盤の強化に努める。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対前年度比４．１ポイント減となった。これは普通交付税２１１百万円の増、臨時財政対策債１９百万円の増、地方譲与税等６百万円の増、地方消費税交付金６百万円の増等により、分母となる経常一般財源収入が２２５百万円増額とな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　令和元年度以来改善傾向にあるものの、以前として類似団体内の平均値よりも低い水準であるため、施設の管理経費の抑制、事務の見直し、定数管理による人件費の抑制などによる経常経費の抑制に努める。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82074</xdr:rowOff>
    </xdr:from>
    <xdr:to>
      <xdr:col>23</xdr:col>
      <xdr:colOff>133350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226324"/>
          <a:ext cx="8382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160972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4999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160972</xdr:rowOff>
    </xdr:from>
    <xdr:to>
      <xdr:col>15</xdr:col>
      <xdr:colOff>82550</xdr:colOff>
      <xdr:row>66</xdr:row>
      <xdr:rowOff>163988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476672"/>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109696</xdr:rowOff>
    </xdr:from>
    <xdr:to>
      <xdr:col>11</xdr:col>
      <xdr:colOff>31750</xdr:colOff>
      <xdr:row>66</xdr:row>
      <xdr:rowOff>163988</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42539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31274</xdr:rowOff>
    </xdr:from>
    <xdr:to>
      <xdr:col>23</xdr:col>
      <xdr:colOff>184150</xdr:colOff>
      <xdr:row>65</xdr:row>
      <xdr:rowOff>132874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3351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4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110172</xdr:rowOff>
    </xdr:from>
    <xdr:to>
      <xdr:col>15</xdr:col>
      <xdr:colOff>133350</xdr:colOff>
      <xdr:row>67</xdr:row>
      <xdr:rowOff>40322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25099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113188</xdr:rowOff>
    </xdr:from>
    <xdr:to>
      <xdr:col>11</xdr:col>
      <xdr:colOff>82550</xdr:colOff>
      <xdr:row>67</xdr:row>
      <xdr:rowOff>43338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28115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51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58896</xdr:rowOff>
    </xdr:from>
    <xdr:to>
      <xdr:col>7</xdr:col>
      <xdr:colOff>31750</xdr:colOff>
      <xdr:row>66</xdr:row>
      <xdr:rowOff>160496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145273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6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類似団体と比較して人件費・物件費の決算額が低くなっている要因として、ごみ処理業務や消防業務を一部事務組合で行っていることがあげられる。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令和３年度決算では対前年度比１１，５０９円減となっているものの、前年度に比べ人件費と物件費はともに増加している。令和３年度からまちごと魅力化センターが通年での運用を開始したこと等の要因があげられる。今後も燃料費の高騰等による増加が懸念されているため、施設の維持管理経費をはじめとする物件費の削減に取り組んでいく必要があ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13382</xdr:rowOff>
    </xdr:from>
    <xdr:to>
      <xdr:col>23</xdr:col>
      <xdr:colOff>133350</xdr:colOff>
      <xdr:row>82</xdr:row>
      <xdr:rowOff>18935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72282"/>
          <a:ext cx="8382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169609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57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158111</xdr:rowOff>
    </xdr:from>
    <xdr:to>
      <xdr:col>19</xdr:col>
      <xdr:colOff>133350</xdr:colOff>
      <xdr:row>82</xdr:row>
      <xdr:rowOff>18935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5561"/>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158111</xdr:rowOff>
    </xdr:from>
    <xdr:to>
      <xdr:col>15</xdr:col>
      <xdr:colOff>82550</xdr:colOff>
      <xdr:row>81</xdr:row>
      <xdr:rowOff>163407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4556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147042</xdr:rowOff>
    </xdr:from>
    <xdr:to>
      <xdr:col>11</xdr:col>
      <xdr:colOff>31750</xdr:colOff>
      <xdr:row>81</xdr:row>
      <xdr:rowOff>163407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34492"/>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134032</xdr:rowOff>
    </xdr:from>
    <xdr:to>
      <xdr:col>23</xdr:col>
      <xdr:colOff>184150</xdr:colOff>
      <xdr:row>82</xdr:row>
      <xdr:rowOff>64182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55309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139585</xdr:rowOff>
    </xdr:from>
    <xdr:to>
      <xdr:col>19</xdr:col>
      <xdr:colOff>184150</xdr:colOff>
      <xdr:row>82</xdr:row>
      <xdr:rowOff>69735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79912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107311</xdr:rowOff>
    </xdr:from>
    <xdr:to>
      <xdr:col>15</xdr:col>
      <xdr:colOff>133350</xdr:colOff>
      <xdr:row>82</xdr:row>
      <xdr:rowOff>37461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47638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6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112607</xdr:rowOff>
    </xdr:from>
    <xdr:to>
      <xdr:col>11</xdr:col>
      <xdr:colOff>82550</xdr:colOff>
      <xdr:row>82</xdr:row>
      <xdr:rowOff>42757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52934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6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96242</xdr:rowOff>
    </xdr:from>
    <xdr:to>
      <xdr:col>7</xdr:col>
      <xdr:colOff>31750</xdr:colOff>
      <xdr:row>82</xdr:row>
      <xdr:rowOff>26392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36569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5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管理の適正化により人件費の抑制を図っているが、類似団体と比較するととても低い水準となっていることがわかる。これは職員の年齢別構成バランスにかたよりがある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123189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123189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850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88</xdr:row>
      <xdr:rowOff>18098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850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18098</xdr:rowOff>
    </xdr:from>
    <xdr:to>
      <xdr:col>68</xdr:col>
      <xdr:colOff>152400</xdr:colOff>
      <xdr:row>88</xdr:row>
      <xdr:rowOff>72389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0569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138748</xdr:rowOff>
    </xdr:from>
    <xdr:to>
      <xdr:col>68</xdr:col>
      <xdr:colOff>203200</xdr:colOff>
      <xdr:row>88</xdr:row>
      <xdr:rowOff>68898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53675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人口千人あたり職員数は０．２２人増の１７．０８人となったものの、類似団体と比較すると６．９９人少ない。</a:t>
          </a:r>
        </a:p>
        <a:p>
          <a:r>
            <a:rPr kumimoji="1" lang="ja-JP" altLang="en-US" sz="1300">
              <a:latin typeface="ＭＳ Ｐゴシック" panose="020B0600070205080204" pitchFamily="50" charset="-128"/>
              <a:ea typeface="ＭＳ Ｐゴシック" panose="020B0600070205080204" pitchFamily="50" charset="-128"/>
            </a:rPr>
            <a:t>　定員適正化計画に基づき、町の情勢に合った適正な職員数を維持する。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11394</xdr:rowOff>
    </xdr:from>
    <xdr:to>
      <xdr:col>81</xdr:col>
      <xdr:colOff>44450</xdr:colOff>
      <xdr:row>59</xdr:row>
      <xdr:rowOff>13922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26944"/>
          <a:ext cx="8382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7372</xdr:rowOff>
    </xdr:from>
    <xdr:to>
      <xdr:col>77</xdr:col>
      <xdr:colOff>44450</xdr:colOff>
      <xdr:row>59</xdr:row>
      <xdr:rowOff>11394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229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4729</xdr:rowOff>
    </xdr:from>
    <xdr:to>
      <xdr:col>72</xdr:col>
      <xdr:colOff>203200</xdr:colOff>
      <xdr:row>59</xdr:row>
      <xdr:rowOff>7372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20279"/>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169400</xdr:rowOff>
    </xdr:from>
    <xdr:to>
      <xdr:col>68</xdr:col>
      <xdr:colOff>152400</xdr:colOff>
      <xdr:row>59</xdr:row>
      <xdr:rowOff>4729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13500"/>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134572</xdr:rowOff>
    </xdr:from>
    <xdr:to>
      <xdr:col>81</xdr:col>
      <xdr:colOff>95250</xdr:colOff>
      <xdr:row>59</xdr:row>
      <xdr:rowOff>64722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55849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132044</xdr:rowOff>
    </xdr:from>
    <xdr:to>
      <xdr:col>77</xdr:col>
      <xdr:colOff>95250</xdr:colOff>
      <xdr:row>59</xdr:row>
      <xdr:rowOff>62194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72371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45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128022</xdr:rowOff>
    </xdr:from>
    <xdr:to>
      <xdr:col>73</xdr:col>
      <xdr:colOff>44450</xdr:colOff>
      <xdr:row>59</xdr:row>
      <xdr:rowOff>58172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68349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4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125379</xdr:rowOff>
    </xdr:from>
    <xdr:to>
      <xdr:col>68</xdr:col>
      <xdr:colOff>203200</xdr:colOff>
      <xdr:row>59</xdr:row>
      <xdr:rowOff>55529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65706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3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118600</xdr:rowOff>
    </xdr:from>
    <xdr:to>
      <xdr:col>64</xdr:col>
      <xdr:colOff>152400</xdr:colOff>
      <xdr:row>59</xdr:row>
      <xdr:rowOff>48750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令和元年度から令和３年度の３年平均）は９．０％であり、前年度９．１％から０．１ポイント下回った。警戒ラインの１８％は大きく下回っているが、類似団体平均より低い水準となった。これは、普通交付税が増額になったことやし尿・ごみ処理施設に係る地方債の償還終了に伴う邑智郡総合事務組合負担金の減額、簡易水道特別会計で令和元年度に借入れた災害復旧事業債等の元金償還開始による繰出金の増額が影響している。今後も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113877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067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113877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343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33444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132504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3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新可燃ごみ共同処理施設整備事業や災害復旧事業等に伴う大規模な町債の借入により、地方債現在高が前年度比＋２億６２百万円となったが、普通交付税の前年度比＋２億１１百万円、充当可能基金の前年度比＋１億７４百万円等により前年度比５．３ポイント減の１３．３％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よりもかなり悪い水準であり、今後も数値が上昇していくことが見込まれるため、町債の発行抑制や、発行するときには交付税措置の大きい過疎対策事業債や辺地対策事業債などに限定するなど、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142149</xdr:rowOff>
    </xdr:from>
    <xdr:to>
      <xdr:col>81</xdr:col>
      <xdr:colOff>44450</xdr:colOff>
      <xdr:row>15</xdr:row>
      <xdr:rowOff>60325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42449"/>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74930</xdr:rowOff>
    </xdr:from>
    <xdr:to>
      <xdr:col>77</xdr:col>
      <xdr:colOff>44450</xdr:colOff>
      <xdr:row>15</xdr:row>
      <xdr:rowOff>60325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47523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74930</xdr:rowOff>
    </xdr:from>
    <xdr:to>
      <xdr:col>72</xdr:col>
      <xdr:colOff>203200</xdr:colOff>
      <xdr:row>14</xdr:row>
      <xdr:rowOff>147320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7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147320</xdr:rowOff>
    </xdr:from>
    <xdr:to>
      <xdr:col>68</xdr:col>
      <xdr:colOff>152400</xdr:colOff>
      <xdr:row>15</xdr:row>
      <xdr:rowOff>15512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47620"/>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91349</xdr:rowOff>
    </xdr:from>
    <xdr:to>
      <xdr:col>81</xdr:col>
      <xdr:colOff>95250</xdr:colOff>
      <xdr:row>15</xdr:row>
      <xdr:rowOff>21499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63426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6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9525</xdr:rowOff>
    </xdr:from>
    <xdr:to>
      <xdr:col>77</xdr:col>
      <xdr:colOff>95250</xdr:colOff>
      <xdr:row>15</xdr:row>
      <xdr:rowOff>111125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24130</xdr:rowOff>
    </xdr:from>
    <xdr:to>
      <xdr:col>73</xdr:col>
      <xdr:colOff>44450</xdr:colOff>
      <xdr:row>14</xdr:row>
      <xdr:rowOff>125730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110507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1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96520</xdr:rowOff>
    </xdr:from>
    <xdr:to>
      <xdr:col>68</xdr:col>
      <xdr:colOff>203200</xdr:colOff>
      <xdr:row>15</xdr:row>
      <xdr:rowOff>26670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11447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136162</xdr:rowOff>
    </xdr:from>
    <xdr:to>
      <xdr:col>64</xdr:col>
      <xdr:colOff>152400</xdr:colOff>
      <xdr:row>15</xdr:row>
      <xdr:rowOff>66312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51089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類似団体と比較して、人件費の経常収支比率が４．９ポイント低い要因として、ごみ処理業務や消防業務を一部事務組合で行っていることがあげられる。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令和３年度は、経常的な人件費の一般財源支出が前年度比＋１２百万円となり、経常経費全体を占める割合としては、前年度比１．５ポイント減の２０．１％となった。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363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134620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5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156210</xdr:rowOff>
    </xdr:from>
    <xdr:to>
      <xdr:col>24</xdr:col>
      <xdr:colOff>76200</xdr:colOff>
      <xdr:row>35</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83820</xdr:rowOff>
    </xdr:from>
    <xdr:to>
      <xdr:col>15</xdr:col>
      <xdr:colOff>149225</xdr:colOff>
      <xdr:row>36</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令和３年度は、まちごと魅力化センターが通年での運営を開始したこと等の影響により、経常的な物件費の一般財源支出が前年度比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２４百万円となった。</a:t>
          </a:r>
        </a:p>
        <a:p>
          <a:r>
            <a:rPr kumimoji="1" lang="ja-JP" altLang="en-US" sz="1300">
              <a:latin typeface="ＭＳ Ｐゴシック" panose="020B0600070205080204" pitchFamily="50" charset="-128"/>
              <a:ea typeface="ＭＳ Ｐゴシック" panose="020B0600070205080204" pitchFamily="50" charset="-128"/>
            </a:rPr>
            <a:t>　経常収支比率を改善していくためには、物件費の削減が本町における喫緊の課題であると考えており、特に物件費の大きい施設の維持管理経費の削減については、今後重点的に取り組んでいく。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19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生活保護費や保育所運営費の増等により、経常的な扶助費の一般財源支出が前年度比＋４百万円となったが、経常経費全体を占める割合としては、前年度比０．５ポイント減の７．１％となった。しかし、類似団体平均よりも４．５ポイント高い７．１％となり、類似９４団体の中でも最も低い水準となっている。これは、福祉事務所を設置し、生活保護に関する事業を町が担っているため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146050</xdr:rowOff>
    </xdr:from>
    <xdr:to>
      <xdr:col>24</xdr:col>
      <xdr:colOff>25400</xdr:colOff>
      <xdr:row>61</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433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528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62</xdr:row>
      <xdr:rowOff>31750</xdr:rowOff>
    </xdr:from>
    <xdr:to>
      <xdr:col>15</xdr:col>
      <xdr:colOff>98425</xdr:colOff>
      <xdr:row>62</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661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146050</xdr:rowOff>
    </xdr:from>
    <xdr:to>
      <xdr:col>11</xdr:col>
      <xdr:colOff>9525</xdr:colOff>
      <xdr:row>62</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604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95250</xdr:rowOff>
    </xdr:from>
    <xdr:to>
      <xdr:col>24</xdr:col>
      <xdr:colOff>76200</xdr:colOff>
      <xdr:row>61</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62</xdr:row>
      <xdr:rowOff>19050</xdr:rowOff>
    </xdr:from>
    <xdr:to>
      <xdr:col>15</xdr:col>
      <xdr:colOff>149225</xdr:colOff>
      <xdr:row>62</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73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152400</xdr:rowOff>
    </xdr:from>
    <xdr:to>
      <xdr:col>11</xdr:col>
      <xdr:colOff>60325</xdr:colOff>
      <xdr:row>62</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95250</xdr:rowOff>
    </xdr:from>
    <xdr:to>
      <xdr:col>6</xdr:col>
      <xdr:colOff>171450</xdr:colOff>
      <xdr:row>62</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比１．１ポイント減の１３．０％となった。類似団体内順位では、低い水準に位置しており、今後さらに簡易水道事業特別会計と農業集落排水処理事業特別会計の法適用に向けた経費が増となり、特別会計への繰出金の増加が見込まれるため、特別事業会計の財政運営について見直しを図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132715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139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132715</xdr:rowOff>
    </xdr:from>
    <xdr:to>
      <xdr:col>78</xdr:col>
      <xdr:colOff>69850</xdr:colOff>
      <xdr:row>58</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76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161290</xdr:rowOff>
    </xdr:from>
    <xdr:to>
      <xdr:col>73</xdr:col>
      <xdr:colOff>180975</xdr:colOff>
      <xdr:row>59</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053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81915</xdr:rowOff>
    </xdr:from>
    <xdr:to>
      <xdr:col>78</xdr:col>
      <xdr:colOff>120650</xdr:colOff>
      <xdr:row>59</xdr:row>
      <xdr:rowOff>12065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168292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1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110490</xdr:rowOff>
    </xdr:from>
    <xdr:to>
      <xdr:col>74</xdr:col>
      <xdr:colOff>31750</xdr:colOff>
      <xdr:row>59</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25417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江津邑智消防組合負担金が２０百万円増額となったことが影響し、数値が０．７ポイント低下した。類似団体平均より、１．３ポイント高い数値となっているため、今後も事業の評価を行いながら、補助金の見直しや廃止によりコスト削減が必要とな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168148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08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19558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比１．６ポイント減の１９．３％となり、類似団体平均より低い水準となった。平成２９年度から令和３年度にかけて実施した新可燃ごみ共同処理施設整備事業などの大規模な普通建設事業の償還が始まると、さらに公債費は増加する見込みであるので、起債額の抑制を図っていく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43180</xdr:rowOff>
    </xdr:from>
    <xdr:to>
      <xdr:col>24</xdr:col>
      <xdr:colOff>25400</xdr:colOff>
      <xdr:row>77</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448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104139</xdr:rowOff>
    </xdr:from>
    <xdr:to>
      <xdr:col>19</xdr:col>
      <xdr:colOff>187325</xdr:colOff>
      <xdr:row>77</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057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06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135907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合、公立病院について一部事務組合が管理運営を行っているため、運営費及び建築費等の償還額を負担金として支出している。また、平成２１年度福祉事務所設置に伴い、生活保護に関する事業を町が担っていることが主な要因で、類似団体平均を１．９ポイント上回る６５．０％となった。</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151493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71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151493</xdr:rowOff>
    </xdr:from>
    <xdr:to>
      <xdr:col>78</xdr:col>
      <xdr:colOff>69850</xdr:colOff>
      <xdr:row>78</xdr:row>
      <xdr:rowOff>100874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5314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100874</xdr:rowOff>
    </xdr:from>
    <xdr:to>
      <xdr:col>73</xdr:col>
      <xdr:colOff>180975</xdr:colOff>
      <xdr:row>78</xdr:row>
      <xdr:rowOff>169455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7397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146594</xdr:rowOff>
    </xdr:from>
    <xdr:to>
      <xdr:col>69</xdr:col>
      <xdr:colOff>92075</xdr:colOff>
      <xdr:row>78</xdr:row>
      <xdr:rowOff>169455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196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100693</xdr:rowOff>
    </xdr:from>
    <xdr:to>
      <xdr:col>78</xdr:col>
      <xdr:colOff>120650</xdr:colOff>
      <xdr:row>78</xdr:row>
      <xdr:rowOff>30843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15620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50074</xdr:rowOff>
    </xdr:from>
    <xdr:to>
      <xdr:col>74</xdr:col>
      <xdr:colOff>31750</xdr:colOff>
      <xdr:row>78</xdr:row>
      <xdr:rowOff>151674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136451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118655</xdr:rowOff>
    </xdr:from>
    <xdr:to>
      <xdr:col>69</xdr:col>
      <xdr:colOff>142875</xdr:colOff>
      <xdr:row>79</xdr:row>
      <xdr:rowOff>48805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33582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95794</xdr:rowOff>
    </xdr:from>
    <xdr:to>
      <xdr:col>65</xdr:col>
      <xdr:colOff>53975</xdr:colOff>
      <xdr:row>79</xdr:row>
      <xdr:rowOff>25944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10721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83972</xdr:rowOff>
    </xdr:from>
    <xdr:to>
      <xdr:col>29</xdr:col>
      <xdr:colOff>127000</xdr:colOff>
      <xdr:row>18</xdr:row>
      <xdr:rowOff>111990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17697"/>
          <a:ext cx="647700" cy="2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111990</xdr:rowOff>
    </xdr:from>
    <xdr:to>
      <xdr:col>26</xdr:col>
      <xdr:colOff>50800</xdr:colOff>
      <xdr:row>18</xdr:row>
      <xdr:rowOff>125342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45715"/>
          <a:ext cx="698500" cy="13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125342</xdr:rowOff>
    </xdr:from>
    <xdr:to>
      <xdr:col>22</xdr:col>
      <xdr:colOff>114300</xdr:colOff>
      <xdr:row>18</xdr:row>
      <xdr:rowOff>126580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9067"/>
          <a:ext cx="6985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126580</xdr:rowOff>
    </xdr:from>
    <xdr:to>
      <xdr:col>18</xdr:col>
      <xdr:colOff>177800</xdr:colOff>
      <xdr:row>18</xdr:row>
      <xdr:rowOff>151574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0305"/>
          <a:ext cx="6985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33172</xdr:rowOff>
    </xdr:from>
    <xdr:to>
      <xdr:col>29</xdr:col>
      <xdr:colOff>177800</xdr:colOff>
      <xdr:row>18</xdr:row>
      <xdr:rowOff>134772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6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5249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3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61190</xdr:rowOff>
    </xdr:from>
    <xdr:to>
      <xdr:col>26</xdr:col>
      <xdr:colOff>101600</xdr:colOff>
      <xdr:row>18</xdr:row>
      <xdr:rowOff>162790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147567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1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74542</xdr:rowOff>
    </xdr:from>
    <xdr:to>
      <xdr:col>22</xdr:col>
      <xdr:colOff>165100</xdr:colOff>
      <xdr:row>19</xdr:row>
      <xdr:rowOff>4692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160919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9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75780</xdr:rowOff>
    </xdr:from>
    <xdr:to>
      <xdr:col>19</xdr:col>
      <xdr:colOff>38100</xdr:colOff>
      <xdr:row>19</xdr:row>
      <xdr:rowOff>5930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162157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100774</xdr:rowOff>
    </xdr:from>
    <xdr:to>
      <xdr:col>15</xdr:col>
      <xdr:colOff>101600</xdr:colOff>
      <xdr:row>19</xdr:row>
      <xdr:rowOff>30924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15701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2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96459</xdr:rowOff>
    </xdr:from>
    <xdr:to>
      <xdr:col>29</xdr:col>
      <xdr:colOff>127000</xdr:colOff>
      <xdr:row>36</xdr:row>
      <xdr:rowOff>120896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49709"/>
          <a:ext cx="6477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105673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58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96459</xdr:rowOff>
    </xdr:from>
    <xdr:to>
      <xdr:col>26</xdr:col>
      <xdr:colOff>50800</xdr:colOff>
      <xdr:row>36</xdr:row>
      <xdr:rowOff>118011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49709"/>
          <a:ext cx="698500" cy="2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118011</xdr:rowOff>
    </xdr:from>
    <xdr:to>
      <xdr:col>22</xdr:col>
      <xdr:colOff>114300</xdr:colOff>
      <xdr:row>36</xdr:row>
      <xdr:rowOff>154518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71261"/>
          <a:ext cx="698500" cy="3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154518</xdr:rowOff>
    </xdr:from>
    <xdr:to>
      <xdr:col>18</xdr:col>
      <xdr:colOff>177800</xdr:colOff>
      <xdr:row>37</xdr:row>
      <xdr:rowOff>46910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07768"/>
          <a:ext cx="698500" cy="6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70096</xdr:rowOff>
    </xdr:from>
    <xdr:to>
      <xdr:col>29</xdr:col>
      <xdr:colOff>177800</xdr:colOff>
      <xdr:row>37</xdr:row>
      <xdr:rowOff>246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258073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6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45659</xdr:rowOff>
    </xdr:from>
    <xdr:to>
      <xdr:col>26</xdr:col>
      <xdr:colOff>101600</xdr:colOff>
      <xdr:row>36</xdr:row>
      <xdr:rowOff>147259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157436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6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67211</xdr:rowOff>
    </xdr:from>
    <xdr:to>
      <xdr:col>22</xdr:col>
      <xdr:colOff>165100</xdr:colOff>
      <xdr:row>36</xdr:row>
      <xdr:rowOff>168811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2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178988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8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103718</xdr:rowOff>
    </xdr:from>
    <xdr:to>
      <xdr:col>19</xdr:col>
      <xdr:colOff>38100</xdr:colOff>
      <xdr:row>37</xdr:row>
      <xdr:rowOff>33868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5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167560</xdr:rowOff>
    </xdr:from>
    <xdr:to>
      <xdr:col>15</xdr:col>
      <xdr:colOff>101600</xdr:colOff>
      <xdr:row>37</xdr:row>
      <xdr:rowOff>97710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82487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134098</xdr:rowOff>
    </xdr:from>
    <xdr:to>
      <xdr:col>24</xdr:col>
      <xdr:colOff>63500</xdr:colOff>
      <xdr:row>37</xdr:row>
      <xdr:rowOff>144953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77748"/>
          <a:ext cx="8382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144953</xdr:rowOff>
    </xdr:from>
    <xdr:to>
      <xdr:col>19</xdr:col>
      <xdr:colOff>177800</xdr:colOff>
      <xdr:row>37</xdr:row>
      <xdr:rowOff>151842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88603"/>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151842</xdr:rowOff>
    </xdr:from>
    <xdr:to>
      <xdr:col>15</xdr:col>
      <xdr:colOff>50800</xdr:colOff>
      <xdr:row>37</xdr:row>
      <xdr:rowOff>158166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5492"/>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158166</xdr:rowOff>
    </xdr:from>
    <xdr:to>
      <xdr:col>10</xdr:col>
      <xdr:colOff>114300</xdr:colOff>
      <xdr:row>37</xdr:row>
      <xdr:rowOff>169197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01816"/>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83298</xdr:rowOff>
    </xdr:from>
    <xdr:to>
      <xdr:col>24</xdr:col>
      <xdr:colOff>114300</xdr:colOff>
      <xdr:row>38</xdr:row>
      <xdr:rowOff>13447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69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61725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94153</xdr:rowOff>
    </xdr:from>
    <xdr:to>
      <xdr:col>20</xdr:col>
      <xdr:colOff>38100</xdr:colOff>
      <xdr:row>38</xdr:row>
      <xdr:rowOff>24302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37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15430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3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101042</xdr:rowOff>
    </xdr:from>
    <xdr:to>
      <xdr:col>15</xdr:col>
      <xdr:colOff>101600</xdr:colOff>
      <xdr:row>38</xdr:row>
      <xdr:rowOff>31192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22319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107366</xdr:rowOff>
    </xdr:from>
    <xdr:to>
      <xdr:col>10</xdr:col>
      <xdr:colOff>165100</xdr:colOff>
      <xdr:row>38</xdr:row>
      <xdr:rowOff>37516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28643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118397</xdr:rowOff>
    </xdr:from>
    <xdr:to>
      <xdr:col>6</xdr:col>
      <xdr:colOff>38100</xdr:colOff>
      <xdr:row>38</xdr:row>
      <xdr:rowOff>48547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39674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5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113444</xdr:rowOff>
    </xdr:from>
    <xdr:to>
      <xdr:col>24</xdr:col>
      <xdr:colOff>63500</xdr:colOff>
      <xdr:row>57</xdr:row>
      <xdr:rowOff>125281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86094"/>
          <a:ext cx="8382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113444</xdr:rowOff>
    </xdr:from>
    <xdr:to>
      <xdr:col>19</xdr:col>
      <xdr:colOff>177800</xdr:colOff>
      <xdr:row>57</xdr:row>
      <xdr:rowOff>163733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86094"/>
          <a:ext cx="889000" cy="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155416</xdr:rowOff>
    </xdr:from>
    <xdr:to>
      <xdr:col>15</xdr:col>
      <xdr:colOff>50800</xdr:colOff>
      <xdr:row>57</xdr:row>
      <xdr:rowOff>163733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28066"/>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155416</xdr:rowOff>
    </xdr:from>
    <xdr:to>
      <xdr:col>10</xdr:col>
      <xdr:colOff>114300</xdr:colOff>
      <xdr:row>58</xdr:row>
      <xdr:rowOff>8582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28066"/>
          <a:ext cx="8890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74481</xdr:rowOff>
    </xdr:from>
    <xdr:to>
      <xdr:col>24</xdr:col>
      <xdr:colOff>114300</xdr:colOff>
      <xdr:row>58</xdr:row>
      <xdr:rowOff>4631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62644</xdr:rowOff>
    </xdr:from>
    <xdr:to>
      <xdr:col>20</xdr:col>
      <xdr:colOff>38100</xdr:colOff>
      <xdr:row>57</xdr:row>
      <xdr:rowOff>164244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155371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2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112933</xdr:rowOff>
    </xdr:from>
    <xdr:to>
      <xdr:col>15</xdr:col>
      <xdr:colOff>101600</xdr:colOff>
      <xdr:row>58</xdr:row>
      <xdr:rowOff>43083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34210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104616</xdr:rowOff>
    </xdr:from>
    <xdr:to>
      <xdr:col>10</xdr:col>
      <xdr:colOff>165100</xdr:colOff>
      <xdr:row>58</xdr:row>
      <xdr:rowOff>34766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25893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6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129232</xdr:rowOff>
    </xdr:from>
    <xdr:to>
      <xdr:col>6</xdr:col>
      <xdr:colOff>38100</xdr:colOff>
      <xdr:row>58</xdr:row>
      <xdr:rowOff>59382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50509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9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51245</xdr:rowOff>
    </xdr:from>
    <xdr:to>
      <xdr:col>24</xdr:col>
      <xdr:colOff>63500</xdr:colOff>
      <xdr:row>78</xdr:row>
      <xdr:rowOff>78792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24345"/>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51245</xdr:rowOff>
    </xdr:from>
    <xdr:to>
      <xdr:col>19</xdr:col>
      <xdr:colOff>177800</xdr:colOff>
      <xdr:row>78</xdr:row>
      <xdr:rowOff>77155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24345"/>
          <a:ext cx="889000" cy="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54414</xdr:rowOff>
    </xdr:from>
    <xdr:to>
      <xdr:col>15</xdr:col>
      <xdr:colOff>50800</xdr:colOff>
      <xdr:row>78</xdr:row>
      <xdr:rowOff>77155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27514"/>
          <a:ext cx="8890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54414</xdr:rowOff>
    </xdr:from>
    <xdr:to>
      <xdr:col>10</xdr:col>
      <xdr:colOff>114300</xdr:colOff>
      <xdr:row>78</xdr:row>
      <xdr:rowOff>66672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27514"/>
          <a:ext cx="8890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27992</xdr:rowOff>
    </xdr:from>
    <xdr:to>
      <xdr:col>24</xdr:col>
      <xdr:colOff>114300</xdr:colOff>
      <xdr:row>78</xdr:row>
      <xdr:rowOff>129592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445</xdr:rowOff>
    </xdr:from>
    <xdr:to>
      <xdr:col>20</xdr:col>
      <xdr:colOff>38100</xdr:colOff>
      <xdr:row>78</xdr:row>
      <xdr:rowOff>102045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93172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26355</xdr:rowOff>
    </xdr:from>
    <xdr:to>
      <xdr:col>15</xdr:col>
      <xdr:colOff>101600</xdr:colOff>
      <xdr:row>78</xdr:row>
      <xdr:rowOff>127955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119082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3614</xdr:rowOff>
    </xdr:from>
    <xdr:to>
      <xdr:col>10</xdr:col>
      <xdr:colOff>165100</xdr:colOff>
      <xdr:row>78</xdr:row>
      <xdr:rowOff>105214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96341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15872</xdr:rowOff>
    </xdr:from>
    <xdr:to>
      <xdr:col>6</xdr:col>
      <xdr:colOff>38100</xdr:colOff>
      <xdr:row>78</xdr:row>
      <xdr:rowOff>117472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108599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124506</xdr:rowOff>
    </xdr:from>
    <xdr:to>
      <xdr:col>24</xdr:col>
      <xdr:colOff>63500</xdr:colOff>
      <xdr:row>92</xdr:row>
      <xdr:rowOff>80828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555006"/>
          <a:ext cx="838200" cy="29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80828</xdr:rowOff>
    </xdr:from>
    <xdr:to>
      <xdr:col>19</xdr:col>
      <xdr:colOff>177800</xdr:colOff>
      <xdr:row>92</xdr:row>
      <xdr:rowOff>91077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85422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83297</xdr:rowOff>
    </xdr:from>
    <xdr:to>
      <xdr:col>15</xdr:col>
      <xdr:colOff>50800</xdr:colOff>
      <xdr:row>92</xdr:row>
      <xdr:rowOff>91077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5856697"/>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83297</xdr:rowOff>
    </xdr:from>
    <xdr:to>
      <xdr:col>10</xdr:col>
      <xdr:colOff>114300</xdr:colOff>
      <xdr:row>92</xdr:row>
      <xdr:rowOff>118052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5856697"/>
          <a:ext cx="8890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73706</xdr:rowOff>
    </xdr:from>
    <xdr:to>
      <xdr:col>24</xdr:col>
      <xdr:colOff>114300</xdr:colOff>
      <xdr:row>91</xdr:row>
      <xdr:rowOff>3856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5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26733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45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30028</xdr:rowOff>
    </xdr:from>
    <xdr:to>
      <xdr:col>20</xdr:col>
      <xdr:colOff>38100</xdr:colOff>
      <xdr:row>92</xdr:row>
      <xdr:rowOff>131628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148155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57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40277</xdr:rowOff>
    </xdr:from>
    <xdr:to>
      <xdr:col>15</xdr:col>
      <xdr:colOff>101600</xdr:colOff>
      <xdr:row>92</xdr:row>
      <xdr:rowOff>141877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8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158404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5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32497</xdr:rowOff>
    </xdr:from>
    <xdr:to>
      <xdr:col>10</xdr:col>
      <xdr:colOff>165100</xdr:colOff>
      <xdr:row>92</xdr:row>
      <xdr:rowOff>134097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8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150624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58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67252</xdr:rowOff>
    </xdr:from>
    <xdr:to>
      <xdr:col>6</xdr:col>
      <xdr:colOff>38100</xdr:colOff>
      <xdr:row>92</xdr:row>
      <xdr:rowOff>168852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8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13929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61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89977</xdr:rowOff>
    </xdr:from>
    <xdr:to>
      <xdr:col>55</xdr:col>
      <xdr:colOff>0</xdr:colOff>
      <xdr:row>35</xdr:row>
      <xdr:rowOff>23495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19277"/>
          <a:ext cx="838200" cy="10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89977</xdr:rowOff>
    </xdr:from>
    <xdr:to>
      <xdr:col>50</xdr:col>
      <xdr:colOff>114300</xdr:colOff>
      <xdr:row>36</xdr:row>
      <xdr:rowOff>65428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19277"/>
          <a:ext cx="889000" cy="3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57324</xdr:rowOff>
    </xdr:from>
    <xdr:to>
      <xdr:col>45</xdr:col>
      <xdr:colOff>177800</xdr:colOff>
      <xdr:row>36</xdr:row>
      <xdr:rowOff>65428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29524"/>
          <a:ext cx="889000" cy="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57324</xdr:rowOff>
    </xdr:from>
    <xdr:to>
      <xdr:col>41</xdr:col>
      <xdr:colOff>50800</xdr:colOff>
      <xdr:row>37</xdr:row>
      <xdr:rowOff>12261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29524"/>
          <a:ext cx="889000" cy="1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144145</xdr:rowOff>
    </xdr:from>
    <xdr:to>
      <xdr:col>55</xdr:col>
      <xdr:colOff>50800</xdr:colOff>
      <xdr:row>35</xdr:row>
      <xdr:rowOff>74295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167022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2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39177</xdr:rowOff>
    </xdr:from>
    <xdr:to>
      <xdr:col>50</xdr:col>
      <xdr:colOff>165100</xdr:colOff>
      <xdr:row>34</xdr:row>
      <xdr:rowOff>140777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157304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14628</xdr:rowOff>
    </xdr:from>
    <xdr:to>
      <xdr:col>46</xdr:col>
      <xdr:colOff>38100</xdr:colOff>
      <xdr:row>36</xdr:row>
      <xdr:rowOff>116228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132755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6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6524</xdr:rowOff>
    </xdr:from>
    <xdr:to>
      <xdr:col>41</xdr:col>
      <xdr:colOff>101600</xdr:colOff>
      <xdr:row>36</xdr:row>
      <xdr:rowOff>108124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124651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5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132911</xdr:rowOff>
    </xdr:from>
    <xdr:to>
      <xdr:col>36</xdr:col>
      <xdr:colOff>165100</xdr:colOff>
      <xdr:row>37</xdr:row>
      <xdr:rowOff>63061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79588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8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168290</xdr:rowOff>
    </xdr:from>
    <xdr:to>
      <xdr:col>55</xdr:col>
      <xdr:colOff>0</xdr:colOff>
      <xdr:row>59</xdr:row>
      <xdr:rowOff>43713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12390"/>
          <a:ext cx="838200" cy="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160712</xdr:rowOff>
    </xdr:from>
    <xdr:to>
      <xdr:col>50</xdr:col>
      <xdr:colOff>114300</xdr:colOff>
      <xdr:row>58</xdr:row>
      <xdr:rowOff>168290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04812"/>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160712</xdr:rowOff>
    </xdr:from>
    <xdr:to>
      <xdr:col>45</xdr:col>
      <xdr:colOff>177800</xdr:colOff>
      <xdr:row>59</xdr:row>
      <xdr:rowOff>34892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04812"/>
          <a:ext cx="889000" cy="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29093</xdr:rowOff>
    </xdr:from>
    <xdr:to>
      <xdr:col>41</xdr:col>
      <xdr:colOff>50800</xdr:colOff>
      <xdr:row>59</xdr:row>
      <xdr:rowOff>34892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44643"/>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164363</xdr:rowOff>
    </xdr:from>
    <xdr:to>
      <xdr:col>55</xdr:col>
      <xdr:colOff>50800</xdr:colOff>
      <xdr:row>59</xdr:row>
      <xdr:rowOff>94513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0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117490</xdr:rowOff>
    </xdr:from>
    <xdr:to>
      <xdr:col>50</xdr:col>
      <xdr:colOff>165100</xdr:colOff>
      <xdr:row>59</xdr:row>
      <xdr:rowOff>47640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38767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5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109912</xdr:rowOff>
    </xdr:from>
    <xdr:to>
      <xdr:col>46</xdr:col>
      <xdr:colOff>38100</xdr:colOff>
      <xdr:row>59</xdr:row>
      <xdr:rowOff>40062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56589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155542</xdr:rowOff>
    </xdr:from>
    <xdr:to>
      <xdr:col>41</xdr:col>
      <xdr:colOff>101600</xdr:colOff>
      <xdr:row>59</xdr:row>
      <xdr:rowOff>85692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76819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9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149743</xdr:rowOff>
    </xdr:from>
    <xdr:to>
      <xdr:col>36</xdr:col>
      <xdr:colOff>165100</xdr:colOff>
      <xdr:row>59</xdr:row>
      <xdr:rowOff>79893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71020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26970</xdr:rowOff>
    </xdr:from>
    <xdr:to>
      <xdr:col>55</xdr:col>
      <xdr:colOff>0</xdr:colOff>
      <xdr:row>78</xdr:row>
      <xdr:rowOff>114153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00070"/>
          <a:ext cx="838200" cy="8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26970</xdr:rowOff>
    </xdr:from>
    <xdr:to>
      <xdr:col>50</xdr:col>
      <xdr:colOff>114300</xdr:colOff>
      <xdr:row>78</xdr:row>
      <xdr:rowOff>27218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00070"/>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27218</xdr:rowOff>
    </xdr:from>
    <xdr:to>
      <xdr:col>45</xdr:col>
      <xdr:colOff>177800</xdr:colOff>
      <xdr:row>78</xdr:row>
      <xdr:rowOff>81900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00318"/>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81900</xdr:rowOff>
    </xdr:from>
    <xdr:to>
      <xdr:col>41</xdr:col>
      <xdr:colOff>50800</xdr:colOff>
      <xdr:row>78</xdr:row>
      <xdr:rowOff>83938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55000"/>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63353</xdr:rowOff>
    </xdr:from>
    <xdr:to>
      <xdr:col>55</xdr:col>
      <xdr:colOff>50800</xdr:colOff>
      <xdr:row>78</xdr:row>
      <xdr:rowOff>164953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147620</xdr:rowOff>
    </xdr:from>
    <xdr:to>
      <xdr:col>50</xdr:col>
      <xdr:colOff>165100</xdr:colOff>
      <xdr:row>78</xdr:row>
      <xdr:rowOff>77770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94297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2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147868</xdr:rowOff>
    </xdr:from>
    <xdr:to>
      <xdr:col>46</xdr:col>
      <xdr:colOff>38100</xdr:colOff>
      <xdr:row>78</xdr:row>
      <xdr:rowOff>78018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94545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2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31100</xdr:rowOff>
    </xdr:from>
    <xdr:to>
      <xdr:col>41</xdr:col>
      <xdr:colOff>101600</xdr:colOff>
      <xdr:row>78</xdr:row>
      <xdr:rowOff>132700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149227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33138</xdr:rowOff>
    </xdr:from>
    <xdr:to>
      <xdr:col>36</xdr:col>
      <xdr:colOff>165100</xdr:colOff>
      <xdr:row>78</xdr:row>
      <xdr:rowOff>134738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125865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49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91556</xdr:rowOff>
    </xdr:from>
    <xdr:to>
      <xdr:col>55</xdr:col>
      <xdr:colOff>0</xdr:colOff>
      <xdr:row>98</xdr:row>
      <xdr:rowOff>114159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93656"/>
          <a:ext cx="8382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105161</xdr:rowOff>
    </xdr:from>
    <xdr:to>
      <xdr:col>50</xdr:col>
      <xdr:colOff>114300</xdr:colOff>
      <xdr:row>98</xdr:row>
      <xdr:rowOff>114159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07261"/>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105161</xdr:rowOff>
    </xdr:from>
    <xdr:to>
      <xdr:col>45</xdr:col>
      <xdr:colOff>177800</xdr:colOff>
      <xdr:row>98</xdr:row>
      <xdr:rowOff>115162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07261"/>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106552</xdr:rowOff>
    </xdr:from>
    <xdr:to>
      <xdr:col>41</xdr:col>
      <xdr:colOff>50800</xdr:colOff>
      <xdr:row>98</xdr:row>
      <xdr:rowOff>115162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08652"/>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40756</xdr:rowOff>
    </xdr:from>
    <xdr:to>
      <xdr:col>55</xdr:col>
      <xdr:colOff>50800</xdr:colOff>
      <xdr:row>98</xdr:row>
      <xdr:rowOff>142356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63359</xdr:rowOff>
    </xdr:from>
    <xdr:to>
      <xdr:col>50</xdr:col>
      <xdr:colOff>165100</xdr:colOff>
      <xdr:row>98</xdr:row>
      <xdr:rowOff>164959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156086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54361</xdr:rowOff>
    </xdr:from>
    <xdr:to>
      <xdr:col>46</xdr:col>
      <xdr:colOff>38100</xdr:colOff>
      <xdr:row>98</xdr:row>
      <xdr:rowOff>155961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147088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64362</xdr:rowOff>
    </xdr:from>
    <xdr:to>
      <xdr:col>41</xdr:col>
      <xdr:colOff>101600</xdr:colOff>
      <xdr:row>98</xdr:row>
      <xdr:rowOff>165962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157089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55752</xdr:rowOff>
    </xdr:from>
    <xdr:to>
      <xdr:col>36</xdr:col>
      <xdr:colOff>165100</xdr:colOff>
      <xdr:row>98</xdr:row>
      <xdr:rowOff>157352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148479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20085</xdr:rowOff>
    </xdr:from>
    <xdr:to>
      <xdr:col>85</xdr:col>
      <xdr:colOff>127000</xdr:colOff>
      <xdr:row>38</xdr:row>
      <xdr:rowOff>118461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35185"/>
          <a:ext cx="838200" cy="9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118461</xdr:rowOff>
    </xdr:from>
    <xdr:to>
      <xdr:col>81</xdr:col>
      <xdr:colOff>50800</xdr:colOff>
      <xdr:row>38</xdr:row>
      <xdr:rowOff>118852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356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118852</xdr:rowOff>
    </xdr:from>
    <xdr:to>
      <xdr:col>76</xdr:col>
      <xdr:colOff>114300</xdr:colOff>
      <xdr:row>38</xdr:row>
      <xdr:rowOff>125490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3952"/>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125490</xdr:rowOff>
    </xdr:from>
    <xdr:to>
      <xdr:col>71</xdr:col>
      <xdr:colOff>177800</xdr:colOff>
      <xdr:row>38</xdr:row>
      <xdr:rowOff>134472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0590"/>
          <a:ext cx="889000" cy="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140735</xdr:rowOff>
    </xdr:from>
    <xdr:to>
      <xdr:col>85</xdr:col>
      <xdr:colOff>177800</xdr:colOff>
      <xdr:row>38</xdr:row>
      <xdr:rowOff>70886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84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100112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67661</xdr:rowOff>
    </xdr:from>
    <xdr:to>
      <xdr:col>81</xdr:col>
      <xdr:colOff>101600</xdr:colOff>
      <xdr:row>38</xdr:row>
      <xdr:rowOff>169261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160388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68052</xdr:rowOff>
    </xdr:from>
    <xdr:to>
      <xdr:col>76</xdr:col>
      <xdr:colOff>165100</xdr:colOff>
      <xdr:row>38</xdr:row>
      <xdr:rowOff>169652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160779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7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74690</xdr:rowOff>
    </xdr:from>
    <xdr:to>
      <xdr:col>72</xdr:col>
      <xdr:colOff>38100</xdr:colOff>
      <xdr:row>39</xdr:row>
      <xdr:rowOff>4840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167417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83672</xdr:rowOff>
    </xdr:from>
    <xdr:to>
      <xdr:col>67</xdr:col>
      <xdr:colOff>101600</xdr:colOff>
      <xdr:row>39</xdr:row>
      <xdr:rowOff>13822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4949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94472</xdr:rowOff>
    </xdr:from>
    <xdr:to>
      <xdr:col>85</xdr:col>
      <xdr:colOff>127000</xdr:colOff>
      <xdr:row>77</xdr:row>
      <xdr:rowOff>98830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96122"/>
          <a:ext cx="8382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98830</xdr:rowOff>
    </xdr:from>
    <xdr:to>
      <xdr:col>81</xdr:col>
      <xdr:colOff>50800</xdr:colOff>
      <xdr:row>77</xdr:row>
      <xdr:rowOff>110575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0480"/>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110575</xdr:rowOff>
    </xdr:from>
    <xdr:to>
      <xdr:col>76</xdr:col>
      <xdr:colOff>114300</xdr:colOff>
      <xdr:row>77</xdr:row>
      <xdr:rowOff>143901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12225"/>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143901</xdr:rowOff>
    </xdr:from>
    <xdr:to>
      <xdr:col>71</xdr:col>
      <xdr:colOff>177800</xdr:colOff>
      <xdr:row>77</xdr:row>
      <xdr:rowOff>158153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45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43672</xdr:rowOff>
    </xdr:from>
    <xdr:to>
      <xdr:col>85</xdr:col>
      <xdr:colOff>177800</xdr:colOff>
      <xdr:row>77</xdr:row>
      <xdr:rowOff>145272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66549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48030</xdr:rowOff>
    </xdr:from>
    <xdr:to>
      <xdr:col>81</xdr:col>
      <xdr:colOff>101600</xdr:colOff>
      <xdr:row>77</xdr:row>
      <xdr:rowOff>149630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140757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4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59775</xdr:rowOff>
    </xdr:from>
    <xdr:to>
      <xdr:col>76</xdr:col>
      <xdr:colOff>165100</xdr:colOff>
      <xdr:row>77</xdr:row>
      <xdr:rowOff>161375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152502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5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93101</xdr:rowOff>
    </xdr:from>
    <xdr:to>
      <xdr:col>72</xdr:col>
      <xdr:colOff>38100</xdr:colOff>
      <xdr:row>78</xdr:row>
      <xdr:rowOff>23251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14378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8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107353</xdr:rowOff>
    </xdr:from>
    <xdr:to>
      <xdr:col>67</xdr:col>
      <xdr:colOff>101600</xdr:colOff>
      <xdr:row>78</xdr:row>
      <xdr:rowOff>37503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28630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0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144337</xdr:rowOff>
    </xdr:from>
    <xdr:to>
      <xdr:col>85</xdr:col>
      <xdr:colOff>127000</xdr:colOff>
      <xdr:row>99</xdr:row>
      <xdr:rowOff>24284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6437"/>
          <a:ext cx="8382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6688</xdr:rowOff>
    </xdr:from>
    <xdr:to>
      <xdr:col>81</xdr:col>
      <xdr:colOff>50800</xdr:colOff>
      <xdr:row>99</xdr:row>
      <xdr:rowOff>24284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80238"/>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6688</xdr:rowOff>
    </xdr:from>
    <xdr:to>
      <xdr:col>76</xdr:col>
      <xdr:colOff>114300</xdr:colOff>
      <xdr:row>99</xdr:row>
      <xdr:rowOff>14131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80238"/>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168354</xdr:rowOff>
    </xdr:from>
    <xdr:to>
      <xdr:col>71</xdr:col>
      <xdr:colOff>177800</xdr:colOff>
      <xdr:row>99</xdr:row>
      <xdr:rowOff>14131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70454"/>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93537</xdr:rowOff>
    </xdr:from>
    <xdr:to>
      <xdr:col>85</xdr:col>
      <xdr:colOff>177800</xdr:colOff>
      <xdr:row>99</xdr:row>
      <xdr:rowOff>23687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144934</xdr:rowOff>
    </xdr:from>
    <xdr:to>
      <xdr:col>81</xdr:col>
      <xdr:colOff>101600</xdr:colOff>
      <xdr:row>99</xdr:row>
      <xdr:rowOff>75084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66211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127338</xdr:rowOff>
    </xdr:from>
    <xdr:to>
      <xdr:col>76</xdr:col>
      <xdr:colOff>165100</xdr:colOff>
      <xdr:row>99</xdr:row>
      <xdr:rowOff>57488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48615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134781</xdr:rowOff>
    </xdr:from>
    <xdr:to>
      <xdr:col>72</xdr:col>
      <xdr:colOff>38100</xdr:colOff>
      <xdr:row>99</xdr:row>
      <xdr:rowOff>64931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56058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117554</xdr:rowOff>
    </xdr:from>
    <xdr:to>
      <xdr:col>67</xdr:col>
      <xdr:colOff>101600</xdr:colOff>
      <xdr:row>99</xdr:row>
      <xdr:rowOff>47704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38831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43383</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43383</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164033</xdr:rowOff>
    </xdr:from>
    <xdr:to>
      <xdr:col>102</xdr:col>
      <xdr:colOff>165100</xdr:colOff>
      <xdr:row>39</xdr:row>
      <xdr:rowOff>94183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85310</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81668</xdr:rowOff>
    </xdr:from>
    <xdr:to>
      <xdr:col>116</xdr:col>
      <xdr:colOff>63500</xdr:colOff>
      <xdr:row>59</xdr:row>
      <xdr:rowOff>81886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97218"/>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81886</xdr:rowOff>
    </xdr:from>
    <xdr:to>
      <xdr:col>111</xdr:col>
      <xdr:colOff>177800</xdr:colOff>
      <xdr:row>59</xdr:row>
      <xdr:rowOff>82235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7436"/>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82235</xdr:rowOff>
    </xdr:from>
    <xdr:to>
      <xdr:col>107</xdr:col>
      <xdr:colOff>50800</xdr:colOff>
      <xdr:row>59</xdr:row>
      <xdr:rowOff>82474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97785"/>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82474</xdr:rowOff>
    </xdr:from>
    <xdr:to>
      <xdr:col>102</xdr:col>
      <xdr:colOff>114300</xdr:colOff>
      <xdr:row>59</xdr:row>
      <xdr:rowOff>82768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98024"/>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30868</xdr:rowOff>
    </xdr:from>
    <xdr:to>
      <xdr:col>116</xdr:col>
      <xdr:colOff>114300</xdr:colOff>
      <xdr:row>59</xdr:row>
      <xdr:rowOff>132468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31086</xdr:rowOff>
    </xdr:from>
    <xdr:to>
      <xdr:col>112</xdr:col>
      <xdr:colOff>38100</xdr:colOff>
      <xdr:row>59</xdr:row>
      <xdr:rowOff>132686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123813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31435</xdr:rowOff>
    </xdr:from>
    <xdr:to>
      <xdr:col>107</xdr:col>
      <xdr:colOff>101600</xdr:colOff>
      <xdr:row>59</xdr:row>
      <xdr:rowOff>133035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124162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31674</xdr:rowOff>
    </xdr:from>
    <xdr:to>
      <xdr:col>102</xdr:col>
      <xdr:colOff>165100</xdr:colOff>
      <xdr:row>59</xdr:row>
      <xdr:rowOff>133274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124401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31968</xdr:rowOff>
    </xdr:from>
    <xdr:to>
      <xdr:col>98</xdr:col>
      <xdr:colOff>38100</xdr:colOff>
      <xdr:row>59</xdr:row>
      <xdr:rowOff>133568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124695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4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6708</xdr:rowOff>
    </xdr:from>
    <xdr:to>
      <xdr:col>116</xdr:col>
      <xdr:colOff>63500</xdr:colOff>
      <xdr:row>78</xdr:row>
      <xdr:rowOff>10824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79808"/>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10824</xdr:rowOff>
    </xdr:from>
    <xdr:to>
      <xdr:col>111</xdr:col>
      <xdr:colOff>177800</xdr:colOff>
      <xdr:row>78</xdr:row>
      <xdr:rowOff>17858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83924"/>
          <a:ext cx="8890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17858</xdr:rowOff>
    </xdr:from>
    <xdr:to>
      <xdr:col>107</xdr:col>
      <xdr:colOff>50800</xdr:colOff>
      <xdr:row>78</xdr:row>
      <xdr:rowOff>28479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90958"/>
          <a:ext cx="8890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23405</xdr:rowOff>
    </xdr:from>
    <xdr:to>
      <xdr:col>102</xdr:col>
      <xdr:colOff>114300</xdr:colOff>
      <xdr:row>78</xdr:row>
      <xdr:rowOff>28479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96505"/>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127358</xdr:rowOff>
    </xdr:from>
    <xdr:to>
      <xdr:col>116</xdr:col>
      <xdr:colOff>114300</xdr:colOff>
      <xdr:row>78</xdr:row>
      <xdr:rowOff>57508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105785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0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131474</xdr:rowOff>
    </xdr:from>
    <xdr:to>
      <xdr:col>112</xdr:col>
      <xdr:colOff>38100</xdr:colOff>
      <xdr:row>78</xdr:row>
      <xdr:rowOff>61624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52751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138508</xdr:rowOff>
    </xdr:from>
    <xdr:to>
      <xdr:col>107</xdr:col>
      <xdr:colOff>101600</xdr:colOff>
      <xdr:row>78</xdr:row>
      <xdr:rowOff>68658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59785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149129</xdr:rowOff>
    </xdr:from>
    <xdr:to>
      <xdr:col>102</xdr:col>
      <xdr:colOff>165100</xdr:colOff>
      <xdr:row>78</xdr:row>
      <xdr:rowOff>79279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70406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144055</xdr:rowOff>
    </xdr:from>
    <xdr:to>
      <xdr:col>98</xdr:col>
      <xdr:colOff>38100</xdr:colOff>
      <xdr:row>78</xdr:row>
      <xdr:rowOff>74205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65332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住民一人あたりのコストにおいて、高額となっているのは、扶助費と補助費等である。</a:t>
          </a:r>
        </a:p>
        <a:p>
          <a:r>
            <a:rPr kumimoji="1" lang="ja-JP" altLang="en-US" sz="1300">
              <a:latin typeface="ＭＳ Ｐゴシック" panose="020B0600070205080204" pitchFamily="50" charset="-128"/>
              <a:ea typeface="ＭＳ Ｐゴシック" panose="020B0600070205080204" pitchFamily="50" charset="-128"/>
            </a:rPr>
            <a:t>　特に扶助費については、１９１，９９４円と昨年度に引き続き類似９４団体中１番高い数値となっている。これは、福祉事務所を設置し、生活保護に関する事業を町が担っているためである。</a:t>
          </a:r>
        </a:p>
        <a:p>
          <a:r>
            <a:rPr kumimoji="1" lang="ja-JP" altLang="en-US" sz="1300">
              <a:latin typeface="ＭＳ Ｐゴシック" panose="020B0600070205080204" pitchFamily="50" charset="-128"/>
              <a:ea typeface="ＭＳ Ｐゴシック" panose="020B0600070205080204" pitchFamily="50" charset="-128"/>
            </a:rPr>
            <a:t>　補助費等については、令和３年度は、３７１，０００円となり前年度比－５７，１０１円の大幅な減となっているが、これは令和２年度事業の新型コロナウイルス感染症に伴う特別定額給付金が皆減となったことなどが挙げられる。一方で、類似団体平均を１５５，２４７円上回る歳出となったが、その要因として、特産品であるエゴマ奨励補助金や定住対策である住まいづくり応援事業等を近年重点的に実施していることも大きな要因となっている。また、ごみ処理業務や消防業務を一部事務組合で行っており、一部事務組合が取組む新可燃ごみ共同処理施設整備事業が令和３年度も前年度に続き本格化しているため類似団体に比べ高水準となっている。令和４年度以降にも公立邑智病院建設改良事業が控えているため、しばらく高い水準が続くと考えている。住民ニーズを踏まえて補助事業のスクラップアンドビルド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167426</xdr:rowOff>
    </xdr:from>
    <xdr:to>
      <xdr:col>24</xdr:col>
      <xdr:colOff>63500</xdr:colOff>
      <xdr:row>38</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11076"/>
          <a:ext cx="8382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12011</xdr:rowOff>
    </xdr:from>
    <xdr:to>
      <xdr:col>19</xdr:col>
      <xdr:colOff>177800</xdr:colOff>
      <xdr:row>38</xdr:row>
      <xdr:rowOff>15325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2711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15325</xdr:rowOff>
    </xdr:from>
    <xdr:to>
      <xdr:col>15</xdr:col>
      <xdr:colOff>50800</xdr:colOff>
      <xdr:row>38</xdr:row>
      <xdr:rowOff>17170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3042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17170</xdr:rowOff>
    </xdr:from>
    <xdr:to>
      <xdr:col>10</xdr:col>
      <xdr:colOff>114300</xdr:colOff>
      <xdr:row>38</xdr:row>
      <xdr:rowOff>20387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3227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116626</xdr:rowOff>
    </xdr:from>
    <xdr:to>
      <xdr:col>24</xdr:col>
      <xdr:colOff>114300</xdr:colOff>
      <xdr:row>38</xdr:row>
      <xdr:rowOff>46775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60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95053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132661</xdr:rowOff>
    </xdr:from>
    <xdr:to>
      <xdr:col>20</xdr:col>
      <xdr:colOff>38100</xdr:colOff>
      <xdr:row>38</xdr:row>
      <xdr:rowOff>62810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6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53938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135975</xdr:rowOff>
    </xdr:from>
    <xdr:to>
      <xdr:col>15</xdr:col>
      <xdr:colOff>101600</xdr:colOff>
      <xdr:row>38</xdr:row>
      <xdr:rowOff>66125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57252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137820</xdr:rowOff>
    </xdr:from>
    <xdr:to>
      <xdr:col>10</xdr:col>
      <xdr:colOff>165100</xdr:colOff>
      <xdr:row>38</xdr:row>
      <xdr:rowOff>67970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59097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141037</xdr:rowOff>
    </xdr:from>
    <xdr:to>
      <xdr:col>6</xdr:col>
      <xdr:colOff>38100</xdr:colOff>
      <xdr:row>38</xdr:row>
      <xdr:rowOff>71187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62314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74457</xdr:rowOff>
    </xdr:from>
    <xdr:to>
      <xdr:col>24</xdr:col>
      <xdr:colOff>63500</xdr:colOff>
      <xdr:row>57</xdr:row>
      <xdr:rowOff>164581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47107"/>
          <a:ext cx="838200" cy="9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74457</xdr:rowOff>
    </xdr:from>
    <xdr:to>
      <xdr:col>19</xdr:col>
      <xdr:colOff>177800</xdr:colOff>
      <xdr:row>57</xdr:row>
      <xdr:rowOff>147851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7107"/>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147851</xdr:rowOff>
    </xdr:from>
    <xdr:to>
      <xdr:col>15</xdr:col>
      <xdr:colOff>50800</xdr:colOff>
      <xdr:row>58</xdr:row>
      <xdr:rowOff>13085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0501"/>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9421</xdr:rowOff>
    </xdr:from>
    <xdr:to>
      <xdr:col>10</xdr:col>
      <xdr:colOff>114300</xdr:colOff>
      <xdr:row>58</xdr:row>
      <xdr:rowOff>13085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53521"/>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113781</xdr:rowOff>
    </xdr:from>
    <xdr:to>
      <xdr:col>24</xdr:col>
      <xdr:colOff>114300</xdr:colOff>
      <xdr:row>58</xdr:row>
      <xdr:rowOff>43931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28708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23657</xdr:rowOff>
    </xdr:from>
    <xdr:to>
      <xdr:col>20</xdr:col>
      <xdr:colOff>38100</xdr:colOff>
      <xdr:row>57</xdr:row>
      <xdr:rowOff>125257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141784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7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97051</xdr:rowOff>
    </xdr:from>
    <xdr:to>
      <xdr:col>15</xdr:col>
      <xdr:colOff>101600</xdr:colOff>
      <xdr:row>58</xdr:row>
      <xdr:rowOff>27201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43728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133735</xdr:rowOff>
    </xdr:from>
    <xdr:to>
      <xdr:col>10</xdr:col>
      <xdr:colOff>165100</xdr:colOff>
      <xdr:row>58</xdr:row>
      <xdr:rowOff>63885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55012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130071</xdr:rowOff>
    </xdr:from>
    <xdr:to>
      <xdr:col>6</xdr:col>
      <xdr:colOff>38100</xdr:colOff>
      <xdr:row>58</xdr:row>
      <xdr:rowOff>60221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51348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58958</xdr:rowOff>
    </xdr:from>
    <xdr:to>
      <xdr:col>24</xdr:col>
      <xdr:colOff>63500</xdr:colOff>
      <xdr:row>76</xdr:row>
      <xdr:rowOff>2338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7708"/>
          <a:ext cx="838200" cy="1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166244</xdr:rowOff>
    </xdr:from>
    <xdr:to>
      <xdr:col>19</xdr:col>
      <xdr:colOff>177800</xdr:colOff>
      <xdr:row>76</xdr:row>
      <xdr:rowOff>2338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2499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166244</xdr:rowOff>
    </xdr:from>
    <xdr:to>
      <xdr:col>15</xdr:col>
      <xdr:colOff>50800</xdr:colOff>
      <xdr:row>76</xdr:row>
      <xdr:rowOff>51564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24994"/>
          <a:ext cx="889000" cy="5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51564</xdr:rowOff>
    </xdr:from>
    <xdr:to>
      <xdr:col>10</xdr:col>
      <xdr:colOff>114300</xdr:colOff>
      <xdr:row>76</xdr:row>
      <xdr:rowOff>59733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81764"/>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8158</xdr:rowOff>
    </xdr:from>
    <xdr:to>
      <xdr:col>24</xdr:col>
      <xdr:colOff>114300</xdr:colOff>
      <xdr:row>75</xdr:row>
      <xdr:rowOff>109758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31035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122988</xdr:rowOff>
    </xdr:from>
    <xdr:to>
      <xdr:col>20</xdr:col>
      <xdr:colOff>38100</xdr:colOff>
      <xdr:row>76</xdr:row>
      <xdr:rowOff>53138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69665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5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115443</xdr:rowOff>
    </xdr:from>
    <xdr:to>
      <xdr:col>15</xdr:col>
      <xdr:colOff>101600</xdr:colOff>
      <xdr:row>76</xdr:row>
      <xdr:rowOff>45594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741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62120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4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764</xdr:rowOff>
    </xdr:from>
    <xdr:to>
      <xdr:col>10</xdr:col>
      <xdr:colOff>165100</xdr:colOff>
      <xdr:row>76</xdr:row>
      <xdr:rowOff>102364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118892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0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8933</xdr:rowOff>
    </xdr:from>
    <xdr:to>
      <xdr:col>6</xdr:col>
      <xdr:colOff>38100</xdr:colOff>
      <xdr:row>76</xdr:row>
      <xdr:rowOff>110533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127060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60181</xdr:rowOff>
    </xdr:from>
    <xdr:to>
      <xdr:col>24</xdr:col>
      <xdr:colOff>63500</xdr:colOff>
      <xdr:row>97</xdr:row>
      <xdr:rowOff>128487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0831"/>
          <a:ext cx="8382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128487</xdr:rowOff>
    </xdr:from>
    <xdr:to>
      <xdr:col>19</xdr:col>
      <xdr:colOff>177800</xdr:colOff>
      <xdr:row>98</xdr:row>
      <xdr:rowOff>38999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9137"/>
          <a:ext cx="889000" cy="8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38999</xdr:rowOff>
    </xdr:from>
    <xdr:to>
      <xdr:col>15</xdr:col>
      <xdr:colOff>50800</xdr:colOff>
      <xdr:row>98</xdr:row>
      <xdr:rowOff>65813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1099"/>
          <a:ext cx="8890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65813</xdr:rowOff>
    </xdr:from>
    <xdr:to>
      <xdr:col>10</xdr:col>
      <xdr:colOff>114300</xdr:colOff>
      <xdr:row>98</xdr:row>
      <xdr:rowOff>107848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67913"/>
          <a:ext cx="889000" cy="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9381</xdr:rowOff>
    </xdr:from>
    <xdr:to>
      <xdr:col>24</xdr:col>
      <xdr:colOff>114300</xdr:colOff>
      <xdr:row>97</xdr:row>
      <xdr:rowOff>110981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32258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9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77687</xdr:rowOff>
    </xdr:from>
    <xdr:to>
      <xdr:col>20</xdr:col>
      <xdr:colOff>38100</xdr:colOff>
      <xdr:row>98</xdr:row>
      <xdr:rowOff>7837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24364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8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159649</xdr:rowOff>
    </xdr:from>
    <xdr:to>
      <xdr:col>15</xdr:col>
      <xdr:colOff>101600</xdr:colOff>
      <xdr:row>98</xdr:row>
      <xdr:rowOff>89799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106326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6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15013</xdr:rowOff>
    </xdr:from>
    <xdr:to>
      <xdr:col>10</xdr:col>
      <xdr:colOff>165100</xdr:colOff>
      <xdr:row>98</xdr:row>
      <xdr:rowOff>116613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107740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57048</xdr:rowOff>
    </xdr:from>
    <xdr:to>
      <xdr:col>6</xdr:col>
      <xdr:colOff>38100</xdr:colOff>
      <xdr:row>98</xdr:row>
      <xdr:rowOff>158648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149775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52586</xdr:rowOff>
    </xdr:from>
    <xdr:to>
      <xdr:col>55</xdr:col>
      <xdr:colOff>0</xdr:colOff>
      <xdr:row>58</xdr:row>
      <xdr:rowOff>54853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96686"/>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54853</xdr:rowOff>
    </xdr:from>
    <xdr:to>
      <xdr:col>50</xdr:col>
      <xdr:colOff>114300</xdr:colOff>
      <xdr:row>58</xdr:row>
      <xdr:rowOff>61664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8953"/>
          <a:ext cx="8890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24078</xdr:rowOff>
    </xdr:from>
    <xdr:to>
      <xdr:col>45</xdr:col>
      <xdr:colOff>177800</xdr:colOff>
      <xdr:row>58</xdr:row>
      <xdr:rowOff>61664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68178"/>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24078</xdr:rowOff>
    </xdr:from>
    <xdr:to>
      <xdr:col>41</xdr:col>
      <xdr:colOff>50800</xdr:colOff>
      <xdr:row>58</xdr:row>
      <xdr:rowOff>69503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68178"/>
          <a:ext cx="889000" cy="4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1786</xdr:rowOff>
    </xdr:from>
    <xdr:to>
      <xdr:col>55</xdr:col>
      <xdr:colOff>50800</xdr:colOff>
      <xdr:row>58</xdr:row>
      <xdr:rowOff>103386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151663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4053</xdr:rowOff>
    </xdr:from>
    <xdr:to>
      <xdr:col>50</xdr:col>
      <xdr:colOff>165100</xdr:colOff>
      <xdr:row>58</xdr:row>
      <xdr:rowOff>105653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96780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10864</xdr:rowOff>
    </xdr:from>
    <xdr:to>
      <xdr:col>46</xdr:col>
      <xdr:colOff>38100</xdr:colOff>
      <xdr:row>58</xdr:row>
      <xdr:rowOff>112464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103591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144728</xdr:rowOff>
    </xdr:from>
    <xdr:to>
      <xdr:col>41</xdr:col>
      <xdr:colOff>101600</xdr:colOff>
      <xdr:row>58</xdr:row>
      <xdr:rowOff>74878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66005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1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18703</xdr:rowOff>
    </xdr:from>
    <xdr:to>
      <xdr:col>36</xdr:col>
      <xdr:colOff>165100</xdr:colOff>
      <xdr:row>58</xdr:row>
      <xdr:rowOff>120303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111430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151399</xdr:rowOff>
    </xdr:from>
    <xdr:to>
      <xdr:col>55</xdr:col>
      <xdr:colOff>0</xdr:colOff>
      <xdr:row>78</xdr:row>
      <xdr:rowOff>166298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24499"/>
          <a:ext cx="8382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166298</xdr:rowOff>
    </xdr:from>
    <xdr:to>
      <xdr:col>50</xdr:col>
      <xdr:colOff>114300</xdr:colOff>
      <xdr:row>79</xdr:row>
      <xdr:rowOff>13844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9398"/>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166477</xdr:rowOff>
    </xdr:from>
    <xdr:to>
      <xdr:col>45</xdr:col>
      <xdr:colOff>177800</xdr:colOff>
      <xdr:row>79</xdr:row>
      <xdr:rowOff>13844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39577"/>
          <a:ext cx="8890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165847</xdr:rowOff>
    </xdr:from>
    <xdr:to>
      <xdr:col>41</xdr:col>
      <xdr:colOff>50800</xdr:colOff>
      <xdr:row>78</xdr:row>
      <xdr:rowOff>166477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38947"/>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100599</xdr:rowOff>
    </xdr:from>
    <xdr:to>
      <xdr:col>55</xdr:col>
      <xdr:colOff>50800</xdr:colOff>
      <xdr:row>79</xdr:row>
      <xdr:rowOff>30749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115498</xdr:rowOff>
    </xdr:from>
    <xdr:to>
      <xdr:col>50</xdr:col>
      <xdr:colOff>165100</xdr:colOff>
      <xdr:row>79</xdr:row>
      <xdr:rowOff>45648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36775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134494</xdr:rowOff>
    </xdr:from>
    <xdr:to>
      <xdr:col>46</xdr:col>
      <xdr:colOff>38100</xdr:colOff>
      <xdr:row>79</xdr:row>
      <xdr:rowOff>64644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55771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115677</xdr:rowOff>
    </xdr:from>
    <xdr:to>
      <xdr:col>41</xdr:col>
      <xdr:colOff>101600</xdr:colOff>
      <xdr:row>79</xdr:row>
      <xdr:rowOff>45827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36954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115047</xdr:rowOff>
    </xdr:from>
    <xdr:to>
      <xdr:col>36</xdr:col>
      <xdr:colOff>165100</xdr:colOff>
      <xdr:row>79</xdr:row>
      <xdr:rowOff>45197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36324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122058</xdr:rowOff>
    </xdr:from>
    <xdr:to>
      <xdr:col>55</xdr:col>
      <xdr:colOff>0</xdr:colOff>
      <xdr:row>97</xdr:row>
      <xdr:rowOff>127414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52708"/>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102935</xdr:rowOff>
    </xdr:from>
    <xdr:to>
      <xdr:col>50</xdr:col>
      <xdr:colOff>114300</xdr:colOff>
      <xdr:row>97</xdr:row>
      <xdr:rowOff>122058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33585"/>
          <a:ext cx="889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102935</xdr:rowOff>
    </xdr:from>
    <xdr:to>
      <xdr:col>45</xdr:col>
      <xdr:colOff>177800</xdr:colOff>
      <xdr:row>97</xdr:row>
      <xdr:rowOff>116241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33585"/>
          <a:ext cx="889000" cy="1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116241</xdr:rowOff>
    </xdr:from>
    <xdr:to>
      <xdr:col>41</xdr:col>
      <xdr:colOff>50800</xdr:colOff>
      <xdr:row>97</xdr:row>
      <xdr:rowOff>118452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4689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76614</xdr:rowOff>
    </xdr:from>
    <xdr:to>
      <xdr:col>55</xdr:col>
      <xdr:colOff>50800</xdr:colOff>
      <xdr:row>98</xdr:row>
      <xdr:rowOff>6764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71258</xdr:rowOff>
    </xdr:from>
    <xdr:to>
      <xdr:col>50</xdr:col>
      <xdr:colOff>165100</xdr:colOff>
      <xdr:row>98</xdr:row>
      <xdr:rowOff>1408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163985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52135</xdr:rowOff>
    </xdr:from>
    <xdr:to>
      <xdr:col>46</xdr:col>
      <xdr:colOff>38100</xdr:colOff>
      <xdr:row>97</xdr:row>
      <xdr:rowOff>153735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144862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7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65441</xdr:rowOff>
    </xdr:from>
    <xdr:to>
      <xdr:col>41</xdr:col>
      <xdr:colOff>101600</xdr:colOff>
      <xdr:row>97</xdr:row>
      <xdr:rowOff>167041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158168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8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67652</xdr:rowOff>
    </xdr:from>
    <xdr:to>
      <xdr:col>36</xdr:col>
      <xdr:colOff>165100</xdr:colOff>
      <xdr:row>97</xdr:row>
      <xdr:rowOff>169252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160379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5805</xdr:rowOff>
    </xdr:from>
    <xdr:to>
      <xdr:col>85</xdr:col>
      <xdr:colOff>127000</xdr:colOff>
      <xdr:row>38</xdr:row>
      <xdr:rowOff>49247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20905"/>
          <a:ext cx="838200" cy="4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37298</xdr:rowOff>
    </xdr:from>
    <xdr:to>
      <xdr:col>81</xdr:col>
      <xdr:colOff>50800</xdr:colOff>
      <xdr:row>38</xdr:row>
      <xdr:rowOff>49247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52398"/>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37298</xdr:rowOff>
    </xdr:from>
    <xdr:to>
      <xdr:col>76</xdr:col>
      <xdr:colOff>114300</xdr:colOff>
      <xdr:row>38</xdr:row>
      <xdr:rowOff>48172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52398"/>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48172</xdr:rowOff>
    </xdr:from>
    <xdr:to>
      <xdr:col>71</xdr:col>
      <xdr:colOff>177800</xdr:colOff>
      <xdr:row>38</xdr:row>
      <xdr:rowOff>57514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63272"/>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126455</xdr:rowOff>
    </xdr:from>
    <xdr:to>
      <xdr:col>85</xdr:col>
      <xdr:colOff>177800</xdr:colOff>
      <xdr:row>38</xdr:row>
      <xdr:rowOff>56605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104882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169897</xdr:rowOff>
    </xdr:from>
    <xdr:to>
      <xdr:col>81</xdr:col>
      <xdr:colOff>101600</xdr:colOff>
      <xdr:row>38</xdr:row>
      <xdr:rowOff>100047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91174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157948</xdr:rowOff>
    </xdr:from>
    <xdr:to>
      <xdr:col>76</xdr:col>
      <xdr:colOff>165100</xdr:colOff>
      <xdr:row>38</xdr:row>
      <xdr:rowOff>88098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79225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168822</xdr:rowOff>
    </xdr:from>
    <xdr:to>
      <xdr:col>72</xdr:col>
      <xdr:colOff>38100</xdr:colOff>
      <xdr:row>38</xdr:row>
      <xdr:rowOff>98972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90099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6714</xdr:rowOff>
    </xdr:from>
    <xdr:to>
      <xdr:col>67</xdr:col>
      <xdr:colOff>101600</xdr:colOff>
      <xdr:row>38</xdr:row>
      <xdr:rowOff>108314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99441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757</xdr:rowOff>
    </xdr:from>
    <xdr:to>
      <xdr:col>85</xdr:col>
      <xdr:colOff>127000</xdr:colOff>
      <xdr:row>57</xdr:row>
      <xdr:rowOff>5645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73407"/>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5645</xdr:rowOff>
    </xdr:from>
    <xdr:to>
      <xdr:col>81</xdr:col>
      <xdr:colOff>50800</xdr:colOff>
      <xdr:row>57</xdr:row>
      <xdr:rowOff>6127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7829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6127</xdr:rowOff>
    </xdr:from>
    <xdr:to>
      <xdr:col>76</xdr:col>
      <xdr:colOff>114300</xdr:colOff>
      <xdr:row>57</xdr:row>
      <xdr:rowOff>83489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78777"/>
          <a:ext cx="889000" cy="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83489</xdr:rowOff>
    </xdr:from>
    <xdr:to>
      <xdr:col>71</xdr:col>
      <xdr:colOff>177800</xdr:colOff>
      <xdr:row>57</xdr:row>
      <xdr:rowOff>115939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56139"/>
          <a:ext cx="8890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121407</xdr:rowOff>
    </xdr:from>
    <xdr:to>
      <xdr:col>85</xdr:col>
      <xdr:colOff>177800</xdr:colOff>
      <xdr:row>57</xdr:row>
      <xdr:rowOff>51557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99834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0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126295</xdr:rowOff>
    </xdr:from>
    <xdr:to>
      <xdr:col>81</xdr:col>
      <xdr:colOff>101600</xdr:colOff>
      <xdr:row>57</xdr:row>
      <xdr:rowOff>56445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72972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0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126777</xdr:rowOff>
    </xdr:from>
    <xdr:to>
      <xdr:col>76</xdr:col>
      <xdr:colOff>165100</xdr:colOff>
      <xdr:row>57</xdr:row>
      <xdr:rowOff>56927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48054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2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32689</xdr:rowOff>
    </xdr:from>
    <xdr:to>
      <xdr:col>72</xdr:col>
      <xdr:colOff>38100</xdr:colOff>
      <xdr:row>57</xdr:row>
      <xdr:rowOff>134289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125416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65139</xdr:rowOff>
    </xdr:from>
    <xdr:to>
      <xdr:col>67</xdr:col>
      <xdr:colOff>101600</xdr:colOff>
      <xdr:row>57</xdr:row>
      <xdr:rowOff>166739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157866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20086</xdr:rowOff>
    </xdr:from>
    <xdr:to>
      <xdr:col>85</xdr:col>
      <xdr:colOff>127000</xdr:colOff>
      <xdr:row>78</xdr:row>
      <xdr:rowOff>118461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93186"/>
          <a:ext cx="838200" cy="9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118461</xdr:rowOff>
    </xdr:from>
    <xdr:to>
      <xdr:col>81</xdr:col>
      <xdr:colOff>50800</xdr:colOff>
      <xdr:row>78</xdr:row>
      <xdr:rowOff>118852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156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118852</xdr:rowOff>
    </xdr:from>
    <xdr:to>
      <xdr:col>76</xdr:col>
      <xdr:colOff>114300</xdr:colOff>
      <xdr:row>78</xdr:row>
      <xdr:rowOff>125490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91952"/>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125490</xdr:rowOff>
    </xdr:from>
    <xdr:to>
      <xdr:col>71</xdr:col>
      <xdr:colOff>177800</xdr:colOff>
      <xdr:row>78</xdr:row>
      <xdr:rowOff>134472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8590"/>
          <a:ext cx="889000" cy="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140736</xdr:rowOff>
    </xdr:from>
    <xdr:to>
      <xdr:col>85</xdr:col>
      <xdr:colOff>177800</xdr:colOff>
      <xdr:row>78</xdr:row>
      <xdr:rowOff>70886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100113</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67661</xdr:rowOff>
    </xdr:from>
    <xdr:to>
      <xdr:col>81</xdr:col>
      <xdr:colOff>101600</xdr:colOff>
      <xdr:row>78</xdr:row>
      <xdr:rowOff>169261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68052</xdr:rowOff>
    </xdr:from>
    <xdr:to>
      <xdr:col>76</xdr:col>
      <xdr:colOff>165100</xdr:colOff>
      <xdr:row>78</xdr:row>
      <xdr:rowOff>169652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160779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74690</xdr:rowOff>
    </xdr:from>
    <xdr:to>
      <xdr:col>72</xdr:col>
      <xdr:colOff>38100</xdr:colOff>
      <xdr:row>79</xdr:row>
      <xdr:rowOff>4840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167417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83672</xdr:rowOff>
    </xdr:from>
    <xdr:to>
      <xdr:col>67</xdr:col>
      <xdr:colOff>101600</xdr:colOff>
      <xdr:row>79</xdr:row>
      <xdr:rowOff>13822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4949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94472</xdr:rowOff>
    </xdr:from>
    <xdr:to>
      <xdr:col>85</xdr:col>
      <xdr:colOff>127000</xdr:colOff>
      <xdr:row>97</xdr:row>
      <xdr:rowOff>98830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25122"/>
          <a:ext cx="8382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98830</xdr:rowOff>
    </xdr:from>
    <xdr:to>
      <xdr:col>81</xdr:col>
      <xdr:colOff>50800</xdr:colOff>
      <xdr:row>97</xdr:row>
      <xdr:rowOff>110575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29480"/>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110575</xdr:rowOff>
    </xdr:from>
    <xdr:to>
      <xdr:col>76</xdr:col>
      <xdr:colOff>114300</xdr:colOff>
      <xdr:row>97</xdr:row>
      <xdr:rowOff>143901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41225"/>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143901</xdr:rowOff>
    </xdr:from>
    <xdr:to>
      <xdr:col>71</xdr:col>
      <xdr:colOff>177800</xdr:colOff>
      <xdr:row>97</xdr:row>
      <xdr:rowOff>158153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74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43672</xdr:rowOff>
    </xdr:from>
    <xdr:to>
      <xdr:col>85</xdr:col>
      <xdr:colOff>177800</xdr:colOff>
      <xdr:row>97</xdr:row>
      <xdr:rowOff>145272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66549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2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48030</xdr:rowOff>
    </xdr:from>
    <xdr:to>
      <xdr:col>81</xdr:col>
      <xdr:colOff>101600</xdr:colOff>
      <xdr:row>97</xdr:row>
      <xdr:rowOff>149630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140757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7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59775</xdr:rowOff>
    </xdr:from>
    <xdr:to>
      <xdr:col>76</xdr:col>
      <xdr:colOff>165100</xdr:colOff>
      <xdr:row>97</xdr:row>
      <xdr:rowOff>161375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152502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8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93101</xdr:rowOff>
    </xdr:from>
    <xdr:to>
      <xdr:col>72</xdr:col>
      <xdr:colOff>38100</xdr:colOff>
      <xdr:row>98</xdr:row>
      <xdr:rowOff>23251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14378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107353</xdr:rowOff>
    </xdr:from>
    <xdr:to>
      <xdr:col>67</xdr:col>
      <xdr:colOff>101600</xdr:colOff>
      <xdr:row>98</xdr:row>
      <xdr:rowOff>37503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28630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住民一人あたりのコストにおいて、類似団体平均を上回っているのは、民生費と衛生費と災害復旧費である。</a:t>
          </a:r>
        </a:p>
        <a:p>
          <a:r>
            <a:rPr kumimoji="1" lang="ja-JP" altLang="en-US" sz="1300">
              <a:latin typeface="ＭＳ Ｐゴシック" panose="020B0600070205080204" pitchFamily="50" charset="-128"/>
              <a:ea typeface="ＭＳ Ｐゴシック" panose="020B0600070205080204" pitchFamily="50" charset="-128"/>
            </a:rPr>
            <a:t>　民生費については、民生費のうち半数以上を占める扶助費が、類似団体内順位で１位となっていることから、高い水準となっている。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衛生費については、新可燃ごみ共同処理施設整備事業が本格化しているため、前年度比＋４１，８３２円の２３３，６９９円と類似団体平均を上回った。</a:t>
          </a:r>
        </a:p>
        <a:p>
          <a:r>
            <a:rPr kumimoji="1" lang="ja-JP" altLang="en-US" sz="1300">
              <a:latin typeface="ＭＳ Ｐゴシック" panose="020B0600070205080204" pitchFamily="50" charset="-128"/>
              <a:ea typeface="ＭＳ Ｐゴシック" panose="020B0600070205080204" pitchFamily="50" charset="-128"/>
            </a:rPr>
            <a:t>　また、災害復旧費については、令和３年８月豪雨災害の復旧事業に伴い前年度比４３，０３４円となった。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を着実に進めていることから、実質収支額は継続的に黒字を確保している。財政調整基金については、標準財政規模比では前年度比２．３２ポイント減の２４．９５％となっているが、適切な財源の確保と歳出の精査により、近年取崩を回避している。今後も事務事業の見直しを行い、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一般会計の歳入における地方交付税の割合は４７．３％と町の財政運営において地方交付税への依存度が非常に高い状況である。</a:t>
          </a:r>
        </a:p>
        <a:p>
          <a:r>
            <a:rPr kumimoji="1" lang="ja-JP" altLang="en-US" sz="1400">
              <a:latin typeface="ＭＳ ゴシック" pitchFamily="49" charset="-128"/>
              <a:ea typeface="ＭＳ ゴシック" pitchFamily="49" charset="-128"/>
            </a:rPr>
            <a:t>　歳入面においては、近年地方交付税額が堅調に推移されている状況である。歳出面においては、財政健全化の取り組みにより、経常経費、投資的経費の抑制に努めたことで、財政調整基金残高の維持や実質収支の黒字に繋がっている。</a:t>
          </a:r>
        </a:p>
        <a:p>
          <a:r>
            <a:rPr kumimoji="1" lang="ja-JP" altLang="en-US" sz="1400">
              <a:latin typeface="ＭＳ ゴシック" pitchFamily="49" charset="-128"/>
              <a:ea typeface="ＭＳ ゴシック" pitchFamily="49" charset="-128"/>
            </a:rPr>
            <a:t>　特別会計においては、独立採算の運営堅持により、連結実質赤字比率においても黒字となっているが、簡易水道事業特別会計や国民健康保険事業特別会計は将来的に独立採算が困難となることも懸念されるため、より一層の健全化の取り組み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4418_&#24029;&#2641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15.9</v>
          </cell>
          <cell r="BX51">
            <v>13.6</v>
          </cell>
          <cell r="CF51">
            <v>9.4</v>
          </cell>
          <cell r="CN51">
            <v>18.5</v>
          </cell>
          <cell r="CV51">
            <v>13.3</v>
          </cell>
        </row>
        <row r="53">
          <cell r="BP53">
            <v>57.9</v>
          </cell>
          <cell r="BX53">
            <v>61.4</v>
          </cell>
          <cell r="CF53">
            <v>62.2</v>
          </cell>
          <cell r="CN53">
            <v>60.6</v>
          </cell>
          <cell r="CV53">
            <v>62.5</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cell r="BP73">
            <v>15.9</v>
          </cell>
          <cell r="BX73">
            <v>13.6</v>
          </cell>
          <cell r="CF73">
            <v>9.4</v>
          </cell>
          <cell r="CN73">
            <v>18.5</v>
          </cell>
          <cell r="CV73">
            <v>13.3</v>
          </cell>
        </row>
        <row r="75">
          <cell r="BP75">
            <v>6.9</v>
          </cell>
          <cell r="BX75">
            <v>7.2</v>
          </cell>
          <cell r="CF75">
            <v>8.1</v>
          </cell>
          <cell r="CN75">
            <v>9.1</v>
          </cell>
          <cell r="CV75">
            <v>9</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workbookViewId="0">
      <selection activeCell="E54" sqref="E54"/>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78</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79</v>
      </c>
      <c r="C2" s="179"/>
      <c r="D2" s="180"/>
    </row>
    <row r="3" spans="1:119" ht="18.75" customHeight="1" thickBot="1" x14ac:dyDescent="0.25">
      <c r="A3" s="178"/>
      <c r="B3" s="383" t="s">
        <v>80</v>
      </c>
      <c r="C3" s="384"/>
      <c r="D3" s="384"/>
      <c r="E3" s="385"/>
      <c r="F3" s="385"/>
      <c r="G3" s="385"/>
      <c r="H3" s="385"/>
      <c r="I3" s="385"/>
      <c r="J3" s="385"/>
      <c r="K3" s="385"/>
      <c r="L3" s="385" t="s">
        <v>81</v>
      </c>
      <c r="M3" s="385"/>
      <c r="N3" s="385"/>
      <c r="O3" s="385"/>
      <c r="P3" s="385"/>
      <c r="Q3" s="385"/>
      <c r="R3" s="392"/>
      <c r="S3" s="392"/>
      <c r="T3" s="392"/>
      <c r="U3" s="392"/>
      <c r="V3" s="393"/>
      <c r="W3" s="367" t="s">
        <v>82</v>
      </c>
      <c r="X3" s="368"/>
      <c r="Y3" s="368"/>
      <c r="Z3" s="368"/>
      <c r="AA3" s="368"/>
      <c r="AB3" s="384"/>
      <c r="AC3" s="392" t="s">
        <v>83</v>
      </c>
      <c r="AD3" s="368"/>
      <c r="AE3" s="368"/>
      <c r="AF3" s="368"/>
      <c r="AG3" s="368"/>
      <c r="AH3" s="368"/>
      <c r="AI3" s="368"/>
      <c r="AJ3" s="368"/>
      <c r="AK3" s="368"/>
      <c r="AL3" s="369"/>
      <c r="AM3" s="367" t="s">
        <v>84</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85</v>
      </c>
      <c r="BO3" s="368"/>
      <c r="BP3" s="368"/>
      <c r="BQ3" s="368"/>
      <c r="BR3" s="368"/>
      <c r="BS3" s="368"/>
      <c r="BT3" s="368"/>
      <c r="BU3" s="369"/>
      <c r="BV3" s="367" t="s">
        <v>86</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87</v>
      </c>
      <c r="CU3" s="368"/>
      <c r="CV3" s="368"/>
      <c r="CW3" s="368"/>
      <c r="CX3" s="368"/>
      <c r="CY3" s="368"/>
      <c r="CZ3" s="368"/>
      <c r="DA3" s="369"/>
      <c r="DB3" s="367" t="s">
        <v>88</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89</v>
      </c>
      <c r="AZ4" s="371"/>
      <c r="BA4" s="371"/>
      <c r="BB4" s="371"/>
      <c r="BC4" s="371"/>
      <c r="BD4" s="371"/>
      <c r="BE4" s="371"/>
      <c r="BF4" s="371"/>
      <c r="BG4" s="371"/>
      <c r="BH4" s="371"/>
      <c r="BI4" s="371"/>
      <c r="BJ4" s="371"/>
      <c r="BK4" s="371"/>
      <c r="BL4" s="371"/>
      <c r="BM4" s="372"/>
      <c r="BN4" s="373">
        <v>5030656</v>
      </c>
      <c r="BO4" s="374"/>
      <c r="BP4" s="374"/>
      <c r="BQ4" s="374"/>
      <c r="BR4" s="374"/>
      <c r="BS4" s="374"/>
      <c r="BT4" s="374"/>
      <c r="BU4" s="375"/>
      <c r="BV4" s="373">
        <v>5232972</v>
      </c>
      <c r="BW4" s="374"/>
      <c r="BX4" s="374"/>
      <c r="BY4" s="374"/>
      <c r="BZ4" s="374"/>
      <c r="CA4" s="374"/>
      <c r="CB4" s="374"/>
      <c r="CC4" s="375"/>
      <c r="CD4" s="376" t="s">
        <v>90</v>
      </c>
      <c r="CE4" s="377"/>
      <c r="CF4" s="377"/>
      <c r="CG4" s="377"/>
      <c r="CH4" s="377"/>
      <c r="CI4" s="377"/>
      <c r="CJ4" s="377"/>
      <c r="CK4" s="377"/>
      <c r="CL4" s="377"/>
      <c r="CM4" s="377"/>
      <c r="CN4" s="377"/>
      <c r="CO4" s="377"/>
      <c r="CP4" s="377"/>
      <c r="CQ4" s="377"/>
      <c r="CR4" s="377"/>
      <c r="CS4" s="378"/>
      <c r="CT4" s="379">
        <v>2.5</v>
      </c>
      <c r="CU4" s="380"/>
      <c r="CV4" s="380"/>
      <c r="CW4" s="380"/>
      <c r="CX4" s="380"/>
      <c r="CY4" s="380"/>
      <c r="CZ4" s="380"/>
      <c r="DA4" s="381"/>
      <c r="DB4" s="379">
        <v>2.6</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91</v>
      </c>
      <c r="AN5" s="440"/>
      <c r="AO5" s="440"/>
      <c r="AP5" s="440"/>
      <c r="AQ5" s="440"/>
      <c r="AR5" s="440"/>
      <c r="AS5" s="440"/>
      <c r="AT5" s="441"/>
      <c r="AU5" s="442" t="s">
        <v>92</v>
      </c>
      <c r="AV5" s="443"/>
      <c r="AW5" s="443"/>
      <c r="AX5" s="443"/>
      <c r="AY5" s="444" t="s">
        <v>93</v>
      </c>
      <c r="AZ5" s="445"/>
      <c r="BA5" s="445"/>
      <c r="BB5" s="445"/>
      <c r="BC5" s="445"/>
      <c r="BD5" s="445"/>
      <c r="BE5" s="445"/>
      <c r="BF5" s="445"/>
      <c r="BG5" s="445"/>
      <c r="BH5" s="445"/>
      <c r="BI5" s="445"/>
      <c r="BJ5" s="445"/>
      <c r="BK5" s="445"/>
      <c r="BL5" s="445"/>
      <c r="BM5" s="446"/>
      <c r="BN5" s="410">
        <v>4895769</v>
      </c>
      <c r="BO5" s="411"/>
      <c r="BP5" s="411"/>
      <c r="BQ5" s="411"/>
      <c r="BR5" s="411"/>
      <c r="BS5" s="411"/>
      <c r="BT5" s="411"/>
      <c r="BU5" s="412"/>
      <c r="BV5" s="410">
        <v>5140961</v>
      </c>
      <c r="BW5" s="411"/>
      <c r="BX5" s="411"/>
      <c r="BY5" s="411"/>
      <c r="BZ5" s="411"/>
      <c r="CA5" s="411"/>
      <c r="CB5" s="411"/>
      <c r="CC5" s="412"/>
      <c r="CD5" s="413" t="s">
        <v>94</v>
      </c>
      <c r="CE5" s="414"/>
      <c r="CF5" s="414"/>
      <c r="CG5" s="414"/>
      <c r="CH5" s="414"/>
      <c r="CI5" s="414"/>
      <c r="CJ5" s="414"/>
      <c r="CK5" s="414"/>
      <c r="CL5" s="414"/>
      <c r="CM5" s="414"/>
      <c r="CN5" s="414"/>
      <c r="CO5" s="414"/>
      <c r="CP5" s="414"/>
      <c r="CQ5" s="414"/>
      <c r="CR5" s="414"/>
      <c r="CS5" s="415"/>
      <c r="CT5" s="407">
        <v>84.3</v>
      </c>
      <c r="CU5" s="408"/>
      <c r="CV5" s="408"/>
      <c r="CW5" s="408"/>
      <c r="CX5" s="408"/>
      <c r="CY5" s="408"/>
      <c r="CZ5" s="408"/>
      <c r="DA5" s="409"/>
      <c r="DB5" s="407">
        <v>88.4</v>
      </c>
      <c r="DC5" s="408"/>
      <c r="DD5" s="408"/>
      <c r="DE5" s="408"/>
      <c r="DF5" s="408"/>
      <c r="DG5" s="408"/>
      <c r="DH5" s="408"/>
      <c r="DI5" s="409"/>
    </row>
    <row r="6" spans="1:119" ht="18.75" customHeight="1" x14ac:dyDescent="0.2">
      <c r="A6" s="178"/>
      <c r="B6" s="416" t="s">
        <v>95</v>
      </c>
      <c r="C6" s="417"/>
      <c r="D6" s="417"/>
      <c r="E6" s="418"/>
      <c r="F6" s="418"/>
      <c r="G6" s="418"/>
      <c r="H6" s="418"/>
      <c r="I6" s="418"/>
      <c r="J6" s="418"/>
      <c r="K6" s="418"/>
      <c r="L6" s="418" t="s">
        <v>96</v>
      </c>
      <c r="M6" s="418"/>
      <c r="N6" s="418"/>
      <c r="O6" s="418"/>
      <c r="P6" s="418"/>
      <c r="Q6" s="418"/>
      <c r="R6" s="422"/>
      <c r="S6" s="422"/>
      <c r="T6" s="422"/>
      <c r="U6" s="422"/>
      <c r="V6" s="423"/>
      <c r="W6" s="426" t="s">
        <v>97</v>
      </c>
      <c r="X6" s="427"/>
      <c r="Y6" s="427"/>
      <c r="Z6" s="427"/>
      <c r="AA6" s="427"/>
      <c r="AB6" s="417"/>
      <c r="AC6" s="430" t="s">
        <v>98</v>
      </c>
      <c r="AD6" s="431"/>
      <c r="AE6" s="431"/>
      <c r="AF6" s="431"/>
      <c r="AG6" s="431"/>
      <c r="AH6" s="431"/>
      <c r="AI6" s="431"/>
      <c r="AJ6" s="431"/>
      <c r="AK6" s="431"/>
      <c r="AL6" s="432"/>
      <c r="AM6" s="439" t="s">
        <v>99</v>
      </c>
      <c r="AN6" s="440"/>
      <c r="AO6" s="440"/>
      <c r="AP6" s="440"/>
      <c r="AQ6" s="440"/>
      <c r="AR6" s="440"/>
      <c r="AS6" s="440"/>
      <c r="AT6" s="441"/>
      <c r="AU6" s="442" t="s">
        <v>92</v>
      </c>
      <c r="AV6" s="443"/>
      <c r="AW6" s="443"/>
      <c r="AX6" s="443"/>
      <c r="AY6" s="444" t="s">
        <v>100</v>
      </c>
      <c r="AZ6" s="445"/>
      <c r="BA6" s="445"/>
      <c r="BB6" s="445"/>
      <c r="BC6" s="445"/>
      <c r="BD6" s="445"/>
      <c r="BE6" s="445"/>
      <c r="BF6" s="445"/>
      <c r="BG6" s="445"/>
      <c r="BH6" s="445"/>
      <c r="BI6" s="445"/>
      <c r="BJ6" s="445"/>
      <c r="BK6" s="445"/>
      <c r="BL6" s="445"/>
      <c r="BM6" s="446"/>
      <c r="BN6" s="410">
        <v>134887</v>
      </c>
      <c r="BO6" s="411"/>
      <c r="BP6" s="411"/>
      <c r="BQ6" s="411"/>
      <c r="BR6" s="411"/>
      <c r="BS6" s="411"/>
      <c r="BT6" s="411"/>
      <c r="BU6" s="412"/>
      <c r="BV6" s="410">
        <v>92011</v>
      </c>
      <c r="BW6" s="411"/>
      <c r="BX6" s="411"/>
      <c r="BY6" s="411"/>
      <c r="BZ6" s="411"/>
      <c r="CA6" s="411"/>
      <c r="CB6" s="411"/>
      <c r="CC6" s="412"/>
      <c r="CD6" s="413" t="s">
        <v>101</v>
      </c>
      <c r="CE6" s="414"/>
      <c r="CF6" s="414"/>
      <c r="CG6" s="414"/>
      <c r="CH6" s="414"/>
      <c r="CI6" s="414"/>
      <c r="CJ6" s="414"/>
      <c r="CK6" s="414"/>
      <c r="CL6" s="414"/>
      <c r="CM6" s="414"/>
      <c r="CN6" s="414"/>
      <c r="CO6" s="414"/>
      <c r="CP6" s="414"/>
      <c r="CQ6" s="414"/>
      <c r="CR6" s="414"/>
      <c r="CS6" s="415"/>
      <c r="CT6" s="447">
        <v>87</v>
      </c>
      <c r="CU6" s="448"/>
      <c r="CV6" s="448"/>
      <c r="CW6" s="448"/>
      <c r="CX6" s="448"/>
      <c r="CY6" s="448"/>
      <c r="CZ6" s="448"/>
      <c r="DA6" s="449"/>
      <c r="DB6" s="447">
        <v>91</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102</v>
      </c>
      <c r="AN7" s="440"/>
      <c r="AO7" s="440"/>
      <c r="AP7" s="440"/>
      <c r="AQ7" s="440"/>
      <c r="AR7" s="440"/>
      <c r="AS7" s="440"/>
      <c r="AT7" s="441"/>
      <c r="AU7" s="442" t="s">
        <v>92</v>
      </c>
      <c r="AV7" s="443"/>
      <c r="AW7" s="443"/>
      <c r="AX7" s="443"/>
      <c r="AY7" s="444" t="s">
        <v>103</v>
      </c>
      <c r="AZ7" s="445"/>
      <c r="BA7" s="445"/>
      <c r="BB7" s="445"/>
      <c r="BC7" s="445"/>
      <c r="BD7" s="445"/>
      <c r="BE7" s="445"/>
      <c r="BF7" s="445"/>
      <c r="BG7" s="445"/>
      <c r="BH7" s="445"/>
      <c r="BI7" s="445"/>
      <c r="BJ7" s="445"/>
      <c r="BK7" s="445"/>
      <c r="BL7" s="445"/>
      <c r="BM7" s="446"/>
      <c r="BN7" s="410">
        <v>72912</v>
      </c>
      <c r="BO7" s="411"/>
      <c r="BP7" s="411"/>
      <c r="BQ7" s="411"/>
      <c r="BR7" s="411"/>
      <c r="BS7" s="411"/>
      <c r="BT7" s="411"/>
      <c r="BU7" s="412"/>
      <c r="BV7" s="410">
        <v>34186</v>
      </c>
      <c r="BW7" s="411"/>
      <c r="BX7" s="411"/>
      <c r="BY7" s="411"/>
      <c r="BZ7" s="411"/>
      <c r="CA7" s="411"/>
      <c r="CB7" s="411"/>
      <c r="CC7" s="412"/>
      <c r="CD7" s="413" t="s">
        <v>104</v>
      </c>
      <c r="CE7" s="414"/>
      <c r="CF7" s="414"/>
      <c r="CG7" s="414"/>
      <c r="CH7" s="414"/>
      <c r="CI7" s="414"/>
      <c r="CJ7" s="414"/>
      <c r="CK7" s="414"/>
      <c r="CL7" s="414"/>
      <c r="CM7" s="414"/>
      <c r="CN7" s="414"/>
      <c r="CO7" s="414"/>
      <c r="CP7" s="414"/>
      <c r="CQ7" s="414"/>
      <c r="CR7" s="414"/>
      <c r="CS7" s="415"/>
      <c r="CT7" s="410">
        <v>2472191</v>
      </c>
      <c r="CU7" s="411"/>
      <c r="CV7" s="411"/>
      <c r="CW7" s="411"/>
      <c r="CX7" s="411"/>
      <c r="CY7" s="411"/>
      <c r="CZ7" s="411"/>
      <c r="DA7" s="412"/>
      <c r="DB7" s="410">
        <v>2253873</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105</v>
      </c>
      <c r="AN8" s="440"/>
      <c r="AO8" s="440"/>
      <c r="AP8" s="440"/>
      <c r="AQ8" s="440"/>
      <c r="AR8" s="440"/>
      <c r="AS8" s="440"/>
      <c r="AT8" s="441"/>
      <c r="AU8" s="442" t="s">
        <v>106</v>
      </c>
      <c r="AV8" s="443"/>
      <c r="AW8" s="443"/>
      <c r="AX8" s="443"/>
      <c r="AY8" s="444" t="s">
        <v>107</v>
      </c>
      <c r="AZ8" s="445"/>
      <c r="BA8" s="445"/>
      <c r="BB8" s="445"/>
      <c r="BC8" s="445"/>
      <c r="BD8" s="445"/>
      <c r="BE8" s="445"/>
      <c r="BF8" s="445"/>
      <c r="BG8" s="445"/>
      <c r="BH8" s="445"/>
      <c r="BI8" s="445"/>
      <c r="BJ8" s="445"/>
      <c r="BK8" s="445"/>
      <c r="BL8" s="445"/>
      <c r="BM8" s="446"/>
      <c r="BN8" s="410">
        <v>61975</v>
      </c>
      <c r="BO8" s="411"/>
      <c r="BP8" s="411"/>
      <c r="BQ8" s="411"/>
      <c r="BR8" s="411"/>
      <c r="BS8" s="411"/>
      <c r="BT8" s="411"/>
      <c r="BU8" s="412"/>
      <c r="BV8" s="410">
        <v>57825</v>
      </c>
      <c r="BW8" s="411"/>
      <c r="BX8" s="411"/>
      <c r="BY8" s="411"/>
      <c r="BZ8" s="411"/>
      <c r="CA8" s="411"/>
      <c r="CB8" s="411"/>
      <c r="CC8" s="412"/>
      <c r="CD8" s="413" t="s">
        <v>108</v>
      </c>
      <c r="CE8" s="414"/>
      <c r="CF8" s="414"/>
      <c r="CG8" s="414"/>
      <c r="CH8" s="414"/>
      <c r="CI8" s="414"/>
      <c r="CJ8" s="414"/>
      <c r="CK8" s="414"/>
      <c r="CL8" s="414"/>
      <c r="CM8" s="414"/>
      <c r="CN8" s="414"/>
      <c r="CO8" s="414"/>
      <c r="CP8" s="414"/>
      <c r="CQ8" s="414"/>
      <c r="CR8" s="414"/>
      <c r="CS8" s="415"/>
      <c r="CT8" s="450">
        <v>0.16</v>
      </c>
      <c r="CU8" s="451"/>
      <c r="CV8" s="451"/>
      <c r="CW8" s="451"/>
      <c r="CX8" s="451"/>
      <c r="CY8" s="451"/>
      <c r="CZ8" s="451"/>
      <c r="DA8" s="452"/>
      <c r="DB8" s="450">
        <v>0.16</v>
      </c>
      <c r="DC8" s="451"/>
      <c r="DD8" s="451"/>
      <c r="DE8" s="451"/>
      <c r="DF8" s="451"/>
      <c r="DG8" s="451"/>
      <c r="DH8" s="451"/>
      <c r="DI8" s="452"/>
    </row>
    <row r="9" spans="1:119" ht="18.75" customHeight="1" thickBot="1" x14ac:dyDescent="0.25">
      <c r="A9" s="178"/>
      <c r="B9" s="404" t="s">
        <v>109</v>
      </c>
      <c r="C9" s="405"/>
      <c r="D9" s="405"/>
      <c r="E9" s="405"/>
      <c r="F9" s="405"/>
      <c r="G9" s="405"/>
      <c r="H9" s="405"/>
      <c r="I9" s="405"/>
      <c r="J9" s="405"/>
      <c r="K9" s="453"/>
      <c r="L9" s="454" t="s">
        <v>110</v>
      </c>
      <c r="M9" s="455"/>
      <c r="N9" s="455"/>
      <c r="O9" s="455"/>
      <c r="P9" s="455"/>
      <c r="Q9" s="456"/>
      <c r="R9" s="457">
        <v>3248</v>
      </c>
      <c r="S9" s="458"/>
      <c r="T9" s="458"/>
      <c r="U9" s="458"/>
      <c r="V9" s="459"/>
      <c r="W9" s="367" t="s">
        <v>111</v>
      </c>
      <c r="X9" s="368"/>
      <c r="Y9" s="368"/>
      <c r="Z9" s="368"/>
      <c r="AA9" s="368"/>
      <c r="AB9" s="368"/>
      <c r="AC9" s="368"/>
      <c r="AD9" s="368"/>
      <c r="AE9" s="368"/>
      <c r="AF9" s="368"/>
      <c r="AG9" s="368"/>
      <c r="AH9" s="368"/>
      <c r="AI9" s="368"/>
      <c r="AJ9" s="368"/>
      <c r="AK9" s="368"/>
      <c r="AL9" s="369"/>
      <c r="AM9" s="439" t="s">
        <v>112</v>
      </c>
      <c r="AN9" s="440"/>
      <c r="AO9" s="440"/>
      <c r="AP9" s="440"/>
      <c r="AQ9" s="440"/>
      <c r="AR9" s="440"/>
      <c r="AS9" s="440"/>
      <c r="AT9" s="441"/>
      <c r="AU9" s="442" t="s">
        <v>106</v>
      </c>
      <c r="AV9" s="443"/>
      <c r="AW9" s="443"/>
      <c r="AX9" s="443"/>
      <c r="AY9" s="444" t="s">
        <v>113</v>
      </c>
      <c r="AZ9" s="445"/>
      <c r="BA9" s="445"/>
      <c r="BB9" s="445"/>
      <c r="BC9" s="445"/>
      <c r="BD9" s="445"/>
      <c r="BE9" s="445"/>
      <c r="BF9" s="445"/>
      <c r="BG9" s="445"/>
      <c r="BH9" s="445"/>
      <c r="BI9" s="445"/>
      <c r="BJ9" s="445"/>
      <c r="BK9" s="445"/>
      <c r="BL9" s="445"/>
      <c r="BM9" s="446"/>
      <c r="BN9" s="410">
        <v>4150</v>
      </c>
      <c r="BO9" s="411"/>
      <c r="BP9" s="411"/>
      <c r="BQ9" s="411"/>
      <c r="BR9" s="411"/>
      <c r="BS9" s="411"/>
      <c r="BT9" s="411"/>
      <c r="BU9" s="412"/>
      <c r="BV9" s="410">
        <v>21574</v>
      </c>
      <c r="BW9" s="411"/>
      <c r="BX9" s="411"/>
      <c r="BY9" s="411"/>
      <c r="BZ9" s="411"/>
      <c r="CA9" s="411"/>
      <c r="CB9" s="411"/>
      <c r="CC9" s="412"/>
      <c r="CD9" s="413" t="s">
        <v>114</v>
      </c>
      <c r="CE9" s="414"/>
      <c r="CF9" s="414"/>
      <c r="CG9" s="414"/>
      <c r="CH9" s="414"/>
      <c r="CI9" s="414"/>
      <c r="CJ9" s="414"/>
      <c r="CK9" s="414"/>
      <c r="CL9" s="414"/>
      <c r="CM9" s="414"/>
      <c r="CN9" s="414"/>
      <c r="CO9" s="414"/>
      <c r="CP9" s="414"/>
      <c r="CQ9" s="414"/>
      <c r="CR9" s="414"/>
      <c r="CS9" s="415"/>
      <c r="CT9" s="407">
        <v>15</v>
      </c>
      <c r="CU9" s="408"/>
      <c r="CV9" s="408"/>
      <c r="CW9" s="408"/>
      <c r="CX9" s="408"/>
      <c r="CY9" s="408"/>
      <c r="CZ9" s="408"/>
      <c r="DA9" s="409"/>
      <c r="DB9" s="407">
        <v>17.8</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115</v>
      </c>
      <c r="M10" s="440"/>
      <c r="N10" s="440"/>
      <c r="O10" s="440"/>
      <c r="P10" s="440"/>
      <c r="Q10" s="441"/>
      <c r="R10" s="461">
        <v>3442</v>
      </c>
      <c r="S10" s="462"/>
      <c r="T10" s="462"/>
      <c r="U10" s="462"/>
      <c r="V10" s="463"/>
      <c r="W10" s="398"/>
      <c r="X10" s="399"/>
      <c r="Y10" s="399"/>
      <c r="Z10" s="399"/>
      <c r="AA10" s="399"/>
      <c r="AB10" s="399"/>
      <c r="AC10" s="399"/>
      <c r="AD10" s="399"/>
      <c r="AE10" s="399"/>
      <c r="AF10" s="399"/>
      <c r="AG10" s="399"/>
      <c r="AH10" s="399"/>
      <c r="AI10" s="399"/>
      <c r="AJ10" s="399"/>
      <c r="AK10" s="399"/>
      <c r="AL10" s="402"/>
      <c r="AM10" s="439" t="s">
        <v>116</v>
      </c>
      <c r="AN10" s="440"/>
      <c r="AO10" s="440"/>
      <c r="AP10" s="440"/>
      <c r="AQ10" s="440"/>
      <c r="AR10" s="440"/>
      <c r="AS10" s="440"/>
      <c r="AT10" s="441"/>
      <c r="AU10" s="442" t="s">
        <v>117</v>
      </c>
      <c r="AV10" s="443"/>
      <c r="AW10" s="443"/>
      <c r="AX10" s="443"/>
      <c r="AY10" s="444" t="s">
        <v>118</v>
      </c>
      <c r="AZ10" s="445"/>
      <c r="BA10" s="445"/>
      <c r="BB10" s="445"/>
      <c r="BC10" s="445"/>
      <c r="BD10" s="445"/>
      <c r="BE10" s="445"/>
      <c r="BF10" s="445"/>
      <c r="BG10" s="445"/>
      <c r="BH10" s="445"/>
      <c r="BI10" s="445"/>
      <c r="BJ10" s="445"/>
      <c r="BK10" s="445"/>
      <c r="BL10" s="445"/>
      <c r="BM10" s="446"/>
      <c r="BN10" s="410">
        <v>2250</v>
      </c>
      <c r="BO10" s="411"/>
      <c r="BP10" s="411"/>
      <c r="BQ10" s="411"/>
      <c r="BR10" s="411"/>
      <c r="BS10" s="411"/>
      <c r="BT10" s="411"/>
      <c r="BU10" s="412"/>
      <c r="BV10" s="410">
        <v>2300</v>
      </c>
      <c r="BW10" s="411"/>
      <c r="BX10" s="411"/>
      <c r="BY10" s="411"/>
      <c r="BZ10" s="411"/>
      <c r="CA10" s="411"/>
      <c r="CB10" s="411"/>
      <c r="CC10" s="412"/>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120</v>
      </c>
      <c r="M11" s="465"/>
      <c r="N11" s="465"/>
      <c r="O11" s="465"/>
      <c r="P11" s="465"/>
      <c r="Q11" s="466"/>
      <c r="R11" s="467" t="s">
        <v>121</v>
      </c>
      <c r="S11" s="468"/>
      <c r="T11" s="468"/>
      <c r="U11" s="468"/>
      <c r="V11" s="469"/>
      <c r="W11" s="398"/>
      <c r="X11" s="399"/>
      <c r="Y11" s="399"/>
      <c r="Z11" s="399"/>
      <c r="AA11" s="399"/>
      <c r="AB11" s="399"/>
      <c r="AC11" s="399"/>
      <c r="AD11" s="399"/>
      <c r="AE11" s="399"/>
      <c r="AF11" s="399"/>
      <c r="AG11" s="399"/>
      <c r="AH11" s="399"/>
      <c r="AI11" s="399"/>
      <c r="AJ11" s="399"/>
      <c r="AK11" s="399"/>
      <c r="AL11" s="402"/>
      <c r="AM11" s="439" t="s">
        <v>122</v>
      </c>
      <c r="AN11" s="440"/>
      <c r="AO11" s="440"/>
      <c r="AP11" s="440"/>
      <c r="AQ11" s="440"/>
      <c r="AR11" s="440"/>
      <c r="AS11" s="440"/>
      <c r="AT11" s="441"/>
      <c r="AU11" s="442" t="s">
        <v>123</v>
      </c>
      <c r="AV11" s="443"/>
      <c r="AW11" s="443"/>
      <c r="AX11" s="443"/>
      <c r="AY11" s="444" t="s">
        <v>124</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125</v>
      </c>
      <c r="CE11" s="414"/>
      <c r="CF11" s="414"/>
      <c r="CG11" s="414"/>
      <c r="CH11" s="414"/>
      <c r="CI11" s="414"/>
      <c r="CJ11" s="414"/>
      <c r="CK11" s="414"/>
      <c r="CL11" s="414"/>
      <c r="CM11" s="414"/>
      <c r="CN11" s="414"/>
      <c r="CO11" s="414"/>
      <c r="CP11" s="414"/>
      <c r="CQ11" s="414"/>
      <c r="CR11" s="414"/>
      <c r="CS11" s="415"/>
      <c r="CT11" s="450" t="s">
        <v>126</v>
      </c>
      <c r="CU11" s="451"/>
      <c r="CV11" s="451"/>
      <c r="CW11" s="451"/>
      <c r="CX11" s="451"/>
      <c r="CY11" s="451"/>
      <c r="CZ11" s="451"/>
      <c r="DA11" s="452"/>
      <c r="DB11" s="450" t="s">
        <v>127</v>
      </c>
      <c r="DC11" s="451"/>
      <c r="DD11" s="451"/>
      <c r="DE11" s="451"/>
      <c r="DF11" s="451"/>
      <c r="DG11" s="451"/>
      <c r="DH11" s="451"/>
      <c r="DI11" s="452"/>
    </row>
    <row r="12" spans="1:119" ht="18.75" customHeight="1" x14ac:dyDescent="0.2">
      <c r="A12" s="178"/>
      <c r="B12" s="470" t="s">
        <v>128</v>
      </c>
      <c r="C12" s="471"/>
      <c r="D12" s="471"/>
      <c r="E12" s="471"/>
      <c r="F12" s="471"/>
      <c r="G12" s="471"/>
      <c r="H12" s="471"/>
      <c r="I12" s="471"/>
      <c r="J12" s="471"/>
      <c r="K12" s="472"/>
      <c r="L12" s="479" t="s">
        <v>129</v>
      </c>
      <c r="M12" s="480"/>
      <c r="N12" s="480"/>
      <c r="O12" s="480"/>
      <c r="P12" s="480"/>
      <c r="Q12" s="481"/>
      <c r="R12" s="482">
        <v>3162</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136</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137</v>
      </c>
      <c r="N13" s="502"/>
      <c r="O13" s="502"/>
      <c r="P13" s="502"/>
      <c r="Q13" s="503"/>
      <c r="R13" s="494">
        <v>3143</v>
      </c>
      <c r="S13" s="495"/>
      <c r="T13" s="495"/>
      <c r="U13" s="495"/>
      <c r="V13" s="496"/>
      <c r="W13" s="426" t="s">
        <v>138</v>
      </c>
      <c r="X13" s="427"/>
      <c r="Y13" s="427"/>
      <c r="Z13" s="427"/>
      <c r="AA13" s="427"/>
      <c r="AB13" s="417"/>
      <c r="AC13" s="461">
        <v>201</v>
      </c>
      <c r="AD13" s="462"/>
      <c r="AE13" s="462"/>
      <c r="AF13" s="462"/>
      <c r="AG13" s="504"/>
      <c r="AH13" s="461">
        <v>232</v>
      </c>
      <c r="AI13" s="462"/>
      <c r="AJ13" s="462"/>
      <c r="AK13" s="462"/>
      <c r="AL13" s="463"/>
      <c r="AM13" s="439" t="s">
        <v>139</v>
      </c>
      <c r="AN13" s="440"/>
      <c r="AO13" s="440"/>
      <c r="AP13" s="440"/>
      <c r="AQ13" s="440"/>
      <c r="AR13" s="440"/>
      <c r="AS13" s="440"/>
      <c r="AT13" s="441"/>
      <c r="AU13" s="442" t="s">
        <v>123</v>
      </c>
      <c r="AV13" s="443"/>
      <c r="AW13" s="443"/>
      <c r="AX13" s="443"/>
      <c r="AY13" s="444" t="s">
        <v>140</v>
      </c>
      <c r="AZ13" s="445"/>
      <c r="BA13" s="445"/>
      <c r="BB13" s="445"/>
      <c r="BC13" s="445"/>
      <c r="BD13" s="445"/>
      <c r="BE13" s="445"/>
      <c r="BF13" s="445"/>
      <c r="BG13" s="445"/>
      <c r="BH13" s="445"/>
      <c r="BI13" s="445"/>
      <c r="BJ13" s="445"/>
      <c r="BK13" s="445"/>
      <c r="BL13" s="445"/>
      <c r="BM13" s="446"/>
      <c r="BN13" s="410">
        <v>6400</v>
      </c>
      <c r="BO13" s="411"/>
      <c r="BP13" s="411"/>
      <c r="BQ13" s="411"/>
      <c r="BR13" s="411"/>
      <c r="BS13" s="411"/>
      <c r="BT13" s="411"/>
      <c r="BU13" s="412"/>
      <c r="BV13" s="410">
        <v>23874</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9</v>
      </c>
      <c r="CU13" s="408"/>
      <c r="CV13" s="408"/>
      <c r="CW13" s="408"/>
      <c r="CX13" s="408"/>
      <c r="CY13" s="408"/>
      <c r="CZ13" s="408"/>
      <c r="DA13" s="409"/>
      <c r="DB13" s="407">
        <v>9.1</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142</v>
      </c>
      <c r="M14" s="492"/>
      <c r="N14" s="492"/>
      <c r="O14" s="492"/>
      <c r="P14" s="492"/>
      <c r="Q14" s="493"/>
      <c r="R14" s="494">
        <v>3203</v>
      </c>
      <c r="S14" s="495"/>
      <c r="T14" s="495"/>
      <c r="U14" s="495"/>
      <c r="V14" s="496"/>
      <c r="W14" s="400"/>
      <c r="X14" s="401"/>
      <c r="Y14" s="401"/>
      <c r="Z14" s="401"/>
      <c r="AA14" s="401"/>
      <c r="AB14" s="390"/>
      <c r="AC14" s="497">
        <v>13.1</v>
      </c>
      <c r="AD14" s="498"/>
      <c r="AE14" s="498"/>
      <c r="AF14" s="498"/>
      <c r="AG14" s="499"/>
      <c r="AH14" s="497">
        <v>14.1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v>13.3</v>
      </c>
      <c r="CU14" s="509"/>
      <c r="CV14" s="509"/>
      <c r="CW14" s="509"/>
      <c r="CX14" s="509"/>
      <c r="CY14" s="509"/>
      <c r="CZ14" s="509"/>
      <c r="DA14" s="510"/>
      <c r="DB14" s="508">
        <v>18.5</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137</v>
      </c>
      <c r="N15" s="502"/>
      <c r="O15" s="502"/>
      <c r="P15" s="502"/>
      <c r="Q15" s="503"/>
      <c r="R15" s="494">
        <v>3181</v>
      </c>
      <c r="S15" s="495"/>
      <c r="T15" s="495"/>
      <c r="U15" s="495"/>
      <c r="V15" s="496"/>
      <c r="W15" s="426" t="s">
        <v>144</v>
      </c>
      <c r="X15" s="427"/>
      <c r="Y15" s="427"/>
      <c r="Z15" s="427"/>
      <c r="AA15" s="427"/>
      <c r="AB15" s="417"/>
      <c r="AC15" s="461">
        <v>277</v>
      </c>
      <c r="AD15" s="462"/>
      <c r="AE15" s="462"/>
      <c r="AF15" s="462"/>
      <c r="AG15" s="504"/>
      <c r="AH15" s="461">
        <v>281</v>
      </c>
      <c r="AI15" s="462"/>
      <c r="AJ15" s="462"/>
      <c r="AK15" s="462"/>
      <c r="AL15" s="463"/>
      <c r="AM15" s="439"/>
      <c r="AN15" s="440"/>
      <c r="AO15" s="440"/>
      <c r="AP15" s="440"/>
      <c r="AQ15" s="440"/>
      <c r="AR15" s="440"/>
      <c r="AS15" s="440"/>
      <c r="AT15" s="441"/>
      <c r="AU15" s="442"/>
      <c r="AV15" s="443"/>
      <c r="AW15" s="443"/>
      <c r="AX15" s="443"/>
      <c r="AY15" s="370" t="s">
        <v>145</v>
      </c>
      <c r="AZ15" s="371"/>
      <c r="BA15" s="371"/>
      <c r="BB15" s="371"/>
      <c r="BC15" s="371"/>
      <c r="BD15" s="371"/>
      <c r="BE15" s="371"/>
      <c r="BF15" s="371"/>
      <c r="BG15" s="371"/>
      <c r="BH15" s="371"/>
      <c r="BI15" s="371"/>
      <c r="BJ15" s="371"/>
      <c r="BK15" s="371"/>
      <c r="BL15" s="371"/>
      <c r="BM15" s="372"/>
      <c r="BN15" s="373">
        <v>340882</v>
      </c>
      <c r="BO15" s="374"/>
      <c r="BP15" s="374"/>
      <c r="BQ15" s="374"/>
      <c r="BR15" s="374"/>
      <c r="BS15" s="374"/>
      <c r="BT15" s="374"/>
      <c r="BU15" s="375"/>
      <c r="BV15" s="373">
        <v>350155</v>
      </c>
      <c r="BW15" s="374"/>
      <c r="BX15" s="374"/>
      <c r="BY15" s="374"/>
      <c r="BZ15" s="374"/>
      <c r="CA15" s="374"/>
      <c r="CB15" s="374"/>
      <c r="CC15" s="375"/>
      <c r="CD15" s="511" t="s">
        <v>146</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147</v>
      </c>
      <c r="M16" s="514"/>
      <c r="N16" s="514"/>
      <c r="O16" s="514"/>
      <c r="P16" s="514"/>
      <c r="Q16" s="515"/>
      <c r="R16" s="516" t="s">
        <v>148</v>
      </c>
      <c r="S16" s="517"/>
      <c r="T16" s="517"/>
      <c r="U16" s="517"/>
      <c r="V16" s="518"/>
      <c r="W16" s="400"/>
      <c r="X16" s="401"/>
      <c r="Y16" s="401"/>
      <c r="Z16" s="401"/>
      <c r="AA16" s="401"/>
      <c r="AB16" s="390"/>
      <c r="AC16" s="497">
        <v>18</v>
      </c>
      <c r="AD16" s="498"/>
      <c r="AE16" s="498"/>
      <c r="AF16" s="498"/>
      <c r="AG16" s="499"/>
      <c r="AH16" s="497">
        <v>17</v>
      </c>
      <c r="AI16" s="498"/>
      <c r="AJ16" s="498"/>
      <c r="AK16" s="498"/>
      <c r="AL16" s="500"/>
      <c r="AM16" s="439"/>
      <c r="AN16" s="440"/>
      <c r="AO16" s="440"/>
      <c r="AP16" s="440"/>
      <c r="AQ16" s="440"/>
      <c r="AR16" s="440"/>
      <c r="AS16" s="440"/>
      <c r="AT16" s="441"/>
      <c r="AU16" s="442"/>
      <c r="AV16" s="443"/>
      <c r="AW16" s="443"/>
      <c r="AX16" s="443"/>
      <c r="AY16" s="444" t="s">
        <v>149</v>
      </c>
      <c r="AZ16" s="445"/>
      <c r="BA16" s="445"/>
      <c r="BB16" s="445"/>
      <c r="BC16" s="445"/>
      <c r="BD16" s="445"/>
      <c r="BE16" s="445"/>
      <c r="BF16" s="445"/>
      <c r="BG16" s="445"/>
      <c r="BH16" s="445"/>
      <c r="BI16" s="445"/>
      <c r="BJ16" s="445"/>
      <c r="BK16" s="445"/>
      <c r="BL16" s="445"/>
      <c r="BM16" s="446"/>
      <c r="BN16" s="410">
        <v>2318180</v>
      </c>
      <c r="BO16" s="411"/>
      <c r="BP16" s="411"/>
      <c r="BQ16" s="411"/>
      <c r="BR16" s="411"/>
      <c r="BS16" s="411"/>
      <c r="BT16" s="411"/>
      <c r="BU16" s="412"/>
      <c r="BV16" s="410">
        <v>2117653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150</v>
      </c>
      <c r="N17" s="522"/>
      <c r="O17" s="522"/>
      <c r="P17" s="522"/>
      <c r="Q17" s="523"/>
      <c r="R17" s="516" t="s">
        <v>151</v>
      </c>
      <c r="S17" s="517"/>
      <c r="T17" s="517"/>
      <c r="U17" s="517"/>
      <c r="V17" s="518"/>
      <c r="W17" s="426" t="s">
        <v>152</v>
      </c>
      <c r="X17" s="427"/>
      <c r="Y17" s="427"/>
      <c r="Z17" s="427"/>
      <c r="AA17" s="427"/>
      <c r="AB17" s="417"/>
      <c r="AC17" s="461">
        <v>1058</v>
      </c>
      <c r="AD17" s="462"/>
      <c r="AE17" s="462"/>
      <c r="AF17" s="462"/>
      <c r="AG17" s="504"/>
      <c r="AH17" s="461">
        <v>1138</v>
      </c>
      <c r="AI17" s="462"/>
      <c r="AJ17" s="462"/>
      <c r="AK17" s="462"/>
      <c r="AL17" s="463"/>
      <c r="AM17" s="439"/>
      <c r="AN17" s="440"/>
      <c r="AO17" s="440"/>
      <c r="AP17" s="440"/>
      <c r="AQ17" s="440"/>
      <c r="AR17" s="440"/>
      <c r="AS17" s="440"/>
      <c r="AT17" s="441"/>
      <c r="AU17" s="442"/>
      <c r="AV17" s="443"/>
      <c r="AW17" s="443"/>
      <c r="AX17" s="443"/>
      <c r="AY17" s="444" t="s">
        <v>153</v>
      </c>
      <c r="AZ17" s="445"/>
      <c r="BA17" s="445"/>
      <c r="BB17" s="445"/>
      <c r="BC17" s="445"/>
      <c r="BD17" s="445"/>
      <c r="BE17" s="445"/>
      <c r="BF17" s="445"/>
      <c r="BG17" s="445"/>
      <c r="BH17" s="445"/>
      <c r="BI17" s="445"/>
      <c r="BJ17" s="445"/>
      <c r="BK17" s="445"/>
      <c r="BL17" s="445"/>
      <c r="BM17" s="446"/>
      <c r="BN17" s="410">
        <v>417429</v>
      </c>
      <c r="BO17" s="411"/>
      <c r="BP17" s="411"/>
      <c r="BQ17" s="411"/>
      <c r="BR17" s="411"/>
      <c r="BS17" s="411"/>
      <c r="BT17" s="411"/>
      <c r="BU17" s="412"/>
      <c r="BV17" s="410">
        <v>429063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154</v>
      </c>
      <c r="C18" s="453"/>
      <c r="D18" s="453"/>
      <c r="E18" s="533"/>
      <c r="F18" s="533"/>
      <c r="G18" s="533"/>
      <c r="H18" s="533"/>
      <c r="I18" s="533"/>
      <c r="J18" s="533"/>
      <c r="K18" s="533"/>
      <c r="L18" s="534">
        <v>106.43</v>
      </c>
      <c r="M18" s="534"/>
      <c r="N18" s="534"/>
      <c r="O18" s="534"/>
      <c r="P18" s="534"/>
      <c r="Q18" s="534"/>
      <c r="R18" s="535"/>
      <c r="S18" s="535"/>
      <c r="T18" s="535"/>
      <c r="U18" s="535"/>
      <c r="V18" s="536"/>
      <c r="W18" s="428"/>
      <c r="X18" s="429"/>
      <c r="Y18" s="429"/>
      <c r="Z18" s="429"/>
      <c r="AA18" s="429"/>
      <c r="AB18" s="420"/>
      <c r="AC18" s="537">
        <v>68.900000000000006</v>
      </c>
      <c r="AD18" s="538"/>
      <c r="AE18" s="538"/>
      <c r="AF18" s="538"/>
      <c r="AG18" s="539"/>
      <c r="AH18" s="537">
        <v>68.900000000000006</v>
      </c>
      <c r="AI18" s="538"/>
      <c r="AJ18" s="538"/>
      <c r="AK18" s="538"/>
      <c r="AL18" s="540"/>
      <c r="AM18" s="439"/>
      <c r="AN18" s="440"/>
      <c r="AO18" s="440"/>
      <c r="AP18" s="440"/>
      <c r="AQ18" s="440"/>
      <c r="AR18" s="440"/>
      <c r="AS18" s="440"/>
      <c r="AT18" s="441"/>
      <c r="AU18" s="442"/>
      <c r="AV18" s="443"/>
      <c r="AW18" s="443"/>
      <c r="AX18" s="443"/>
      <c r="AY18" s="444" t="s">
        <v>155</v>
      </c>
      <c r="AZ18" s="445"/>
      <c r="BA18" s="445"/>
      <c r="BB18" s="445"/>
      <c r="BC18" s="445"/>
      <c r="BD18" s="445"/>
      <c r="BE18" s="445"/>
      <c r="BF18" s="445"/>
      <c r="BG18" s="445"/>
      <c r="BH18" s="445"/>
      <c r="BI18" s="445"/>
      <c r="BJ18" s="445"/>
      <c r="BK18" s="445"/>
      <c r="BL18" s="445"/>
      <c r="BM18" s="446"/>
      <c r="BN18" s="410">
        <v>2123311</v>
      </c>
      <c r="BO18" s="411"/>
      <c r="BP18" s="411"/>
      <c r="BQ18" s="411"/>
      <c r="BR18" s="411"/>
      <c r="BS18" s="411"/>
      <c r="BT18" s="411"/>
      <c r="BU18" s="412"/>
      <c r="BV18" s="410">
        <v>2027109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156</v>
      </c>
      <c r="C19" s="453"/>
      <c r="D19" s="453"/>
      <c r="E19" s="533"/>
      <c r="F19" s="533"/>
      <c r="G19" s="533"/>
      <c r="H19" s="533"/>
      <c r="I19" s="533"/>
      <c r="J19" s="533"/>
      <c r="K19" s="533"/>
      <c r="L19" s="541">
        <v>31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157</v>
      </c>
      <c r="AZ19" s="445"/>
      <c r="BA19" s="445"/>
      <c r="BB19" s="445"/>
      <c r="BC19" s="445"/>
      <c r="BD19" s="445"/>
      <c r="BE19" s="445"/>
      <c r="BF19" s="445"/>
      <c r="BG19" s="445"/>
      <c r="BH19" s="445"/>
      <c r="BI19" s="445"/>
      <c r="BJ19" s="445"/>
      <c r="BK19" s="445"/>
      <c r="BL19" s="445"/>
      <c r="BM19" s="446"/>
      <c r="BN19" s="410">
        <v>3231851</v>
      </c>
      <c r="BO19" s="411"/>
      <c r="BP19" s="411"/>
      <c r="BQ19" s="411"/>
      <c r="BR19" s="411"/>
      <c r="BS19" s="411"/>
      <c r="BT19" s="411"/>
      <c r="BU19" s="412"/>
      <c r="BV19" s="410">
        <v>2732770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158</v>
      </c>
      <c r="C20" s="453"/>
      <c r="D20" s="453"/>
      <c r="E20" s="533"/>
      <c r="F20" s="533"/>
      <c r="G20" s="533"/>
      <c r="H20" s="533"/>
      <c r="I20" s="533"/>
      <c r="J20" s="533"/>
      <c r="K20" s="533"/>
      <c r="L20" s="541">
        <v>1407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159</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160</v>
      </c>
      <c r="C22" s="554"/>
      <c r="D22" s="555"/>
      <c r="E22" s="422" t="s">
        <v>1</v>
      </c>
      <c r="F22" s="427"/>
      <c r="G22" s="427"/>
      <c r="H22" s="427"/>
      <c r="I22" s="427"/>
      <c r="J22" s="427"/>
      <c r="K22" s="417"/>
      <c r="L22" s="422" t="s">
        <v>161</v>
      </c>
      <c r="M22" s="427"/>
      <c r="N22" s="427"/>
      <c r="O22" s="427"/>
      <c r="P22" s="417"/>
      <c r="Q22" s="585" t="s">
        <v>162</v>
      </c>
      <c r="R22" s="586"/>
      <c r="S22" s="586"/>
      <c r="T22" s="586"/>
      <c r="U22" s="586"/>
      <c r="V22" s="587"/>
      <c r="W22" s="553" t="s">
        <v>163</v>
      </c>
      <c r="X22" s="554"/>
      <c r="Y22" s="555"/>
      <c r="Z22" s="422" t="s">
        <v>1</v>
      </c>
      <c r="AA22" s="427"/>
      <c r="AB22" s="427"/>
      <c r="AC22" s="427"/>
      <c r="AD22" s="427"/>
      <c r="AE22" s="427"/>
      <c r="AF22" s="427"/>
      <c r="AG22" s="417"/>
      <c r="AH22" s="591" t="s">
        <v>164</v>
      </c>
      <c r="AI22" s="427"/>
      <c r="AJ22" s="427"/>
      <c r="AK22" s="427"/>
      <c r="AL22" s="417"/>
      <c r="AM22" s="591" t="s">
        <v>165</v>
      </c>
      <c r="AN22" s="592"/>
      <c r="AO22" s="592"/>
      <c r="AP22" s="592"/>
      <c r="AQ22" s="592"/>
      <c r="AR22" s="593"/>
      <c r="AS22" s="585" t="s">
        <v>162</v>
      </c>
      <c r="AT22" s="586"/>
      <c r="AU22" s="586"/>
      <c r="AV22" s="586"/>
      <c r="AW22" s="586"/>
      <c r="AX22" s="597"/>
      <c r="AY22" s="370" t="s">
        <v>166</v>
      </c>
      <c r="AZ22" s="371"/>
      <c r="BA22" s="371"/>
      <c r="BB22" s="371"/>
      <c r="BC22" s="371"/>
      <c r="BD22" s="371"/>
      <c r="BE22" s="371"/>
      <c r="BF22" s="371"/>
      <c r="BG22" s="371"/>
      <c r="BH22" s="371"/>
      <c r="BI22" s="371"/>
      <c r="BJ22" s="371"/>
      <c r="BK22" s="371"/>
      <c r="BL22" s="371"/>
      <c r="BM22" s="372"/>
      <c r="BN22" s="373">
        <v>5482835</v>
      </c>
      <c r="BO22" s="374"/>
      <c r="BP22" s="374"/>
      <c r="BQ22" s="374"/>
      <c r="BR22" s="374"/>
      <c r="BS22" s="374"/>
      <c r="BT22" s="374"/>
      <c r="BU22" s="375"/>
      <c r="BV22" s="373">
        <v>5220351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167</v>
      </c>
      <c r="AZ23" s="445"/>
      <c r="BA23" s="445"/>
      <c r="BB23" s="445"/>
      <c r="BC23" s="445"/>
      <c r="BD23" s="445"/>
      <c r="BE23" s="445"/>
      <c r="BF23" s="445"/>
      <c r="BG23" s="445"/>
      <c r="BH23" s="445"/>
      <c r="BI23" s="445"/>
      <c r="BJ23" s="445"/>
      <c r="BK23" s="445"/>
      <c r="BL23" s="445"/>
      <c r="BM23" s="446"/>
      <c r="BN23" s="410">
        <v>4444538</v>
      </c>
      <c r="BO23" s="411"/>
      <c r="BP23" s="411"/>
      <c r="BQ23" s="411"/>
      <c r="BR23" s="411"/>
      <c r="BS23" s="411"/>
      <c r="BT23" s="411"/>
      <c r="BU23" s="412"/>
      <c r="BV23" s="410">
        <v>4233322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168</v>
      </c>
      <c r="F24" s="440"/>
      <c r="G24" s="440"/>
      <c r="H24" s="440"/>
      <c r="I24" s="440"/>
      <c r="J24" s="440"/>
      <c r="K24" s="441"/>
      <c r="L24" s="461">
        <v>1</v>
      </c>
      <c r="M24" s="462"/>
      <c r="N24" s="462"/>
      <c r="O24" s="462"/>
      <c r="P24" s="504"/>
      <c r="Q24" s="461">
        <v>6620</v>
      </c>
      <c r="R24" s="462"/>
      <c r="S24" s="462"/>
      <c r="T24" s="462"/>
      <c r="U24" s="462"/>
      <c r="V24" s="504"/>
      <c r="W24" s="556"/>
      <c r="X24" s="557"/>
      <c r="Y24" s="558"/>
      <c r="Z24" s="460" t="s">
        <v>169</v>
      </c>
      <c r="AA24" s="440"/>
      <c r="AB24" s="440"/>
      <c r="AC24" s="440"/>
      <c r="AD24" s="440"/>
      <c r="AE24" s="440"/>
      <c r="AF24" s="440"/>
      <c r="AG24" s="441"/>
      <c r="AH24" s="461">
        <v>54</v>
      </c>
      <c r="AI24" s="462"/>
      <c r="AJ24" s="462"/>
      <c r="AK24" s="462"/>
      <c r="AL24" s="504"/>
      <c r="AM24" s="461">
        <v>159894</v>
      </c>
      <c r="AN24" s="462"/>
      <c r="AO24" s="462"/>
      <c r="AP24" s="462"/>
      <c r="AQ24" s="462"/>
      <c r="AR24" s="504"/>
      <c r="AS24" s="461">
        <v>2961</v>
      </c>
      <c r="AT24" s="462"/>
      <c r="AU24" s="462"/>
      <c r="AV24" s="462"/>
      <c r="AW24" s="462"/>
      <c r="AX24" s="463"/>
      <c r="AY24" s="526" t="s">
        <v>170</v>
      </c>
      <c r="AZ24" s="527"/>
      <c r="BA24" s="527"/>
      <c r="BB24" s="527"/>
      <c r="BC24" s="527"/>
      <c r="BD24" s="527"/>
      <c r="BE24" s="527"/>
      <c r="BF24" s="527"/>
      <c r="BG24" s="527"/>
      <c r="BH24" s="527"/>
      <c r="BI24" s="527"/>
      <c r="BJ24" s="527"/>
      <c r="BK24" s="527"/>
      <c r="BL24" s="527"/>
      <c r="BM24" s="528"/>
      <c r="BN24" s="410">
        <v>4560662</v>
      </c>
      <c r="BO24" s="411"/>
      <c r="BP24" s="411"/>
      <c r="BQ24" s="411"/>
      <c r="BR24" s="411"/>
      <c r="BS24" s="411"/>
      <c r="BT24" s="411"/>
      <c r="BU24" s="412"/>
      <c r="BV24" s="410">
        <v>4283879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171</v>
      </c>
      <c r="F25" s="440"/>
      <c r="G25" s="440"/>
      <c r="H25" s="440"/>
      <c r="I25" s="440"/>
      <c r="J25" s="440"/>
      <c r="K25" s="441"/>
      <c r="L25" s="461">
        <v>1</v>
      </c>
      <c r="M25" s="462"/>
      <c r="N25" s="462"/>
      <c r="O25" s="462"/>
      <c r="P25" s="504"/>
      <c r="Q25" s="461">
        <v>5960</v>
      </c>
      <c r="R25" s="462"/>
      <c r="S25" s="462"/>
      <c r="T25" s="462"/>
      <c r="U25" s="462"/>
      <c r="V25" s="504"/>
      <c r="W25" s="556"/>
      <c r="X25" s="557"/>
      <c r="Y25" s="558"/>
      <c r="Z25" s="460" t="s">
        <v>172</v>
      </c>
      <c r="AA25" s="440"/>
      <c r="AB25" s="440"/>
      <c r="AC25" s="440"/>
      <c r="AD25" s="440"/>
      <c r="AE25" s="440"/>
      <c r="AF25" s="440"/>
      <c r="AG25" s="441"/>
      <c r="AH25" s="461" t="s">
        <v>173</v>
      </c>
      <c r="AI25" s="462"/>
      <c r="AJ25" s="462"/>
      <c r="AK25" s="462"/>
      <c r="AL25" s="504"/>
      <c r="AM25" s="461" t="s">
        <v>173</v>
      </c>
      <c r="AN25" s="462"/>
      <c r="AO25" s="462"/>
      <c r="AP25" s="462"/>
      <c r="AQ25" s="462"/>
      <c r="AR25" s="504"/>
      <c r="AS25" s="461" t="s">
        <v>173</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224937</v>
      </c>
      <c r="BO25" s="374"/>
      <c r="BP25" s="374"/>
      <c r="BQ25" s="374"/>
      <c r="BR25" s="374"/>
      <c r="BS25" s="374"/>
      <c r="BT25" s="374"/>
      <c r="BU25" s="375"/>
      <c r="BV25" s="373">
        <v>242313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175</v>
      </c>
      <c r="F26" s="440"/>
      <c r="G26" s="440"/>
      <c r="H26" s="440"/>
      <c r="I26" s="440"/>
      <c r="J26" s="440"/>
      <c r="K26" s="441"/>
      <c r="L26" s="461">
        <v>1</v>
      </c>
      <c r="M26" s="462"/>
      <c r="N26" s="462"/>
      <c r="O26" s="462"/>
      <c r="P26" s="504"/>
      <c r="Q26" s="461">
        <v>5300</v>
      </c>
      <c r="R26" s="462"/>
      <c r="S26" s="462"/>
      <c r="T26" s="462"/>
      <c r="U26" s="462"/>
      <c r="V26" s="504"/>
      <c r="W26" s="556"/>
      <c r="X26" s="557"/>
      <c r="Y26" s="558"/>
      <c r="Z26" s="460" t="s">
        <v>176</v>
      </c>
      <c r="AA26" s="562"/>
      <c r="AB26" s="562"/>
      <c r="AC26" s="562"/>
      <c r="AD26" s="562"/>
      <c r="AE26" s="562"/>
      <c r="AF26" s="562"/>
      <c r="AG26" s="563"/>
      <c r="AH26" s="461" t="s">
        <v>173</v>
      </c>
      <c r="AI26" s="462"/>
      <c r="AJ26" s="462"/>
      <c r="AK26" s="462"/>
      <c r="AL26" s="504"/>
      <c r="AM26" s="461" t="s">
        <v>173</v>
      </c>
      <c r="AN26" s="462"/>
      <c r="AO26" s="462"/>
      <c r="AP26" s="462"/>
      <c r="AQ26" s="462"/>
      <c r="AR26" s="504"/>
      <c r="AS26" s="461" t="s">
        <v>173</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t="s">
        <v>173</v>
      </c>
      <c r="BO26" s="411"/>
      <c r="BP26" s="411"/>
      <c r="BQ26" s="411"/>
      <c r="BR26" s="411"/>
      <c r="BS26" s="411"/>
      <c r="BT26" s="411"/>
      <c r="BU26" s="412"/>
      <c r="BV26" s="410" t="s">
        <v>173</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178</v>
      </c>
      <c r="F27" s="440"/>
      <c r="G27" s="440"/>
      <c r="H27" s="440"/>
      <c r="I27" s="440"/>
      <c r="J27" s="440"/>
      <c r="K27" s="441"/>
      <c r="L27" s="461">
        <v>1</v>
      </c>
      <c r="M27" s="462"/>
      <c r="N27" s="462"/>
      <c r="O27" s="462"/>
      <c r="P27" s="504"/>
      <c r="Q27" s="461">
        <v>2888</v>
      </c>
      <c r="R27" s="462"/>
      <c r="S27" s="462"/>
      <c r="T27" s="462"/>
      <c r="U27" s="462"/>
      <c r="V27" s="504"/>
      <c r="W27" s="556"/>
      <c r="X27" s="557"/>
      <c r="Y27" s="558"/>
      <c r="Z27" s="460" t="s">
        <v>179</v>
      </c>
      <c r="AA27" s="440"/>
      <c r="AB27" s="440"/>
      <c r="AC27" s="440"/>
      <c r="AD27" s="440"/>
      <c r="AE27" s="440"/>
      <c r="AF27" s="440"/>
      <c r="AG27" s="441"/>
      <c r="AH27" s="461" t="s">
        <v>173</v>
      </c>
      <c r="AI27" s="462"/>
      <c r="AJ27" s="462"/>
      <c r="AK27" s="462"/>
      <c r="AL27" s="504"/>
      <c r="AM27" s="461" t="s">
        <v>173</v>
      </c>
      <c r="AN27" s="462"/>
      <c r="AO27" s="462"/>
      <c r="AP27" s="462"/>
      <c r="AQ27" s="462"/>
      <c r="AR27" s="504"/>
      <c r="AS27" s="461" t="s">
        <v>173</v>
      </c>
      <c r="AT27" s="462"/>
      <c r="AU27" s="462"/>
      <c r="AV27" s="462"/>
      <c r="AW27" s="462"/>
      <c r="AX27" s="463"/>
      <c r="AY27" s="505" t="s">
        <v>180</v>
      </c>
      <c r="AZ27" s="506"/>
      <c r="BA27" s="506"/>
      <c r="BB27" s="506"/>
      <c r="BC27" s="506"/>
      <c r="BD27" s="506"/>
      <c r="BE27" s="506"/>
      <c r="BF27" s="506"/>
      <c r="BG27" s="506"/>
      <c r="BH27" s="506"/>
      <c r="BI27" s="506"/>
      <c r="BJ27" s="506"/>
      <c r="BK27" s="506"/>
      <c r="BL27" s="506"/>
      <c r="BM27" s="507"/>
      <c r="BN27" s="529" t="s">
        <v>173</v>
      </c>
      <c r="BO27" s="530"/>
      <c r="BP27" s="530"/>
      <c r="BQ27" s="530"/>
      <c r="BR27" s="530"/>
      <c r="BS27" s="530"/>
      <c r="BT27" s="530"/>
      <c r="BU27" s="531"/>
      <c r="BV27" s="529" t="s">
        <v>173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181</v>
      </c>
      <c r="F28" s="440"/>
      <c r="G28" s="440"/>
      <c r="H28" s="440"/>
      <c r="I28" s="440"/>
      <c r="J28" s="440"/>
      <c r="K28" s="441"/>
      <c r="L28" s="461">
        <v>1</v>
      </c>
      <c r="M28" s="462"/>
      <c r="N28" s="462"/>
      <c r="O28" s="462"/>
      <c r="P28" s="504"/>
      <c r="Q28" s="461">
        <v>2394</v>
      </c>
      <c r="R28" s="462"/>
      <c r="S28" s="462"/>
      <c r="T28" s="462"/>
      <c r="U28" s="462"/>
      <c r="V28" s="504"/>
      <c r="W28" s="556"/>
      <c r="X28" s="557"/>
      <c r="Y28" s="558"/>
      <c r="Z28" s="460" t="s">
        <v>182</v>
      </c>
      <c r="AA28" s="440"/>
      <c r="AB28" s="440"/>
      <c r="AC28" s="440"/>
      <c r="AD28" s="440"/>
      <c r="AE28" s="440"/>
      <c r="AF28" s="440"/>
      <c r="AG28" s="441"/>
      <c r="AH28" s="461" t="s">
        <v>173</v>
      </c>
      <c r="AI28" s="462"/>
      <c r="AJ28" s="462"/>
      <c r="AK28" s="462"/>
      <c r="AL28" s="504"/>
      <c r="AM28" s="461" t="s">
        <v>173</v>
      </c>
      <c r="AN28" s="462"/>
      <c r="AO28" s="462"/>
      <c r="AP28" s="462"/>
      <c r="AQ28" s="462"/>
      <c r="AR28" s="504"/>
      <c r="AS28" s="461" t="s">
        <v>173</v>
      </c>
      <c r="AT28" s="462"/>
      <c r="AU28" s="462"/>
      <c r="AV28" s="462"/>
      <c r="AW28" s="462"/>
      <c r="AX28" s="463"/>
      <c r="AY28" s="564" t="s">
        <v>183</v>
      </c>
      <c r="AZ28" s="565"/>
      <c r="BA28" s="565"/>
      <c r="BB28" s="566"/>
      <c r="BC28" s="370" t="s">
        <v>47</v>
      </c>
      <c r="BD28" s="371"/>
      <c r="BE28" s="371"/>
      <c r="BF28" s="371"/>
      <c r="BG28" s="371"/>
      <c r="BH28" s="371"/>
      <c r="BI28" s="371"/>
      <c r="BJ28" s="371"/>
      <c r="BK28" s="371"/>
      <c r="BL28" s="371"/>
      <c r="BM28" s="372"/>
      <c r="BN28" s="373">
        <v>616835</v>
      </c>
      <c r="BO28" s="374"/>
      <c r="BP28" s="374"/>
      <c r="BQ28" s="374"/>
      <c r="BR28" s="374"/>
      <c r="BS28" s="374"/>
      <c r="BT28" s="374"/>
      <c r="BU28" s="375"/>
      <c r="BV28" s="373">
        <v>614585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184</v>
      </c>
      <c r="F29" s="440"/>
      <c r="G29" s="440"/>
      <c r="H29" s="440"/>
      <c r="I29" s="440"/>
      <c r="J29" s="440"/>
      <c r="K29" s="441"/>
      <c r="L29" s="461">
        <v>7</v>
      </c>
      <c r="M29" s="462"/>
      <c r="N29" s="462"/>
      <c r="O29" s="462"/>
      <c r="P29" s="504"/>
      <c r="Q29" s="461">
        <v>1995</v>
      </c>
      <c r="R29" s="462"/>
      <c r="S29" s="462"/>
      <c r="T29" s="462"/>
      <c r="U29" s="462"/>
      <c r="V29" s="504"/>
      <c r="W29" s="559"/>
      <c r="X29" s="560"/>
      <c r="Y29" s="561"/>
      <c r="Z29" s="460" t="s">
        <v>185</v>
      </c>
      <c r="AA29" s="440"/>
      <c r="AB29" s="440"/>
      <c r="AC29" s="440"/>
      <c r="AD29" s="440"/>
      <c r="AE29" s="440"/>
      <c r="AF29" s="440"/>
      <c r="AG29" s="441"/>
      <c r="AH29" s="461">
        <v>54</v>
      </c>
      <c r="AI29" s="462"/>
      <c r="AJ29" s="462"/>
      <c r="AK29" s="462"/>
      <c r="AL29" s="504"/>
      <c r="AM29" s="461">
        <v>159894</v>
      </c>
      <c r="AN29" s="462"/>
      <c r="AO29" s="462"/>
      <c r="AP29" s="462"/>
      <c r="AQ29" s="462"/>
      <c r="AR29" s="504"/>
      <c r="AS29" s="461">
        <v>2961</v>
      </c>
      <c r="AT29" s="462"/>
      <c r="AU29" s="462"/>
      <c r="AV29" s="462"/>
      <c r="AW29" s="462"/>
      <c r="AX29" s="463"/>
      <c r="AY29" s="567"/>
      <c r="AZ29" s="568"/>
      <c r="BA29" s="568"/>
      <c r="BB29" s="569"/>
      <c r="BC29" s="444" t="s">
        <v>186</v>
      </c>
      <c r="BD29" s="445"/>
      <c r="BE29" s="445"/>
      <c r="BF29" s="445"/>
      <c r="BG29" s="445"/>
      <c r="BH29" s="445"/>
      <c r="BI29" s="445"/>
      <c r="BJ29" s="445"/>
      <c r="BK29" s="445"/>
      <c r="BL29" s="445"/>
      <c r="BM29" s="446"/>
      <c r="BN29" s="410">
        <v>1055471</v>
      </c>
      <c r="BO29" s="411"/>
      <c r="BP29" s="411"/>
      <c r="BQ29" s="411"/>
      <c r="BR29" s="411"/>
      <c r="BS29" s="411"/>
      <c r="BT29" s="411"/>
      <c r="BU29" s="412"/>
      <c r="BV29" s="410">
        <v>898379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187</v>
      </c>
      <c r="X30" s="578"/>
      <c r="Y30" s="578"/>
      <c r="Z30" s="578"/>
      <c r="AA30" s="578"/>
      <c r="AB30" s="578"/>
      <c r="AC30" s="578"/>
      <c r="AD30" s="578"/>
      <c r="AE30" s="578"/>
      <c r="AF30" s="578"/>
      <c r="AG30" s="579"/>
      <c r="AH30" s="537">
        <v>97.2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752235</v>
      </c>
      <c r="BO30" s="530"/>
      <c r="BP30" s="530"/>
      <c r="BQ30" s="530"/>
      <c r="BR30" s="530"/>
      <c r="BS30" s="530"/>
      <c r="BT30" s="530"/>
      <c r="BU30" s="531"/>
      <c r="BV30" s="529">
        <v>729681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188</v>
      </c>
      <c r="D32" s="573"/>
      <c r="E32" s="573"/>
      <c r="F32" s="573"/>
      <c r="G32" s="573"/>
      <c r="H32" s="573"/>
      <c r="I32" s="573"/>
      <c r="J32" s="573"/>
      <c r="K32" s="573"/>
      <c r="L32" s="573"/>
      <c r="M32" s="573"/>
      <c r="N32" s="573"/>
      <c r="O32" s="573"/>
      <c r="P32" s="573"/>
      <c r="Q32" s="573"/>
      <c r="R32" s="573"/>
      <c r="S32" s="573"/>
      <c r="U32" s="414" t="s">
        <v>189</v>
      </c>
      <c r="V32" s="414"/>
      <c r="W32" s="414"/>
      <c r="X32" s="414"/>
      <c r="Y32" s="414"/>
      <c r="Z32" s="414"/>
      <c r="AA32" s="414"/>
      <c r="AB32" s="414"/>
      <c r="AC32" s="414"/>
      <c r="AD32" s="414"/>
      <c r="AE32" s="414"/>
      <c r="AF32" s="414"/>
      <c r="AG32" s="414"/>
      <c r="AH32" s="414"/>
      <c r="AI32" s="414"/>
      <c r="AJ32" s="414"/>
      <c r="AK32" s="414"/>
      <c r="AM32" s="414" t="s">
        <v>190</v>
      </c>
      <c r="AN32" s="414"/>
      <c r="AO32" s="414"/>
      <c r="AP32" s="414"/>
      <c r="AQ32" s="414"/>
      <c r="AR32" s="414"/>
      <c r="AS32" s="414"/>
      <c r="AT32" s="414"/>
      <c r="AU32" s="414"/>
      <c r="AV32" s="414"/>
      <c r="AW32" s="414"/>
      <c r="AX32" s="414"/>
      <c r="AY32" s="414"/>
      <c r="AZ32" s="414"/>
      <c r="BA32" s="414"/>
      <c r="BB32" s="414"/>
      <c r="BC32" s="414"/>
      <c r="BE32" s="414" t="s">
        <v>191</v>
      </c>
      <c r="BF32" s="414"/>
      <c r="BG32" s="414"/>
      <c r="BH32" s="414"/>
      <c r="BI32" s="414"/>
      <c r="BJ32" s="414"/>
      <c r="BK32" s="414"/>
      <c r="BL32" s="414"/>
      <c r="BM32" s="414"/>
      <c r="BN32" s="414"/>
      <c r="BO32" s="414"/>
      <c r="BP32" s="414"/>
      <c r="BQ32" s="414"/>
      <c r="BR32" s="414"/>
      <c r="BS32" s="414"/>
      <c r="BT32" s="414"/>
      <c r="BU32" s="414"/>
      <c r="BW32" s="414" t="s">
        <v>192</v>
      </c>
      <c r="BX32" s="414"/>
      <c r="BY32" s="414"/>
      <c r="BZ32" s="414"/>
      <c r="CA32" s="414"/>
      <c r="CB32" s="414"/>
      <c r="CC32" s="414"/>
      <c r="CD32" s="414"/>
      <c r="CE32" s="414"/>
      <c r="CF32" s="414"/>
      <c r="CG32" s="414"/>
      <c r="CH32" s="414"/>
      <c r="CI32" s="414"/>
      <c r="CJ32" s="414"/>
      <c r="CK32" s="414"/>
      <c r="CL32" s="414"/>
      <c r="CM32" s="414"/>
      <c r="CO32" s="414" t="s">
        <v>193</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194</v>
      </c>
      <c r="D33" s="434"/>
      <c r="E33" s="399" t="s">
        <v>195</v>
      </c>
      <c r="F33" s="399"/>
      <c r="G33" s="399"/>
      <c r="H33" s="399"/>
      <c r="I33" s="399"/>
      <c r="J33" s="399"/>
      <c r="K33" s="399"/>
      <c r="L33" s="399"/>
      <c r="M33" s="399"/>
      <c r="N33" s="399"/>
      <c r="O33" s="399"/>
      <c r="P33" s="399"/>
      <c r="Q33" s="399"/>
      <c r="R33" s="399"/>
      <c r="S33" s="399"/>
      <c r="T33" s="203"/>
      <c r="U33" s="434" t="s">
        <v>194</v>
      </c>
      <c r="V33" s="434"/>
      <c r="W33" s="399" t="s">
        <v>195</v>
      </c>
      <c r="X33" s="399"/>
      <c r="Y33" s="399"/>
      <c r="Z33" s="399"/>
      <c r="AA33" s="399"/>
      <c r="AB33" s="399"/>
      <c r="AC33" s="399"/>
      <c r="AD33" s="399"/>
      <c r="AE33" s="399"/>
      <c r="AF33" s="399"/>
      <c r="AG33" s="399"/>
      <c r="AH33" s="399"/>
      <c r="AI33" s="399"/>
      <c r="AJ33" s="399"/>
      <c r="AK33" s="399"/>
      <c r="AL33" s="203"/>
      <c r="AM33" s="434" t="s">
        <v>194</v>
      </c>
      <c r="AN33" s="434"/>
      <c r="AO33" s="399" t="s">
        <v>195</v>
      </c>
      <c r="AP33" s="399"/>
      <c r="AQ33" s="399"/>
      <c r="AR33" s="399"/>
      <c r="AS33" s="399"/>
      <c r="AT33" s="399"/>
      <c r="AU33" s="399"/>
      <c r="AV33" s="399"/>
      <c r="AW33" s="399"/>
      <c r="AX33" s="399"/>
      <c r="AY33" s="399"/>
      <c r="AZ33" s="399"/>
      <c r="BA33" s="399"/>
      <c r="BB33" s="399"/>
      <c r="BC33" s="399"/>
      <c r="BD33" s="204"/>
      <c r="BE33" s="399" t="s">
        <v>196</v>
      </c>
      <c r="BF33" s="399"/>
      <c r="BG33" s="399" t="s">
        <v>197</v>
      </c>
      <c r="BH33" s="399"/>
      <c r="BI33" s="399"/>
      <c r="BJ33" s="399"/>
      <c r="BK33" s="399"/>
      <c r="BL33" s="399"/>
      <c r="BM33" s="399"/>
      <c r="BN33" s="399"/>
      <c r="BO33" s="399"/>
      <c r="BP33" s="399"/>
      <c r="BQ33" s="399"/>
      <c r="BR33" s="399"/>
      <c r="BS33" s="399"/>
      <c r="BT33" s="399"/>
      <c r="BU33" s="399"/>
      <c r="BV33" s="204"/>
      <c r="BW33" s="434" t="s">
        <v>196</v>
      </c>
      <c r="BX33" s="434"/>
      <c r="BY33" s="399" t="s">
        <v>198</v>
      </c>
      <c r="BZ33" s="399"/>
      <c r="CA33" s="399"/>
      <c r="CB33" s="399"/>
      <c r="CC33" s="399"/>
      <c r="CD33" s="399"/>
      <c r="CE33" s="399"/>
      <c r="CF33" s="399"/>
      <c r="CG33" s="399"/>
      <c r="CH33" s="399"/>
      <c r="CI33" s="399"/>
      <c r="CJ33" s="399"/>
      <c r="CK33" s="399"/>
      <c r="CL33" s="399"/>
      <c r="CM33" s="399"/>
      <c r="CN33" s="203"/>
      <c r="CO33" s="434" t="s">
        <v>194</v>
      </c>
      <c r="CP33" s="434"/>
      <c r="CQ33" s="399" t="s">
        <v>199</v>
      </c>
      <c r="CR33" s="399"/>
      <c r="CS33" s="399"/>
      <c r="CT33" s="399"/>
      <c r="CU33" s="399"/>
      <c r="CV33" s="399"/>
      <c r="CW33" s="399"/>
      <c r="CX33" s="399"/>
      <c r="CY33" s="399"/>
      <c r="CZ33" s="399"/>
      <c r="DA33" s="399"/>
      <c r="DB33" s="399"/>
      <c r="DC33" s="399"/>
      <c r="DD33" s="399"/>
      <c r="DE33" s="399"/>
      <c r="DF33" s="203"/>
      <c r="DG33" s="599" t="s">
        <v>200</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4</v>
      </c>
      <c r="BF34" s="600"/>
      <c r="BG34" s="601" t="str">
        <f>IF('各会計、関係団体の財政状況及び健全化判断比率'!B30="","",'各会計、関係団体の財政状況及び健全化判断比率'!B30)</f>
        <v>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6</v>
      </c>
      <c r="BX34" s="600"/>
      <c r="BY34" s="601" t="str">
        <f>IF('各会計、関係団体の財政状況及び健全化判断比率'!B68="","",'各会計、関係団体の財政状況及び健全化判断比率'!B68)</f>
        <v>邑智郡総合事務組合（普通）</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5</v>
      </c>
      <c r="BF35" s="600"/>
      <c r="BG35" s="601" t="str">
        <f>IF('各会計、関係団体の財政状況及び健全化判断比率'!B31="","",'各会計、関係団体の財政状況及び健全化判断比率'!B31)</f>
        <v>農業集落排水処理事業特別会計</v>
      </c>
      <c r="BH35" s="601"/>
      <c r="BI35" s="601"/>
      <c r="BJ35" s="601"/>
      <c r="BK35" s="601"/>
      <c r="BL35" s="601"/>
      <c r="BM35" s="601"/>
      <c r="BN35" s="601"/>
      <c r="BO35" s="601"/>
      <c r="BP35" s="601"/>
      <c r="BQ35" s="601"/>
      <c r="BR35" s="601"/>
      <c r="BS35" s="601"/>
      <c r="BT35" s="601"/>
      <c r="BU35" s="601"/>
      <c r="BV35" s="178"/>
      <c r="BW35" s="600">
        <f t="shared" ref="BW35:BW43" si="2">IF(BY35="","",BW34+1)</f>
        <v>7</v>
      </c>
      <c r="BX35" s="600"/>
      <c r="BY35" s="601" t="str">
        <f>IF('各会計、関係団体の財政状況及び健全化判断比率'!B69="","",'各会計、関係団体の財政状況及び健全化判断比率'!B69)</f>
        <v>邑智郡総合事務組合（介護）</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8</v>
      </c>
      <c r="BX36" s="600"/>
      <c r="BY36" s="601" t="str">
        <f>IF('各会計、関係団体の財政状況及び健全化判断比率'!B70="","",'各会計、関係団体の財政状況及び健全化判断比率'!B70)</f>
        <v>邑智郡公立病院組合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9</v>
      </c>
      <c r="BX37" s="600"/>
      <c r="BY37" s="601" t="str">
        <f>IF('各会計、関係団体の財政状況及び健全化判断比率'!B71="","",'各会計、関係団体の財政状況及び健全化判断比率'!B71)</f>
        <v>島根県市町村総合事務組合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10</v>
      </c>
      <c r="BX38" s="600"/>
      <c r="BY38" s="601" t="str">
        <f>IF('各会計、関係団体の財政状況及び健全化判断比率'!B72="","",'各会計、関係団体の財政状況及び健全化判断比率'!B72)</f>
        <v>島根県後期高齢者医療広域連合（普通）</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11</v>
      </c>
      <c r="BX39" s="600"/>
      <c r="BY39" s="601" t="str">
        <f>IF('各会計、関係団体の財政状況及び健全化判断比率'!B73="","",'各会計、関係団体の財政状況及び健全化判断比率'!B73)</f>
        <v>島根県後期高齢者医療広域連合（後期高齢）</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12</v>
      </c>
      <c r="BX40" s="600"/>
      <c r="BY40" s="601" t="str">
        <f>IF('各会計、関係団体の財政状況及び健全化判断比率'!B74="","",'各会計、関係団体の財政状況及び健全化判断比率'!B74)</f>
        <v>江津邑智消防組合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03" t="s">
        <v>202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206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207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208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577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79" t="s">
        <v>564</v>
      </c>
      <c r="D34" s="1179"/>
      <c r="E34" s="1180"/>
      <c r="F34" s="32">
        <v>1.97</v>
      </c>
      <c r="G34" s="33">
        <v>2.67</v>
      </c>
      <c r="H34" s="33">
        <v>1.66</v>
      </c>
      <c r="I34" s="33">
        <v>2.56</v>
      </c>
      <c r="J34" s="34">
        <v>2.5</v>
      </c>
      <c r="K34" s="22"/>
      <c r="L34" s="22"/>
      <c r="M34" s="22"/>
      <c r="N34" s="22"/>
      <c r="O34" s="22"/>
      <c r="P34" s="22"/>
    </row>
    <row r="35" spans="1:16" ht="39" customHeight="1" x14ac:dyDescent="0.2">
      <c r="A35" s="22"/>
      <c r="B35" s="35"/>
      <c r="C35" s="1173" t="s">
        <v>565</v>
      </c>
      <c r="D35" s="1174"/>
      <c r="E35" s="1175"/>
      <c r="F35" s="36">
        <v>7.0000000000000007E-2</v>
      </c>
      <c r="G35" s="37">
        <v>0.03</v>
      </c>
      <c r="H35" s="37">
        <v>0.23</v>
      </c>
      <c r="I35" s="37">
        <v>0.2</v>
      </c>
      <c r="J35" s="38">
        <v>0.03</v>
      </c>
      <c r="K35" s="22"/>
      <c r="L35" s="22"/>
      <c r="M35" s="22"/>
      <c r="N35" s="22"/>
      <c r="O35" s="22"/>
      <c r="P35" s="22"/>
    </row>
    <row r="36" spans="1:16" ht="39" customHeight="1" x14ac:dyDescent="0.2">
      <c r="A36" s="22"/>
      <c r="B36" s="35"/>
      <c r="C36" s="1173" t="s">
        <v>566</v>
      </c>
      <c r="D36" s="1174"/>
      <c r="E36" s="1175"/>
      <c r="F36" s="36">
        <v>0.02</v>
      </c>
      <c r="G36" s="37">
        <v>0.06</v>
      </c>
      <c r="H36" s="37">
        <v>0.02</v>
      </c>
      <c r="I36" s="37">
        <v>0.17</v>
      </c>
      <c r="J36" s="38">
        <v>0.02</v>
      </c>
      <c r="K36" s="22"/>
      <c r="L36" s="22"/>
      <c r="M36" s="22"/>
      <c r="N36" s="22"/>
      <c r="O36" s="22"/>
      <c r="P36" s="22"/>
    </row>
    <row r="37" spans="1:16" ht="39" customHeight="1" x14ac:dyDescent="0.2">
      <c r="A37" s="22"/>
      <c r="B37" s="35"/>
      <c r="C37" s="1173" t="s">
        <v>567</v>
      </c>
      <c r="D37" s="1174"/>
      <c r="E37" s="1175"/>
      <c r="F37" s="36">
        <v>0</v>
      </c>
      <c r="G37" s="37">
        <v>0</v>
      </c>
      <c r="H37" s="37">
        <v>0</v>
      </c>
      <c r="I37" s="37">
        <v>0</v>
      </c>
      <c r="J37" s="38">
        <v>0</v>
      </c>
      <c r="K37" s="22"/>
      <c r="L37" s="22"/>
      <c r="M37" s="22"/>
      <c r="N37" s="22"/>
      <c r="O37" s="22"/>
      <c r="P37" s="22"/>
    </row>
    <row r="38" spans="1:16" ht="39" customHeight="1" x14ac:dyDescent="0.2">
      <c r="A38" s="22"/>
      <c r="B38" s="35"/>
      <c r="C38" s="1173" t="s">
        <v>568</v>
      </c>
      <c r="D38" s="1174"/>
      <c r="E38" s="1175"/>
      <c r="F38" s="36">
        <v>0</v>
      </c>
      <c r="G38" s="37">
        <v>0</v>
      </c>
      <c r="H38" s="37">
        <v>0</v>
      </c>
      <c r="I38" s="37">
        <v>0</v>
      </c>
      <c r="J38" s="38">
        <v>0</v>
      </c>
      <c r="K38" s="22"/>
      <c r="L38" s="22"/>
      <c r="M38" s="22"/>
      <c r="N38" s="22"/>
      <c r="O38" s="22"/>
      <c r="P38" s="22"/>
    </row>
    <row r="39" spans="1:16" ht="39" customHeight="1" x14ac:dyDescent="0.2">
      <c r="A39" s="22"/>
      <c r="B39" s="35"/>
      <c r="C39" s="1173"/>
      <c r="D39" s="1174"/>
      <c r="E39" s="1175"/>
      <c r="F39" s="36"/>
      <c r="G39" s="37"/>
      <c r="H39" s="37"/>
      <c r="I39" s="37"/>
      <c r="J39" s="38"/>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569</v>
      </c>
      <c r="D42" s="1174"/>
      <c r="E42" s="1175"/>
      <c r="F42" s="36" t="s">
        <v>516</v>
      </c>
      <c r="G42" s="37" t="s">
        <v>516</v>
      </c>
      <c r="H42" s="37" t="s">
        <v>516</v>
      </c>
      <c r="I42" s="37" t="s">
        <v>516</v>
      </c>
      <c r="J42" s="38" t="s">
        <v>516</v>
      </c>
      <c r="K42" s="22"/>
      <c r="L42" s="22"/>
      <c r="M42" s="22"/>
      <c r="N42" s="22"/>
      <c r="O42" s="22"/>
      <c r="P42" s="22"/>
    </row>
    <row r="43" spans="1:16" ht="39" customHeight="1" thickBot="1" x14ac:dyDescent="0.25">
      <c r="A43" s="22"/>
      <c r="B43" s="40"/>
      <c r="C43" s="1176" t="s">
        <v>570</v>
      </c>
      <c r="D43" s="1177"/>
      <c r="E43" s="1178"/>
      <c r="F43" s="41">
        <v>0</v>
      </c>
      <c r="G43" s="42">
        <v>0</v>
      </c>
      <c r="H43" s="42" t="s">
        <v>516</v>
      </c>
      <c r="I43" s="42" t="s">
        <v>516</v>
      </c>
      <c r="J43" s="43" t="s">
        <v>516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7A/2Gf9hMlrmA8ZgeCubfjFZI2Mgz/N7TJBh4bwvVLG2MQXLkVIlwhhhCGSlTvJl3b7yvQrhSMQPXknNHY4f8g==" saltValue="vBHSYdLfNSItdwCTcdnf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7"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81" t="s">
        <v>10</v>
      </c>
      <c r="C45" s="1182"/>
      <c r="D45" s="58"/>
      <c r="E45" s="1187" t="s">
        <v>11</v>
      </c>
      <c r="F45" s="1187"/>
      <c r="G45" s="1187"/>
      <c r="H45" s="1187"/>
      <c r="I45" s="1187"/>
      <c r="J45" s="1188"/>
      <c r="K45" s="59">
        <v>406</v>
      </c>
      <c r="L45" s="60">
        <v>424</v>
      </c>
      <c r="M45" s="60">
        <v>475</v>
      </c>
      <c r="N45" s="60">
        <v>485</v>
      </c>
      <c r="O45" s="61">
        <v>486</v>
      </c>
      <c r="P45" s="48"/>
      <c r="Q45" s="48"/>
      <c r="R45" s="48"/>
      <c r="S45" s="48"/>
      <c r="T45" s="48"/>
      <c r="U45" s="48"/>
    </row>
    <row r="46" spans="1:21" ht="30.75" customHeight="1" x14ac:dyDescent="0.2">
      <c r="A46" s="48"/>
      <c r="B46" s="1183"/>
      <c r="C46" s="1184"/>
      <c r="D46" s="62"/>
      <c r="E46" s="1189" t="s">
        <v>12</v>
      </c>
      <c r="F46" s="1189"/>
      <c r="G46" s="1189"/>
      <c r="H46" s="1189"/>
      <c r="I46" s="1189"/>
      <c r="J46" s="1190"/>
      <c r="K46" s="63" t="s">
        <v>516</v>
      </c>
      <c r="L46" s="64" t="s">
        <v>516</v>
      </c>
      <c r="M46" s="64" t="s">
        <v>516</v>
      </c>
      <c r="N46" s="64" t="s">
        <v>516</v>
      </c>
      <c r="O46" s="65" t="s">
        <v>516</v>
      </c>
      <c r="P46" s="48"/>
      <c r="Q46" s="48"/>
      <c r="R46" s="48"/>
      <c r="S46" s="48"/>
      <c r="T46" s="48"/>
      <c r="U46" s="48"/>
    </row>
    <row r="47" spans="1:21" ht="30.75" customHeight="1" x14ac:dyDescent="0.2">
      <c r="A47" s="48"/>
      <c r="B47" s="1183"/>
      <c r="C47" s="1184"/>
      <c r="D47" s="62"/>
      <c r="E47" s="1189" t="s">
        <v>13</v>
      </c>
      <c r="F47" s="1189"/>
      <c r="G47" s="1189"/>
      <c r="H47" s="1189"/>
      <c r="I47" s="1189"/>
      <c r="J47" s="1190"/>
      <c r="K47" s="63" t="s">
        <v>516</v>
      </c>
      <c r="L47" s="64" t="s">
        <v>516</v>
      </c>
      <c r="M47" s="64" t="s">
        <v>516</v>
      </c>
      <c r="N47" s="64" t="s">
        <v>516</v>
      </c>
      <c r="O47" s="65" t="s">
        <v>516</v>
      </c>
      <c r="P47" s="48"/>
      <c r="Q47" s="48"/>
      <c r="R47" s="48"/>
      <c r="S47" s="48"/>
      <c r="T47" s="48"/>
      <c r="U47" s="48"/>
    </row>
    <row r="48" spans="1:21" ht="30.75" customHeight="1" x14ac:dyDescent="0.2">
      <c r="A48" s="48"/>
      <c r="B48" s="1183"/>
      <c r="C48" s="1184"/>
      <c r="D48" s="62"/>
      <c r="E48" s="1189" t="s">
        <v>14</v>
      </c>
      <c r="F48" s="1189"/>
      <c r="G48" s="1189"/>
      <c r="H48" s="1189"/>
      <c r="I48" s="1189"/>
      <c r="J48" s="1190"/>
      <c r="K48" s="63">
        <v>77</v>
      </c>
      <c r="L48" s="64">
        <v>78</v>
      </c>
      <c r="M48" s="64">
        <v>74</v>
      </c>
      <c r="N48" s="64">
        <v>72</v>
      </c>
      <c r="O48" s="65">
        <v>87</v>
      </c>
      <c r="P48" s="48"/>
      <c r="Q48" s="48"/>
      <c r="R48" s="48"/>
      <c r="S48" s="48"/>
      <c r="T48" s="48"/>
      <c r="U48" s="48"/>
    </row>
    <row r="49" spans="1:21" ht="30.75" customHeight="1" x14ac:dyDescent="0.2">
      <c r="A49" s="48"/>
      <c r="B49" s="1183"/>
      <c r="C49" s="1184"/>
      <c r="D49" s="62"/>
      <c r="E49" s="1189" t="s">
        <v>15</v>
      </c>
      <c r="F49" s="1189"/>
      <c r="G49" s="1189"/>
      <c r="H49" s="1189"/>
      <c r="I49" s="1189"/>
      <c r="J49" s="1190"/>
      <c r="K49" s="63">
        <v>19</v>
      </c>
      <c r="L49" s="64">
        <v>22</v>
      </c>
      <c r="M49" s="64">
        <v>22</v>
      </c>
      <c r="N49" s="64">
        <v>25</v>
      </c>
      <c r="O49" s="65">
        <v>14</v>
      </c>
      <c r="P49" s="48"/>
      <c r="Q49" s="48"/>
      <c r="R49" s="48"/>
      <c r="S49" s="48"/>
      <c r="T49" s="48"/>
      <c r="U49" s="48"/>
    </row>
    <row r="50" spans="1:21" ht="30.75" customHeight="1" x14ac:dyDescent="0.2">
      <c r="A50" s="48"/>
      <c r="B50" s="1183"/>
      <c r="C50" s="1184"/>
      <c r="D50" s="62"/>
      <c r="E50" s="1189" t="s">
        <v>16</v>
      </c>
      <c r="F50" s="1189"/>
      <c r="G50" s="1189"/>
      <c r="H50" s="1189"/>
      <c r="I50" s="1189"/>
      <c r="J50" s="1190"/>
      <c r="K50" s="63">
        <v>5</v>
      </c>
      <c r="L50" s="64">
        <v>5</v>
      </c>
      <c r="M50" s="64">
        <v>5</v>
      </c>
      <c r="N50" s="64">
        <v>5</v>
      </c>
      <c r="O50" s="65">
        <v>5</v>
      </c>
      <c r="P50" s="48"/>
      <c r="Q50" s="48"/>
      <c r="R50" s="48"/>
      <c r="S50" s="48"/>
      <c r="T50" s="48"/>
      <c r="U50" s="48"/>
    </row>
    <row r="51" spans="1:21" ht="30.75" customHeight="1" x14ac:dyDescent="0.2">
      <c r="A51" s="48"/>
      <c r="B51" s="1185"/>
      <c r="C51" s="1186"/>
      <c r="D51" s="66"/>
      <c r="E51" s="1189" t="s">
        <v>17</v>
      </c>
      <c r="F51" s="1189"/>
      <c r="G51" s="1189"/>
      <c r="H51" s="1189"/>
      <c r="I51" s="1189"/>
      <c r="J51" s="1190"/>
      <c r="K51" s="63" t="s">
        <v>516</v>
      </c>
      <c r="L51" s="64">
        <v>0</v>
      </c>
      <c r="M51" s="64">
        <v>0</v>
      </c>
      <c r="N51" s="64">
        <v>0</v>
      </c>
      <c r="O51" s="65">
        <v>0</v>
      </c>
      <c r="P51" s="48"/>
      <c r="Q51" s="48"/>
      <c r="R51" s="48"/>
      <c r="S51" s="48"/>
      <c r="T51" s="48"/>
      <c r="U51" s="48"/>
    </row>
    <row r="52" spans="1:21" ht="30.75" customHeight="1" x14ac:dyDescent="0.2">
      <c r="A52" s="48"/>
      <c r="B52" s="1191" t="s">
        <v>18</v>
      </c>
      <c r="C52" s="1192"/>
      <c r="D52" s="66"/>
      <c r="E52" s="1189" t="s">
        <v>19</v>
      </c>
      <c r="F52" s="1189"/>
      <c r="G52" s="1189"/>
      <c r="H52" s="1189"/>
      <c r="I52" s="1189"/>
      <c r="J52" s="1190"/>
      <c r="K52" s="63">
        <v>392</v>
      </c>
      <c r="L52" s="64">
        <v>379</v>
      </c>
      <c r="M52" s="64">
        <v>408</v>
      </c>
      <c r="N52" s="64">
        <v>410</v>
      </c>
      <c r="O52" s="65">
        <v>431</v>
      </c>
      <c r="P52" s="48"/>
      <c r="Q52" s="48"/>
      <c r="R52" s="48"/>
      <c r="S52" s="48"/>
      <c r="T52" s="48"/>
      <c r="U52" s="48"/>
    </row>
    <row r="53" spans="1:21" ht="30.75" customHeight="1" thickBot="1" x14ac:dyDescent="0.25">
      <c r="A53" s="48"/>
      <c r="B53" s="1193" t="s">
        <v>20</v>
      </c>
      <c r="C53" s="1194"/>
      <c r="D53" s="67"/>
      <c r="E53" s="1195" t="s">
        <v>21</v>
      </c>
      <c r="F53" s="1195"/>
      <c r="G53" s="1195"/>
      <c r="H53" s="1195"/>
      <c r="I53" s="1195"/>
      <c r="J53" s="1196"/>
      <c r="K53" s="68">
        <v>115</v>
      </c>
      <c r="L53" s="69">
        <v>150</v>
      </c>
      <c r="M53" s="69">
        <v>168</v>
      </c>
      <c r="N53" s="69">
        <v>177</v>
      </c>
      <c r="O53" s="70">
        <v>161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197" t="s">
        <v>24</v>
      </c>
      <c r="C57" s="1198"/>
      <c r="D57" s="1201" t="s">
        <v>25</v>
      </c>
      <c r="E57" s="1202"/>
      <c r="F57" s="1202"/>
      <c r="G57" s="1202"/>
      <c r="H57" s="1202"/>
      <c r="I57" s="1202"/>
      <c r="J57" s="1203"/>
      <c r="K57" s="83"/>
      <c r="L57" s="84"/>
      <c r="M57" s="84"/>
      <c r="N57" s="84"/>
      <c r="O57" s="85"/>
    </row>
    <row r="58" spans="1:21" ht="31.5" customHeight="1" thickBot="1" x14ac:dyDescent="0.25">
      <c r="B58" s="1199"/>
      <c r="C58" s="1200"/>
      <c r="D58" s="1204" t="s">
        <v>26</v>
      </c>
      <c r="E58" s="1205"/>
      <c r="F58" s="1205"/>
      <c r="G58" s="1205"/>
      <c r="H58" s="1205"/>
      <c r="I58" s="1205"/>
      <c r="J58" s="1206"/>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pYQ5K9O111JjJ8GlAaan4bKhmkaAWF1rFwWMwMsLUkslYSYXnNfQLoStG9zuDk2EnSSqvhuUqYbezKrwNFz9Q==" saltValue="sHxydQIM79NubRKb8fos6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topLeftCell="B1"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557</v>
      </c>
      <c r="J40" s="100" t="s">
        <v>558</v>
      </c>
      <c r="K40" s="100" t="s">
        <v>559</v>
      </c>
      <c r="L40" s="100" t="s">
        <v>560</v>
      </c>
      <c r="M40" s="101" t="s">
        <v>561</v>
      </c>
    </row>
    <row r="41" spans="2:13" ht="27.75" customHeight="1" x14ac:dyDescent="0.2">
      <c r="B41" s="1207" t="s">
        <v>29</v>
      </c>
      <c r="C41" s="1208"/>
      <c r="D41" s="102"/>
      <c r="E41" s="1213" t="s">
        <v>30</v>
      </c>
      <c r="F41" s="1213"/>
      <c r="G41" s="1213"/>
      <c r="H41" s="1214"/>
      <c r="I41" s="358">
        <v>4415</v>
      </c>
      <c r="J41" s="359">
        <v>4488</v>
      </c>
      <c r="K41" s="359">
        <v>4881</v>
      </c>
      <c r="L41" s="359">
        <v>5220</v>
      </c>
      <c r="M41" s="360">
        <v>5483</v>
      </c>
    </row>
    <row r="42" spans="2:13" ht="27.75" customHeight="1" x14ac:dyDescent="0.2">
      <c r="B42" s="1209"/>
      <c r="C42" s="1210"/>
      <c r="D42" s="103"/>
      <c r="E42" s="1215" t="s">
        <v>31</v>
      </c>
      <c r="F42" s="1215"/>
      <c r="G42" s="1215"/>
      <c r="H42" s="1216"/>
      <c r="I42" s="361">
        <v>53</v>
      </c>
      <c r="J42" s="362">
        <v>43</v>
      </c>
      <c r="K42" s="362">
        <v>31</v>
      </c>
      <c r="L42" s="362">
        <v>12</v>
      </c>
      <c r="M42" s="363">
        <v>10</v>
      </c>
    </row>
    <row r="43" spans="2:13" ht="27.75" customHeight="1" x14ac:dyDescent="0.2">
      <c r="B43" s="1209"/>
      <c r="C43" s="1210"/>
      <c r="D43" s="103"/>
      <c r="E43" s="1215" t="s">
        <v>32</v>
      </c>
      <c r="F43" s="1215"/>
      <c r="G43" s="1215"/>
      <c r="H43" s="1216"/>
      <c r="I43" s="361">
        <v>987</v>
      </c>
      <c r="J43" s="362">
        <v>971</v>
      </c>
      <c r="K43" s="362">
        <v>948</v>
      </c>
      <c r="L43" s="362">
        <v>937</v>
      </c>
      <c r="M43" s="363">
        <v>902</v>
      </c>
    </row>
    <row r="44" spans="2:13" ht="27.75" customHeight="1" x14ac:dyDescent="0.2">
      <c r="B44" s="1209"/>
      <c r="C44" s="1210"/>
      <c r="D44" s="103"/>
      <c r="E44" s="1215" t="s">
        <v>33</v>
      </c>
      <c r="F44" s="1215"/>
      <c r="G44" s="1215"/>
      <c r="H44" s="1216"/>
      <c r="I44" s="361">
        <v>137</v>
      </c>
      <c r="J44" s="362">
        <v>104</v>
      </c>
      <c r="K44" s="362">
        <v>87</v>
      </c>
      <c r="L44" s="362">
        <v>79</v>
      </c>
      <c r="M44" s="363">
        <v>80</v>
      </c>
    </row>
    <row r="45" spans="2:13" ht="27.75" customHeight="1" x14ac:dyDescent="0.2">
      <c r="B45" s="1209"/>
      <c r="C45" s="1210"/>
      <c r="D45" s="103"/>
      <c r="E45" s="1215" t="s">
        <v>34</v>
      </c>
      <c r="F45" s="1215"/>
      <c r="G45" s="1215"/>
      <c r="H45" s="1216"/>
      <c r="I45" s="361">
        <v>695</v>
      </c>
      <c r="J45" s="362">
        <v>738</v>
      </c>
      <c r="K45" s="362">
        <v>644</v>
      </c>
      <c r="L45" s="362">
        <v>634</v>
      </c>
      <c r="M45" s="363">
        <v>641</v>
      </c>
    </row>
    <row r="46" spans="2:13" ht="27.75" customHeight="1" x14ac:dyDescent="0.2">
      <c r="B46" s="1209"/>
      <c r="C46" s="1210"/>
      <c r="D46" s="104"/>
      <c r="E46" s="1215" t="s">
        <v>35</v>
      </c>
      <c r="F46" s="1215"/>
      <c r="G46" s="1215"/>
      <c r="H46" s="1216"/>
      <c r="I46" s="361" t="s">
        <v>516</v>
      </c>
      <c r="J46" s="362" t="s">
        <v>516</v>
      </c>
      <c r="K46" s="362" t="s">
        <v>516</v>
      </c>
      <c r="L46" s="362" t="s">
        <v>516</v>
      </c>
      <c r="M46" s="363" t="s">
        <v>516</v>
      </c>
    </row>
    <row r="47" spans="2:13" ht="27.75" customHeight="1" x14ac:dyDescent="0.2">
      <c r="B47" s="1209"/>
      <c r="C47" s="1210"/>
      <c r="D47" s="105"/>
      <c r="E47" s="1217" t="s">
        <v>36</v>
      </c>
      <c r="F47" s="1218"/>
      <c r="G47" s="1218"/>
      <c r="H47" s="1219"/>
      <c r="I47" s="361" t="s">
        <v>516</v>
      </c>
      <c r="J47" s="362" t="s">
        <v>516</v>
      </c>
      <c r="K47" s="362" t="s">
        <v>516</v>
      </c>
      <c r="L47" s="362" t="s">
        <v>516</v>
      </c>
      <c r="M47" s="363" t="s">
        <v>516</v>
      </c>
    </row>
    <row r="48" spans="2:13" ht="27.75" customHeight="1" x14ac:dyDescent="0.2">
      <c r="B48" s="1209"/>
      <c r="C48" s="1210"/>
      <c r="D48" s="103"/>
      <c r="E48" s="1215" t="s">
        <v>37</v>
      </c>
      <c r="F48" s="1215"/>
      <c r="G48" s="1215"/>
      <c r="H48" s="1216"/>
      <c r="I48" s="361" t="s">
        <v>516</v>
      </c>
      <c r="J48" s="362" t="s">
        <v>516</v>
      </c>
      <c r="K48" s="362" t="s">
        <v>516</v>
      </c>
      <c r="L48" s="362" t="s">
        <v>516</v>
      </c>
      <c r="M48" s="363" t="s">
        <v>516</v>
      </c>
    </row>
    <row r="49" spans="2:13" ht="27.75" customHeight="1" x14ac:dyDescent="0.2">
      <c r="B49" s="1211"/>
      <c r="C49" s="1212"/>
      <c r="D49" s="103"/>
      <c r="E49" s="1215" t="s">
        <v>38</v>
      </c>
      <c r="F49" s="1215"/>
      <c r="G49" s="1215"/>
      <c r="H49" s="1216"/>
      <c r="I49" s="361" t="s">
        <v>516</v>
      </c>
      <c r="J49" s="362" t="s">
        <v>516</v>
      </c>
      <c r="K49" s="362" t="s">
        <v>516</v>
      </c>
      <c r="L49" s="362" t="s">
        <v>516</v>
      </c>
      <c r="M49" s="363" t="s">
        <v>516</v>
      </c>
    </row>
    <row r="50" spans="2:13" ht="27.75" customHeight="1" x14ac:dyDescent="0.2">
      <c r="B50" s="1220" t="s">
        <v>39</v>
      </c>
      <c r="C50" s="1221"/>
      <c r="D50" s="106"/>
      <c r="E50" s="1215" t="s">
        <v>40</v>
      </c>
      <c r="F50" s="1215"/>
      <c r="G50" s="1215"/>
      <c r="H50" s="1216"/>
      <c r="I50" s="361">
        <v>2069</v>
      </c>
      <c r="J50" s="362">
        <v>2140</v>
      </c>
      <c r="K50" s="362">
        <v>2203</v>
      </c>
      <c r="L50" s="362">
        <v>2176</v>
      </c>
      <c r="M50" s="363">
        <v>2350</v>
      </c>
    </row>
    <row r="51" spans="2:13" ht="27.75" customHeight="1" x14ac:dyDescent="0.2">
      <c r="B51" s="1209"/>
      <c r="C51" s="1210"/>
      <c r="D51" s="103"/>
      <c r="E51" s="1215" t="s">
        <v>41</v>
      </c>
      <c r="F51" s="1215"/>
      <c r="G51" s="1215"/>
      <c r="H51" s="1216"/>
      <c r="I51" s="361" t="s">
        <v>516</v>
      </c>
      <c r="J51" s="362" t="s">
        <v>516</v>
      </c>
      <c r="K51" s="362" t="s">
        <v>516</v>
      </c>
      <c r="L51" s="362" t="s">
        <v>516</v>
      </c>
      <c r="M51" s="363">
        <v>8</v>
      </c>
    </row>
    <row r="52" spans="2:13" ht="27.75" customHeight="1" x14ac:dyDescent="0.2">
      <c r="B52" s="1211"/>
      <c r="C52" s="1212"/>
      <c r="D52" s="103"/>
      <c r="E52" s="1215" t="s">
        <v>42</v>
      </c>
      <c r="F52" s="1215"/>
      <c r="G52" s="1215"/>
      <c r="H52" s="1216"/>
      <c r="I52" s="361">
        <v>3933</v>
      </c>
      <c r="J52" s="362">
        <v>3961</v>
      </c>
      <c r="K52" s="362">
        <v>4221</v>
      </c>
      <c r="L52" s="362">
        <v>4363</v>
      </c>
      <c r="M52" s="363">
        <v>4487</v>
      </c>
    </row>
    <row r="53" spans="2:13" ht="27.75" customHeight="1" thickBot="1" x14ac:dyDescent="0.25">
      <c r="B53" s="1222" t="s">
        <v>43</v>
      </c>
      <c r="C53" s="1223"/>
      <c r="D53" s="107"/>
      <c r="E53" s="1224" t="s">
        <v>44</v>
      </c>
      <c r="F53" s="1224"/>
      <c r="G53" s="1224"/>
      <c r="H53" s="1225"/>
      <c r="I53" s="364">
        <v>286</v>
      </c>
      <c r="J53" s="365">
        <v>242</v>
      </c>
      <c r="K53" s="365">
        <v>168</v>
      </c>
      <c r="L53" s="365">
        <v>342</v>
      </c>
      <c r="M53" s="366">
        <v>272</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uisYfS9l97dxameQInO8P7WyYNA41WLBO5rVeErkoIIt0K+GcIy5+qbxZvlZQLugl0nAIqgKl2wSpGhCgM2Yug==" saltValue="WZSugPD/592nIl8wwKM5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559</v>
      </c>
      <c r="G54" s="116" t="s">
        <v>560</v>
      </c>
      <c r="H54" s="117" t="s">
        <v>561</v>
      </c>
    </row>
    <row r="55" spans="2:8" ht="52.5" customHeight="1" x14ac:dyDescent="0.2">
      <c r="B55" s="118"/>
      <c r="C55" s="1234" t="s">
        <v>47</v>
      </c>
      <c r="D55" s="1234"/>
      <c r="E55" s="1235"/>
      <c r="F55" s="119">
        <v>612</v>
      </c>
      <c r="G55" s="119">
        <v>615</v>
      </c>
      <c r="H55" s="120">
        <v>617</v>
      </c>
    </row>
    <row r="56" spans="2:8" ht="52.5" customHeight="1" x14ac:dyDescent="0.2">
      <c r="B56" s="121"/>
      <c r="C56" s="1236" t="s">
        <v>48</v>
      </c>
      <c r="D56" s="1236"/>
      <c r="E56" s="1237"/>
      <c r="F56" s="122">
        <v>894</v>
      </c>
      <c r="G56" s="122">
        <v>898</v>
      </c>
      <c r="H56" s="123">
        <v>1055</v>
      </c>
    </row>
    <row r="57" spans="2:8" ht="53.25" customHeight="1" x14ac:dyDescent="0.2">
      <c r="B57" s="121"/>
      <c r="C57" s="1238" t="s">
        <v>49</v>
      </c>
      <c r="D57" s="1238"/>
      <c r="E57" s="1239"/>
      <c r="F57" s="124">
        <v>741</v>
      </c>
      <c r="G57" s="124">
        <v>730</v>
      </c>
      <c r="H57" s="125">
        <v>752</v>
      </c>
    </row>
    <row r="58" spans="2:8" ht="45.75" customHeight="1" x14ac:dyDescent="0.2">
      <c r="B58" s="126"/>
      <c r="C58" s="1226" t="s">
        <v>585</v>
      </c>
      <c r="D58" s="1227"/>
      <c r="E58" s="1228"/>
      <c r="F58" s="127">
        <v>521</v>
      </c>
      <c r="G58" s="127">
        <v>505</v>
      </c>
      <c r="H58" s="128">
        <v>565</v>
      </c>
    </row>
    <row r="59" spans="2:8" ht="45.75" customHeight="1" x14ac:dyDescent="0.2">
      <c r="B59" s="126"/>
      <c r="C59" s="1226" t="s">
        <v>589</v>
      </c>
      <c r="D59" s="1227"/>
      <c r="E59" s="1228"/>
      <c r="F59" s="127">
        <v>36</v>
      </c>
      <c r="G59" s="127">
        <v>47</v>
      </c>
      <c r="H59" s="128">
        <v>46</v>
      </c>
    </row>
    <row r="60" spans="2:8" ht="45.75" customHeight="1" x14ac:dyDescent="0.2">
      <c r="B60" s="126"/>
      <c r="C60" s="1226" t="s">
        <v>588</v>
      </c>
      <c r="D60" s="1227"/>
      <c r="E60" s="1228"/>
      <c r="F60" s="127">
        <v>93</v>
      </c>
      <c r="G60" s="127">
        <v>88</v>
      </c>
      <c r="H60" s="128">
        <v>42</v>
      </c>
    </row>
    <row r="61" spans="2:8" ht="45.75" customHeight="1" x14ac:dyDescent="0.2">
      <c r="B61" s="126"/>
      <c r="C61" s="1226" t="s">
        <v>586</v>
      </c>
      <c r="D61" s="1227"/>
      <c r="E61" s="1228"/>
      <c r="F61" s="127">
        <v>25</v>
      </c>
      <c r="G61" s="127">
        <v>35</v>
      </c>
      <c r="H61" s="128">
        <v>39</v>
      </c>
    </row>
    <row r="62" spans="2:8" ht="45.75" customHeight="1" thickBot="1" x14ac:dyDescent="0.25">
      <c r="B62" s="129"/>
      <c r="C62" s="1229" t="s">
        <v>587</v>
      </c>
      <c r="D62" s="1230"/>
      <c r="E62" s="1231"/>
      <c r="F62" s="130">
        <v>4</v>
      </c>
      <c r="G62" s="130">
        <v>11</v>
      </c>
      <c r="H62" s="131">
        <v>16</v>
      </c>
    </row>
    <row r="63" spans="2:8" ht="52.5" customHeight="1" thickBot="1" x14ac:dyDescent="0.25">
      <c r="B63" s="132"/>
      <c r="C63" s="1232" t="s">
        <v>50</v>
      </c>
      <c r="D63" s="1232"/>
      <c r="E63" s="1233"/>
      <c r="F63" s="133">
        <v>2247</v>
      </c>
      <c r="G63" s="133">
        <v>2243</v>
      </c>
      <c r="H63" s="134">
        <v>2425</v>
      </c>
    </row>
    <row r="64" spans="2:8" ht="13" x14ac:dyDescent="0.2"/>
  </sheetData>
  <sheetProtection algorithmName="SHA-512" hashValue="LwEltrZVaOZf9BlHA/XjvDWmCq+q7bIc9fqbe6MlK6wkhPB0rHKGD/9WoAP6w9OZAhmMMQpZGqv+jY82PK+sgg==" saltValue="dQ29lm71Gtwhnb72iQS+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46" zoomScaleNormal="100" zoomScaleSheetLayoutView="55" workbookViewId="0"/>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590</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591</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592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593</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557</v>
      </c>
      <c r="BQ50" s="1273"/>
      <c r="BR50" s="1273"/>
      <c r="BS50" s="1273"/>
      <c r="BT50" s="1273"/>
      <c r="BU50" s="1273"/>
      <c r="BV50" s="1273"/>
      <c r="BW50" s="1273"/>
      <c r="BX50" s="1273" t="s">
        <v>558</v>
      </c>
      <c r="BY50" s="1273"/>
      <c r="BZ50" s="1273"/>
      <c r="CA50" s="1273"/>
      <c r="CB50" s="1273"/>
      <c r="CC50" s="1273"/>
      <c r="CD50" s="1273"/>
      <c r="CE50" s="1273"/>
      <c r="CF50" s="1273" t="s">
        <v>559</v>
      </c>
      <c r="CG50" s="1273"/>
      <c r="CH50" s="1273"/>
      <c r="CI50" s="1273"/>
      <c r="CJ50" s="1273"/>
      <c r="CK50" s="1273"/>
      <c r="CL50" s="1273"/>
      <c r="CM50" s="1273"/>
      <c r="CN50" s="1273" t="s">
        <v>560</v>
      </c>
      <c r="CO50" s="1273"/>
      <c r="CP50" s="1273"/>
      <c r="CQ50" s="1273"/>
      <c r="CR50" s="1273"/>
      <c r="CS50" s="1273"/>
      <c r="CT50" s="1273"/>
      <c r="CU50" s="1273"/>
      <c r="CV50" s="1273" t="s">
        <v>561</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594</v>
      </c>
      <c r="AO51" s="1277"/>
      <c r="AP51" s="1277"/>
      <c r="AQ51" s="1277"/>
      <c r="AR51" s="1277"/>
      <c r="AS51" s="1277"/>
      <c r="AT51" s="1277"/>
      <c r="AU51" s="1277"/>
      <c r="AV51" s="1277"/>
      <c r="AW51" s="1277"/>
      <c r="AX51" s="1277"/>
      <c r="AY51" s="1277"/>
      <c r="AZ51" s="1277"/>
      <c r="BA51" s="1277"/>
      <c r="BB51" s="1277" t="s">
        <v>595</v>
      </c>
      <c r="BC51" s="1277"/>
      <c r="BD51" s="1277"/>
      <c r="BE51" s="1277"/>
      <c r="BF51" s="1277"/>
      <c r="BG51" s="1277"/>
      <c r="BH51" s="1277"/>
      <c r="BI51" s="1277"/>
      <c r="BJ51" s="1277"/>
      <c r="BK51" s="1277"/>
      <c r="BL51" s="1277"/>
      <c r="BM51" s="1277"/>
      <c r="BN51" s="1277"/>
      <c r="BO51" s="1277"/>
      <c r="BP51" s="1278">
        <v>15.9</v>
      </c>
      <c r="BQ51" s="1278"/>
      <c r="BR51" s="1278"/>
      <c r="BS51" s="1278"/>
      <c r="BT51" s="1278"/>
      <c r="BU51" s="1278"/>
      <c r="BV51" s="1278"/>
      <c r="BW51" s="1278"/>
      <c r="BX51" s="1278">
        <v>13.6</v>
      </c>
      <c r="BY51" s="1278"/>
      <c r="BZ51" s="1278"/>
      <c r="CA51" s="1278"/>
      <c r="CB51" s="1278"/>
      <c r="CC51" s="1278"/>
      <c r="CD51" s="1278"/>
      <c r="CE51" s="1278"/>
      <c r="CF51" s="1278">
        <v>9.4</v>
      </c>
      <c r="CG51" s="1278"/>
      <c r="CH51" s="1278"/>
      <c r="CI51" s="1278"/>
      <c r="CJ51" s="1278"/>
      <c r="CK51" s="1278"/>
      <c r="CL51" s="1278"/>
      <c r="CM51" s="1278"/>
      <c r="CN51" s="1278">
        <v>18.5</v>
      </c>
      <c r="CO51" s="1278"/>
      <c r="CP51" s="1278"/>
      <c r="CQ51" s="1278"/>
      <c r="CR51" s="1278"/>
      <c r="CS51" s="1278"/>
      <c r="CT51" s="1278"/>
      <c r="CU51" s="1278"/>
      <c r="CV51" s="1278">
        <v>13.3</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596</v>
      </c>
      <c r="BC53" s="1277"/>
      <c r="BD53" s="1277"/>
      <c r="BE53" s="1277"/>
      <c r="BF53" s="1277"/>
      <c r="BG53" s="1277"/>
      <c r="BH53" s="1277"/>
      <c r="BI53" s="1277"/>
      <c r="BJ53" s="1277"/>
      <c r="BK53" s="1277"/>
      <c r="BL53" s="1277"/>
      <c r="BM53" s="1277"/>
      <c r="BN53" s="1277"/>
      <c r="BO53" s="1277"/>
      <c r="BP53" s="1278">
        <v>57.9</v>
      </c>
      <c r="BQ53" s="1278"/>
      <c r="BR53" s="1278"/>
      <c r="BS53" s="1278"/>
      <c r="BT53" s="1278"/>
      <c r="BU53" s="1278"/>
      <c r="BV53" s="1278"/>
      <c r="BW53" s="1278"/>
      <c r="BX53" s="1278">
        <v>61.4</v>
      </c>
      <c r="BY53" s="1278"/>
      <c r="BZ53" s="1278"/>
      <c r="CA53" s="1278"/>
      <c r="CB53" s="1278"/>
      <c r="CC53" s="1278"/>
      <c r="CD53" s="1278"/>
      <c r="CE53" s="1278"/>
      <c r="CF53" s="1278">
        <v>62.2</v>
      </c>
      <c r="CG53" s="1278"/>
      <c r="CH53" s="1278"/>
      <c r="CI53" s="1278"/>
      <c r="CJ53" s="1278"/>
      <c r="CK53" s="1278"/>
      <c r="CL53" s="1278"/>
      <c r="CM53" s="1278"/>
      <c r="CN53" s="1278">
        <v>60.6</v>
      </c>
      <c r="CO53" s="1278"/>
      <c r="CP53" s="1278"/>
      <c r="CQ53" s="1278"/>
      <c r="CR53" s="1278"/>
      <c r="CS53" s="1278"/>
      <c r="CT53" s="1278"/>
      <c r="CU53" s="1278"/>
      <c r="CV53" s="1278">
        <v>62.5</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597</v>
      </c>
      <c r="AO55" s="1273"/>
      <c r="AP55" s="1273"/>
      <c r="AQ55" s="1273"/>
      <c r="AR55" s="1273"/>
      <c r="AS55" s="1273"/>
      <c r="AT55" s="1273"/>
      <c r="AU55" s="1273"/>
      <c r="AV55" s="1273"/>
      <c r="AW55" s="1273"/>
      <c r="AX55" s="1273"/>
      <c r="AY55" s="1273"/>
      <c r="AZ55" s="1273"/>
      <c r="BA55" s="1273"/>
      <c r="BB55" s="1277" t="s">
        <v>595</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596</v>
      </c>
      <c r="BC57" s="1277"/>
      <c r="BD57" s="1277"/>
      <c r="BE57" s="1277"/>
      <c r="BF57" s="1277"/>
      <c r="BG57" s="1277"/>
      <c r="BH57" s="1277"/>
      <c r="BI57" s="1277"/>
      <c r="BJ57" s="1277"/>
      <c r="BK57" s="1277"/>
      <c r="BL57" s="1277"/>
      <c r="BM57" s="1277"/>
      <c r="BN57" s="1277"/>
      <c r="BO57" s="1277"/>
      <c r="BP57" s="1278">
        <v>58.2</v>
      </c>
      <c r="BQ57" s="1278"/>
      <c r="BR57" s="1278"/>
      <c r="BS57" s="1278"/>
      <c r="BT57" s="1278"/>
      <c r="BU57" s="1278"/>
      <c r="BV57" s="1278"/>
      <c r="BW57" s="1278"/>
      <c r="BX57" s="1278">
        <v>59.4</v>
      </c>
      <c r="BY57" s="1278"/>
      <c r="BZ57" s="1278"/>
      <c r="CA57" s="1278"/>
      <c r="CB57" s="1278"/>
      <c r="CC57" s="1278"/>
      <c r="CD57" s="1278"/>
      <c r="CE57" s="1278"/>
      <c r="CF57" s="1278">
        <v>60.4</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598</v>
      </c>
    </row>
    <row r="64" spans="1:109" ht="13" x14ac:dyDescent="0.2">
      <c r="B64" s="1248"/>
      <c r="G64" s="1255"/>
      <c r="I64" s="1288"/>
      <c r="J64" s="1288"/>
      <c r="K64" s="1288"/>
      <c r="L64" s="1288"/>
      <c r="M64" s="1288"/>
      <c r="N64" s="1289"/>
      <c r="AM64" s="1255"/>
      <c r="AN64" s="1255" t="s">
        <v>591</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customHeight="1" x14ac:dyDescent="0.2">
      <c r="B65" s="1248"/>
      <c r="AN65" s="1257" t="s">
        <v>599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593</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557</v>
      </c>
      <c r="BQ72" s="1273"/>
      <c r="BR72" s="1273"/>
      <c r="BS72" s="1273"/>
      <c r="BT72" s="1273"/>
      <c r="BU72" s="1273"/>
      <c r="BV72" s="1273"/>
      <c r="BW72" s="1273"/>
      <c r="BX72" s="1273" t="s">
        <v>558</v>
      </c>
      <c r="BY72" s="1273"/>
      <c r="BZ72" s="1273"/>
      <c r="CA72" s="1273"/>
      <c r="CB72" s="1273"/>
      <c r="CC72" s="1273"/>
      <c r="CD72" s="1273"/>
      <c r="CE72" s="1273"/>
      <c r="CF72" s="1273" t="s">
        <v>559</v>
      </c>
      <c r="CG72" s="1273"/>
      <c r="CH72" s="1273"/>
      <c r="CI72" s="1273"/>
      <c r="CJ72" s="1273"/>
      <c r="CK72" s="1273"/>
      <c r="CL72" s="1273"/>
      <c r="CM72" s="1273"/>
      <c r="CN72" s="1273" t="s">
        <v>560</v>
      </c>
      <c r="CO72" s="1273"/>
      <c r="CP72" s="1273"/>
      <c r="CQ72" s="1273"/>
      <c r="CR72" s="1273"/>
      <c r="CS72" s="1273"/>
      <c r="CT72" s="1273"/>
      <c r="CU72" s="1273"/>
      <c r="CV72" s="1273" t="s">
        <v>561</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594</v>
      </c>
      <c r="AO73" s="1277"/>
      <c r="AP73" s="1277"/>
      <c r="AQ73" s="1277"/>
      <c r="AR73" s="1277"/>
      <c r="AS73" s="1277"/>
      <c r="AT73" s="1277"/>
      <c r="AU73" s="1277"/>
      <c r="AV73" s="1277"/>
      <c r="AW73" s="1277"/>
      <c r="AX73" s="1277"/>
      <c r="AY73" s="1277"/>
      <c r="AZ73" s="1277"/>
      <c r="BA73" s="1277"/>
      <c r="BB73" s="1277" t="s">
        <v>595</v>
      </c>
      <c r="BC73" s="1277"/>
      <c r="BD73" s="1277"/>
      <c r="BE73" s="1277"/>
      <c r="BF73" s="1277"/>
      <c r="BG73" s="1277"/>
      <c r="BH73" s="1277"/>
      <c r="BI73" s="1277"/>
      <c r="BJ73" s="1277"/>
      <c r="BK73" s="1277"/>
      <c r="BL73" s="1277"/>
      <c r="BM73" s="1277"/>
      <c r="BN73" s="1277"/>
      <c r="BO73" s="1277"/>
      <c r="BP73" s="1278">
        <v>15.9</v>
      </c>
      <c r="BQ73" s="1278"/>
      <c r="BR73" s="1278"/>
      <c r="BS73" s="1278"/>
      <c r="BT73" s="1278"/>
      <c r="BU73" s="1278"/>
      <c r="BV73" s="1278"/>
      <c r="BW73" s="1278"/>
      <c r="BX73" s="1278">
        <v>13.6</v>
      </c>
      <c r="BY73" s="1278"/>
      <c r="BZ73" s="1278"/>
      <c r="CA73" s="1278"/>
      <c r="CB73" s="1278"/>
      <c r="CC73" s="1278"/>
      <c r="CD73" s="1278"/>
      <c r="CE73" s="1278"/>
      <c r="CF73" s="1278">
        <v>9.4</v>
      </c>
      <c r="CG73" s="1278"/>
      <c r="CH73" s="1278"/>
      <c r="CI73" s="1278"/>
      <c r="CJ73" s="1278"/>
      <c r="CK73" s="1278"/>
      <c r="CL73" s="1278"/>
      <c r="CM73" s="1278"/>
      <c r="CN73" s="1278">
        <v>18.5</v>
      </c>
      <c r="CO73" s="1278"/>
      <c r="CP73" s="1278"/>
      <c r="CQ73" s="1278"/>
      <c r="CR73" s="1278"/>
      <c r="CS73" s="1278"/>
      <c r="CT73" s="1278"/>
      <c r="CU73" s="1278"/>
      <c r="CV73" s="1278">
        <v>13.3</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600</v>
      </c>
      <c r="BC75" s="1277"/>
      <c r="BD75" s="1277"/>
      <c r="BE75" s="1277"/>
      <c r="BF75" s="1277"/>
      <c r="BG75" s="1277"/>
      <c r="BH75" s="1277"/>
      <c r="BI75" s="1277"/>
      <c r="BJ75" s="1277"/>
      <c r="BK75" s="1277"/>
      <c r="BL75" s="1277"/>
      <c r="BM75" s="1277"/>
      <c r="BN75" s="1277"/>
      <c r="BO75" s="1277"/>
      <c r="BP75" s="1278">
        <v>6.9</v>
      </c>
      <c r="BQ75" s="1278"/>
      <c r="BR75" s="1278"/>
      <c r="BS75" s="1278"/>
      <c r="BT75" s="1278"/>
      <c r="BU75" s="1278"/>
      <c r="BV75" s="1278"/>
      <c r="BW75" s="1278"/>
      <c r="BX75" s="1278">
        <v>7.2</v>
      </c>
      <c r="BY75" s="1278"/>
      <c r="BZ75" s="1278"/>
      <c r="CA75" s="1278"/>
      <c r="CB75" s="1278"/>
      <c r="CC75" s="1278"/>
      <c r="CD75" s="1278"/>
      <c r="CE75" s="1278"/>
      <c r="CF75" s="1278">
        <v>8.1</v>
      </c>
      <c r="CG75" s="1278"/>
      <c r="CH75" s="1278"/>
      <c r="CI75" s="1278"/>
      <c r="CJ75" s="1278"/>
      <c r="CK75" s="1278"/>
      <c r="CL75" s="1278"/>
      <c r="CM75" s="1278"/>
      <c r="CN75" s="1278">
        <v>9.1</v>
      </c>
      <c r="CO75" s="1278"/>
      <c r="CP75" s="1278"/>
      <c r="CQ75" s="1278"/>
      <c r="CR75" s="1278"/>
      <c r="CS75" s="1278"/>
      <c r="CT75" s="1278"/>
      <c r="CU75" s="1278"/>
      <c r="CV75" s="1278">
        <v>9</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597</v>
      </c>
      <c r="AO77" s="1273"/>
      <c r="AP77" s="1273"/>
      <c r="AQ77" s="1273"/>
      <c r="AR77" s="1273"/>
      <c r="AS77" s="1273"/>
      <c r="AT77" s="1273"/>
      <c r="AU77" s="1273"/>
      <c r="AV77" s="1273"/>
      <c r="AW77" s="1273"/>
      <c r="AX77" s="1273"/>
      <c r="AY77" s="1273"/>
      <c r="AZ77" s="1273"/>
      <c r="BA77" s="1273"/>
      <c r="BB77" s="1277" t="s">
        <v>595</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600</v>
      </c>
      <c r="BC79" s="1277"/>
      <c r="BD79" s="1277"/>
      <c r="BE79" s="1277"/>
      <c r="BF79" s="1277"/>
      <c r="BG79" s="1277"/>
      <c r="BH79" s="1277"/>
      <c r="BI79" s="1277"/>
      <c r="BJ79" s="1277"/>
      <c r="BK79" s="1277"/>
      <c r="BL79" s="1277"/>
      <c r="BM79" s="1277"/>
      <c r="BN79" s="1277"/>
      <c r="BO79" s="1277"/>
      <c r="BP79" s="1278">
        <v>7.1</v>
      </c>
      <c r="BQ79" s="1278"/>
      <c r="BR79" s="1278"/>
      <c r="BS79" s="1278"/>
      <c r="BT79" s="1278"/>
      <c r="BU79" s="1278"/>
      <c r="BV79" s="1278"/>
      <c r="BW79" s="1278"/>
      <c r="BX79" s="1278">
        <v>7.4</v>
      </c>
      <c r="BY79" s="1278"/>
      <c r="BZ79" s="1278"/>
      <c r="CA79" s="1278"/>
      <c r="CB79" s="1278"/>
      <c r="CC79" s="1278"/>
      <c r="CD79" s="1278"/>
      <c r="CE79" s="1278"/>
      <c r="CF79" s="1278">
        <v>7.4</v>
      </c>
      <c r="CG79" s="1278"/>
      <c r="CH79" s="1278"/>
      <c r="CI79" s="1278"/>
      <c r="CJ79" s="1278"/>
      <c r="CK79" s="1278"/>
      <c r="CL79" s="1278"/>
      <c r="CM79" s="1278"/>
      <c r="CN79" s="1278">
        <v>8</v>
      </c>
      <c r="CO79" s="1278"/>
      <c r="CP79" s="1278"/>
      <c r="CQ79" s="1278"/>
      <c r="CR79" s="1278"/>
      <c r="CS79" s="1278"/>
      <c r="CT79" s="1278"/>
      <c r="CU79" s="1278"/>
      <c r="CV79" s="1278">
        <v>6.6</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qcdEfD6tplhTyvv1z5EBdtNYnNnWRMmEZdNUBIbSUjJF+HE70KNGKgT4W7S2QvEBIspw3+WVQHA0tOL9dNnV3g==" saltValue="Vmwrdxkv0Msulr1WJLCp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5aGlpRffZhw68SdPbUgclFmBtSrpIKCL91ADijSJ3IOHZVHblN5+eP4FSzCfpn+YbworHn9b7G9BIeOHPQJz7Q==" saltValue="xBZ2wZIROrb3HMsiEH4O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T1" zoomScaleNormal="10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eGFXyVybQB5o0F4e30Ac7MXYjpYWdEhmJN7afBDVwuMD22CU4FzRrTbxEGDaygs3l7+DcBQsZRMLoE0vwwtVbg==" saltValue="bRV7CJ3lSrPZK3Ro5Hwo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554</v>
      </c>
      <c r="G2" s="148"/>
      <c r="H2" s="149"/>
    </row>
    <row r="3" spans="1:8" x14ac:dyDescent="0.2">
      <c r="A3" s="145" t="s">
        <v>547</v>
      </c>
      <c r="B3" s="150"/>
      <c r="C3" s="151"/>
      <c r="D3" s="152">
        <v>213693</v>
      </c>
      <c r="E3" s="153"/>
      <c r="F3" s="154">
        <v>317319</v>
      </c>
      <c r="G3" s="155"/>
      <c r="H3" s="156"/>
    </row>
    <row r="4" spans="1:8" x14ac:dyDescent="0.2">
      <c r="A4" s="157"/>
      <c r="B4" s="158"/>
      <c r="C4" s="159"/>
      <c r="D4" s="160">
        <v>89491</v>
      </c>
      <c r="E4" s="161"/>
      <c r="F4" s="162">
        <v>164214</v>
      </c>
      <c r="G4" s="163"/>
      <c r="H4" s="164"/>
    </row>
    <row r="5" spans="1:8" x14ac:dyDescent="0.2">
      <c r="A5" s="145" t="s">
        <v>549</v>
      </c>
      <c r="B5" s="150"/>
      <c r="C5" s="151"/>
      <c r="D5" s="152">
        <v>195934</v>
      </c>
      <c r="E5" s="153"/>
      <c r="F5" s="154">
        <v>289738</v>
      </c>
      <c r="G5" s="155"/>
      <c r="H5" s="156"/>
    </row>
    <row r="6" spans="1:8" x14ac:dyDescent="0.2">
      <c r="A6" s="157"/>
      <c r="B6" s="158"/>
      <c r="C6" s="159"/>
      <c r="D6" s="160">
        <v>64781</v>
      </c>
      <c r="E6" s="161"/>
      <c r="F6" s="162">
        <v>156238</v>
      </c>
      <c r="G6" s="163"/>
      <c r="H6" s="164"/>
    </row>
    <row r="7" spans="1:8" x14ac:dyDescent="0.2">
      <c r="A7" s="145" t="s">
        <v>550</v>
      </c>
      <c r="B7" s="150"/>
      <c r="C7" s="151"/>
      <c r="D7" s="152">
        <v>335660</v>
      </c>
      <c r="E7" s="153"/>
      <c r="F7" s="154">
        <v>316937</v>
      </c>
      <c r="G7" s="155"/>
      <c r="H7" s="156"/>
    </row>
    <row r="8" spans="1:8" x14ac:dyDescent="0.2">
      <c r="A8" s="157"/>
      <c r="B8" s="158"/>
      <c r="C8" s="159"/>
      <c r="D8" s="160">
        <v>102522</v>
      </c>
      <c r="E8" s="161"/>
      <c r="F8" s="162">
        <v>199150</v>
      </c>
      <c r="G8" s="163"/>
      <c r="H8" s="164"/>
    </row>
    <row r="9" spans="1:8" x14ac:dyDescent="0.2">
      <c r="A9" s="145" t="s">
        <v>551</v>
      </c>
      <c r="B9" s="150"/>
      <c r="C9" s="151"/>
      <c r="D9" s="152">
        <v>312454</v>
      </c>
      <c r="E9" s="153"/>
      <c r="F9" s="154">
        <v>332350</v>
      </c>
      <c r="G9" s="155"/>
      <c r="H9" s="156"/>
    </row>
    <row r="10" spans="1:8" x14ac:dyDescent="0.2">
      <c r="A10" s="157"/>
      <c r="B10" s="158"/>
      <c r="C10" s="159"/>
      <c r="D10" s="160">
        <v>43963</v>
      </c>
      <c r="E10" s="161"/>
      <c r="F10" s="162">
        <v>200453</v>
      </c>
      <c r="G10" s="163"/>
      <c r="H10" s="164"/>
    </row>
    <row r="11" spans="1:8" x14ac:dyDescent="0.2">
      <c r="A11" s="145" t="s">
        <v>552</v>
      </c>
      <c r="B11" s="150"/>
      <c r="C11" s="151"/>
      <c r="D11" s="152">
        <v>168923</v>
      </c>
      <c r="E11" s="153"/>
      <c r="F11" s="154">
        <v>362690</v>
      </c>
      <c r="G11" s="155"/>
      <c r="H11" s="156"/>
    </row>
    <row r="12" spans="1:8" x14ac:dyDescent="0.2">
      <c r="A12" s="157"/>
      <c r="B12" s="158"/>
      <c r="C12" s="165"/>
      <c r="D12" s="160">
        <v>65577</v>
      </c>
      <c r="E12" s="161"/>
      <c r="F12" s="162">
        <v>172580</v>
      </c>
      <c r="G12" s="163"/>
      <c r="H12" s="164"/>
    </row>
    <row r="13" spans="1:8" x14ac:dyDescent="0.2">
      <c r="A13" s="145"/>
      <c r="B13" s="150"/>
      <c r="C13" s="166"/>
      <c r="D13" s="167">
        <v>245333</v>
      </c>
      <c r="E13" s="168"/>
      <c r="F13" s="169">
        <v>323807</v>
      </c>
      <c r="G13" s="170"/>
      <c r="H13" s="156"/>
    </row>
    <row r="14" spans="1:8" x14ac:dyDescent="0.2">
      <c r="A14" s="157"/>
      <c r="B14" s="158"/>
      <c r="C14" s="159"/>
      <c r="D14" s="160">
        <v>73267</v>
      </c>
      <c r="E14" s="161"/>
      <c r="F14" s="162">
        <v>178527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1.97</v>
      </c>
      <c r="C19" s="171">
        <f>ROUND(VALUE(SUBSTITUTE(実質収支比率等に係る経年分析!G$48,"▲","-")),2)</f>
        <v>2.67</v>
      </c>
      <c r="D19" s="171">
        <f>ROUND(VALUE(SUBSTITUTE(実質収支比率等に係る経年分析!H$48,"▲","-")),2)</f>
        <v>1.66</v>
      </c>
      <c r="E19" s="171">
        <f>ROUND(VALUE(SUBSTITUTE(実質収支比率等に係る経年分析!I$48,"▲","-")),2)</f>
        <v>2.57</v>
      </c>
      <c r="F19" s="171">
        <f>ROUND(VALUE(SUBSTITUTE(実質収支比率等に係る経年分析!J$48,"▲","-")),2)</f>
        <v>2.5099999999999998</v>
      </c>
    </row>
    <row r="20" spans="1:11" x14ac:dyDescent="0.2">
      <c r="A20" s="171" t="s">
        <v>54</v>
      </c>
      <c r="B20" s="171">
        <f>ROUND(VALUE(SUBSTITUTE(実質収支比率等に係る経年分析!F$47,"▲","-")),2)</f>
        <v>27.82</v>
      </c>
      <c r="C20" s="171">
        <f>ROUND(VALUE(SUBSTITUTE(実質収支比率等に係る経年分析!G$47,"▲","-")),2)</f>
        <v>28.26</v>
      </c>
      <c r="D20" s="171">
        <f>ROUND(VALUE(SUBSTITUTE(実質収支比率等に係る経年分析!H$47,"▲","-")),2)</f>
        <v>28.06</v>
      </c>
      <c r="E20" s="171">
        <f>ROUND(VALUE(SUBSTITUTE(実質収支比率等に係る経年分析!I$47,"▲","-")),2)</f>
        <v>27.27</v>
      </c>
      <c r="F20" s="171">
        <f>ROUND(VALUE(SUBSTITUTE(実質収支比率等に係る経年分析!J$47,"▲","-")),2)</f>
        <v>24.95</v>
      </c>
    </row>
    <row r="21" spans="1:11" x14ac:dyDescent="0.2">
      <c r="A21" s="171" t="s">
        <v>55</v>
      </c>
      <c r="B21" s="171">
        <f>IF(ISNUMBER(VALUE(SUBSTITUTE(実質収支比率等に係る経年分析!F$49,"▲","-"))),ROUND(VALUE(SUBSTITUTE(実質収支比率等に係る経年分析!F$49,"▲","-")),2),NA())</f>
        <v>-0.17</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-0.87</v>
      </c>
      <c r="E21" s="171">
        <f>IF(ISNUMBER(VALUE(SUBSTITUTE(実質収支比率等に係る経年分析!I$49,"▲","-"))),ROUND(VALUE(SUBSTITUTE(実質収支比率等に係る経年分析!I$49,"▲","-")),2),NA())</f>
        <v>1.06</v>
      </c>
      <c r="F21" s="171">
        <f>IF(ISNUMBER(VALUE(SUBSTITUTE(実質収支比率等に係る経年分析!J$49,"▲","-"))),ROUND(VALUE(SUBSTITUTE(実質収支比率等に係る経年分析!J$49,"▲","-")),2),NA())</f>
        <v>0.26</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農業集落排水処理事業特別会計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2">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0.02</v>
      </c>
    </row>
    <row r="35" spans="1:16" x14ac:dyDescent="0.2">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7.0000000000000007E-2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0.03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392</v>
      </c>
      <c r="E42" s="173"/>
      <c r="F42" s="173"/>
      <c r="G42" s="173">
        <f>'実質公債費比率（分子）の構造'!L$52</f>
        <v>379</v>
      </c>
      <c r="H42" s="173"/>
      <c r="I42" s="173"/>
      <c r="J42" s="173">
        <f>'実質公債費比率（分子）の構造'!M$52</f>
        <v>408</v>
      </c>
      <c r="K42" s="173"/>
      <c r="L42" s="173"/>
      <c r="M42" s="173">
        <f>'実質公債費比率（分子）の構造'!N$52</f>
        <v>410</v>
      </c>
      <c r="N42" s="173"/>
      <c r="O42" s="173"/>
      <c r="P42" s="173">
        <f>'実質公債費比率（分子）の構造'!O$52</f>
        <v>431</v>
      </c>
    </row>
    <row r="43" spans="1:16" x14ac:dyDescent="0.2">
      <c r="A43" s="173" t="s">
        <v>17</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63</v>
      </c>
      <c r="B44" s="173">
        <f>'実質公債費比率（分子）の構造'!K$50</f>
        <v>5</v>
      </c>
      <c r="C44" s="173"/>
      <c r="D44" s="173"/>
      <c r="E44" s="173">
        <f>'実質公債費比率（分子）の構造'!L$50</f>
        <v>5</v>
      </c>
      <c r="F44" s="173"/>
      <c r="G44" s="173"/>
      <c r="H44" s="173">
        <f>'実質公債費比率（分子）の構造'!M$50</f>
        <v>5</v>
      </c>
      <c r="I44" s="173"/>
      <c r="J44" s="173"/>
      <c r="K44" s="173">
        <f>'実質公債費比率（分子）の構造'!N$50</f>
        <v>5</v>
      </c>
      <c r="L44" s="173"/>
      <c r="M44" s="173"/>
      <c r="N44" s="173">
        <f>'実質公債費比率（分子）の構造'!O$50</f>
        <v>5</v>
      </c>
      <c r="O44" s="173"/>
      <c r="P44" s="173"/>
    </row>
    <row r="45" spans="1:16" x14ac:dyDescent="0.2">
      <c r="A45" s="173" t="s">
        <v>64</v>
      </c>
      <c r="B45" s="173">
        <f>'実質公債費比率（分子）の構造'!K$49</f>
        <v>19</v>
      </c>
      <c r="C45" s="173"/>
      <c r="D45" s="173"/>
      <c r="E45" s="173">
        <f>'実質公債費比率（分子）の構造'!L$49</f>
        <v>22</v>
      </c>
      <c r="F45" s="173"/>
      <c r="G45" s="173"/>
      <c r="H45" s="173">
        <f>'実質公債費比率（分子）の構造'!M$49</f>
        <v>22</v>
      </c>
      <c r="I45" s="173"/>
      <c r="J45" s="173"/>
      <c r="K45" s="173">
        <f>'実質公債費比率（分子）の構造'!N$49</f>
        <v>25</v>
      </c>
      <c r="L45" s="173"/>
      <c r="M45" s="173"/>
      <c r="N45" s="173">
        <f>'実質公債費比率（分子）の構造'!O$49</f>
        <v>14</v>
      </c>
      <c r="O45" s="173"/>
      <c r="P45" s="173"/>
    </row>
    <row r="46" spans="1:16" x14ac:dyDescent="0.2">
      <c r="A46" s="173" t="s">
        <v>65</v>
      </c>
      <c r="B46" s="173">
        <f>'実質公債費比率（分子）の構造'!K$48</f>
        <v>77</v>
      </c>
      <c r="C46" s="173"/>
      <c r="D46" s="173"/>
      <c r="E46" s="173">
        <f>'実質公債費比率（分子）の構造'!L$48</f>
        <v>78</v>
      </c>
      <c r="F46" s="173"/>
      <c r="G46" s="173"/>
      <c r="H46" s="173">
        <f>'実質公債費比率（分子）の構造'!M$48</f>
        <v>74</v>
      </c>
      <c r="I46" s="173"/>
      <c r="J46" s="173"/>
      <c r="K46" s="173">
        <f>'実質公債費比率（分子）の構造'!N$48</f>
        <v>72</v>
      </c>
      <c r="L46" s="173"/>
      <c r="M46" s="173"/>
      <c r="N46" s="173">
        <f>'実質公債費比率（分子）の構造'!O$48</f>
        <v>87</v>
      </c>
      <c r="O46" s="173"/>
      <c r="P46" s="173"/>
    </row>
    <row r="47" spans="1:16" x14ac:dyDescent="0.2">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68</v>
      </c>
      <c r="B49" s="173">
        <f>'実質公債費比率（分子）の構造'!K$45</f>
        <v>406</v>
      </c>
      <c r="C49" s="173"/>
      <c r="D49" s="173"/>
      <c r="E49" s="173">
        <f>'実質公債費比率（分子）の構造'!L$45</f>
        <v>424</v>
      </c>
      <c r="F49" s="173"/>
      <c r="G49" s="173"/>
      <c r="H49" s="173">
        <f>'実質公債費比率（分子）の構造'!M$45</f>
        <v>475</v>
      </c>
      <c r="I49" s="173"/>
      <c r="J49" s="173"/>
      <c r="K49" s="173">
        <f>'実質公債費比率（分子）の構造'!N$45</f>
        <v>485</v>
      </c>
      <c r="L49" s="173"/>
      <c r="M49" s="173"/>
      <c r="N49" s="173">
        <f>'実質公債費比率（分子）の構造'!O$45</f>
        <v>486</v>
      </c>
      <c r="O49" s="173"/>
      <c r="P49" s="173"/>
    </row>
    <row r="50" spans="1:16" x14ac:dyDescent="0.2">
      <c r="A50" s="173" t="s">
        <v>69</v>
      </c>
      <c r="B50" s="173" t="e">
        <f>NA()</f>
        <v>#N/A</v>
      </c>
      <c r="C50" s="173">
        <f>IF(ISNUMBER('実質公債費比率（分子）の構造'!K$53),'実質公債費比率（分子）の構造'!K$53,NA())</f>
        <v>115</v>
      </c>
      <c r="D50" s="173" t="e">
        <f>NA()</f>
        <v>#N/A</v>
      </c>
      <c r="E50" s="173" t="e">
        <f>NA()</f>
        <v>#N/A</v>
      </c>
      <c r="F50" s="173">
        <f>IF(ISNUMBER('実質公債費比率（分子）の構造'!L$53),'実質公債費比率（分子）の構造'!L$53,NA())</f>
        <v>150</v>
      </c>
      <c r="G50" s="173" t="e">
        <f>NA()</f>
        <v>#N/A</v>
      </c>
      <c r="H50" s="173" t="e">
        <f>NA()</f>
        <v>#N/A</v>
      </c>
      <c r="I50" s="173">
        <f>IF(ISNUMBER('実質公債費比率（分子）の構造'!M$53),'実質公債費比率（分子）の構造'!M$53,NA())</f>
        <v>168</v>
      </c>
      <c r="J50" s="173" t="e">
        <f>NA()</f>
        <v>#N/A</v>
      </c>
      <c r="K50" s="173" t="e">
        <f>NA()</f>
        <v>#N/A</v>
      </c>
      <c r="L50" s="173">
        <f>IF(ISNUMBER('実質公債費比率（分子）の構造'!N$53),'実質公債費比率（分子）の構造'!N$53,NA())</f>
        <v>177</v>
      </c>
      <c r="M50" s="173" t="e">
        <f>NA()</f>
        <v>#N/A</v>
      </c>
      <c r="N50" s="173" t="e">
        <f>NA()</f>
        <v>#N/A</v>
      </c>
      <c r="O50" s="173">
        <f>IF(ISNUMBER('実質公債費比率（分子）の構造'!O$53),'実質公債費比率（分子）の構造'!O$53,NA())</f>
        <v>161</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f>'将来負担比率（分子）の構造'!I$52</f>
        <v>3933</v>
      </c>
      <c r="E56" s="172"/>
      <c r="F56" s="172"/>
      <c r="G56" s="172">
        <f>'将来負担比率（分子）の構造'!J$52</f>
        <v>3961</v>
      </c>
      <c r="H56" s="172"/>
      <c r="I56" s="172"/>
      <c r="J56" s="172">
        <f>'将来負担比率（分子）の構造'!K$52</f>
        <v>4221</v>
      </c>
      <c r="K56" s="172"/>
      <c r="L56" s="172"/>
      <c r="M56" s="172">
        <f>'将来負担比率（分子）の構造'!L$52</f>
        <v>4363</v>
      </c>
      <c r="N56" s="172"/>
      <c r="O56" s="172"/>
      <c r="P56" s="172">
        <f>'将来負担比率（分子）の構造'!M$52</f>
        <v>4487</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f>'将来負担比率（分子）の構造'!M$51</f>
        <v>8</v>
      </c>
    </row>
    <row r="58" spans="1:16" x14ac:dyDescent="0.2">
      <c r="A58" s="172" t="s">
        <v>40</v>
      </c>
      <c r="B58" s="172"/>
      <c r="C58" s="172"/>
      <c r="D58" s="172">
        <f>'将来負担比率（分子）の構造'!I$50</f>
        <v>2069</v>
      </c>
      <c r="E58" s="172"/>
      <c r="F58" s="172"/>
      <c r="G58" s="172">
        <f>'将来負担比率（分子）の構造'!J$50</f>
        <v>2140</v>
      </c>
      <c r="H58" s="172"/>
      <c r="I58" s="172"/>
      <c r="J58" s="172">
        <f>'将来負担比率（分子）の構造'!K$50</f>
        <v>2203</v>
      </c>
      <c r="K58" s="172"/>
      <c r="L58" s="172"/>
      <c r="M58" s="172">
        <f>'将来負担比率（分子）の構造'!L$50</f>
        <v>2176</v>
      </c>
      <c r="N58" s="172"/>
      <c r="O58" s="172"/>
      <c r="P58" s="172">
        <f>'将来負担比率（分子）の構造'!M$50</f>
        <v>2350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695</v>
      </c>
      <c r="C62" s="172"/>
      <c r="D62" s="172"/>
      <c r="E62" s="172">
        <f>'将来負担比率（分子）の構造'!J$45</f>
        <v>738</v>
      </c>
      <c r="F62" s="172"/>
      <c r="G62" s="172"/>
      <c r="H62" s="172">
        <f>'将来負担比率（分子）の構造'!K$45</f>
        <v>644</v>
      </c>
      <c r="I62" s="172"/>
      <c r="J62" s="172"/>
      <c r="K62" s="172">
        <f>'将来負担比率（分子）の構造'!L$45</f>
        <v>634</v>
      </c>
      <c r="L62" s="172"/>
      <c r="M62" s="172"/>
      <c r="N62" s="172">
        <f>'将来負担比率（分子）の構造'!M$45</f>
        <v>641</v>
      </c>
      <c r="O62" s="172"/>
      <c r="P62" s="172"/>
    </row>
    <row r="63" spans="1:16" x14ac:dyDescent="0.2">
      <c r="A63" s="172" t="s">
        <v>33</v>
      </c>
      <c r="B63" s="172">
        <f>'将来負担比率（分子）の構造'!I$44</f>
        <v>137</v>
      </c>
      <c r="C63" s="172"/>
      <c r="D63" s="172"/>
      <c r="E63" s="172">
        <f>'将来負担比率（分子）の構造'!J$44</f>
        <v>104</v>
      </c>
      <c r="F63" s="172"/>
      <c r="G63" s="172"/>
      <c r="H63" s="172">
        <f>'将来負担比率（分子）の構造'!K$44</f>
        <v>87</v>
      </c>
      <c r="I63" s="172"/>
      <c r="J63" s="172"/>
      <c r="K63" s="172">
        <f>'将来負担比率（分子）の構造'!L$44</f>
        <v>79</v>
      </c>
      <c r="L63" s="172"/>
      <c r="M63" s="172"/>
      <c r="N63" s="172">
        <f>'将来負担比率（分子）の構造'!M$44</f>
        <v>80</v>
      </c>
      <c r="O63" s="172"/>
      <c r="P63" s="172"/>
    </row>
    <row r="64" spans="1:16" x14ac:dyDescent="0.2">
      <c r="A64" s="172" t="s">
        <v>32</v>
      </c>
      <c r="B64" s="172">
        <f>'将来負担比率（分子）の構造'!I$43</f>
        <v>987</v>
      </c>
      <c r="C64" s="172"/>
      <c r="D64" s="172"/>
      <c r="E64" s="172">
        <f>'将来負担比率（分子）の構造'!J$43</f>
        <v>971</v>
      </c>
      <c r="F64" s="172"/>
      <c r="G64" s="172"/>
      <c r="H64" s="172">
        <f>'将来負担比率（分子）の構造'!K$43</f>
        <v>948</v>
      </c>
      <c r="I64" s="172"/>
      <c r="J64" s="172"/>
      <c r="K64" s="172">
        <f>'将来負担比率（分子）の構造'!L$43</f>
        <v>937</v>
      </c>
      <c r="L64" s="172"/>
      <c r="M64" s="172"/>
      <c r="N64" s="172">
        <f>'将来負担比率（分子）の構造'!M$43</f>
        <v>902</v>
      </c>
      <c r="O64" s="172"/>
      <c r="P64" s="172"/>
    </row>
    <row r="65" spans="1:16" x14ac:dyDescent="0.2">
      <c r="A65" s="172" t="s">
        <v>31</v>
      </c>
      <c r="B65" s="172">
        <f>'将来負担比率（分子）の構造'!I$42</f>
        <v>53</v>
      </c>
      <c r="C65" s="172"/>
      <c r="D65" s="172"/>
      <c r="E65" s="172">
        <f>'将来負担比率（分子）の構造'!J$42</f>
        <v>43</v>
      </c>
      <c r="F65" s="172"/>
      <c r="G65" s="172"/>
      <c r="H65" s="172">
        <f>'将来負担比率（分子）の構造'!K$42</f>
        <v>31</v>
      </c>
      <c r="I65" s="172"/>
      <c r="J65" s="172"/>
      <c r="K65" s="172">
        <f>'将来負担比率（分子）の構造'!L$42</f>
        <v>12</v>
      </c>
      <c r="L65" s="172"/>
      <c r="M65" s="172"/>
      <c r="N65" s="172">
        <f>'将来負担比率（分子）の構造'!M$42</f>
        <v>10</v>
      </c>
      <c r="O65" s="172"/>
      <c r="P65" s="172"/>
    </row>
    <row r="66" spans="1:16" x14ac:dyDescent="0.2">
      <c r="A66" s="172" t="s">
        <v>30</v>
      </c>
      <c r="B66" s="172">
        <f>'将来負担比率（分子）の構造'!I$41</f>
        <v>4415</v>
      </c>
      <c r="C66" s="172"/>
      <c r="D66" s="172"/>
      <c r="E66" s="172">
        <f>'将来負担比率（分子）の構造'!J$41</f>
        <v>4488</v>
      </c>
      <c r="F66" s="172"/>
      <c r="G66" s="172"/>
      <c r="H66" s="172">
        <f>'将来負担比率（分子）の構造'!K$41</f>
        <v>4881</v>
      </c>
      <c r="I66" s="172"/>
      <c r="J66" s="172"/>
      <c r="K66" s="172">
        <f>'将来負担比率（分子）の構造'!L$41</f>
        <v>5220</v>
      </c>
      <c r="L66" s="172"/>
      <c r="M66" s="172"/>
      <c r="N66" s="172">
        <f>'将来負担比率（分子）の構造'!M$41</f>
        <v>5483</v>
      </c>
      <c r="O66" s="172"/>
      <c r="P66" s="172"/>
    </row>
    <row r="67" spans="1:16" x14ac:dyDescent="0.2">
      <c r="A67" s="172" t="s">
        <v>73</v>
      </c>
      <c r="B67" s="172" t="e">
        <f>NA()</f>
        <v>#N/A</v>
      </c>
      <c r="C67" s="172">
        <f>IF(ISNUMBER('将来負担比率（分子）の構造'!I$53), IF('将来負担比率（分子）の構造'!I$53 &lt; 0, 0, '将来負担比率（分子）の構造'!I$53), NA())</f>
        <v>286</v>
      </c>
      <c r="D67" s="172" t="e">
        <f>NA()</f>
        <v>#N/A</v>
      </c>
      <c r="E67" s="172" t="e">
        <f>NA()</f>
        <v>#N/A</v>
      </c>
      <c r="F67" s="172">
        <f>IF(ISNUMBER('将来負担比率（分子）の構造'!J$53), IF('将来負担比率（分子）の構造'!J$53 &lt; 0, 0, '将来負担比率（分子）の構造'!J$53), NA())</f>
        <v>242</v>
      </c>
      <c r="G67" s="172" t="e">
        <f>NA()</f>
        <v>#N/A</v>
      </c>
      <c r="H67" s="172" t="e">
        <f>NA()</f>
        <v>#N/A</v>
      </c>
      <c r="I67" s="172">
        <f>IF(ISNUMBER('将来負担比率（分子）の構造'!K$53), IF('将来負担比率（分子）の構造'!K$53 &lt; 0, 0, '将来負担比率（分子）の構造'!K$53), NA())</f>
        <v>168</v>
      </c>
      <c r="J67" s="172" t="e">
        <f>NA()</f>
        <v>#N/A</v>
      </c>
      <c r="K67" s="172" t="e">
        <f>NA()</f>
        <v>#N/A</v>
      </c>
      <c r="L67" s="172">
        <f>IF(ISNUMBER('将来負担比率（分子）の構造'!L$53), IF('将来負担比率（分子）の構造'!L$53 &lt; 0, 0, '将来負担比率（分子）の構造'!L$53), NA())</f>
        <v>342</v>
      </c>
      <c r="M67" s="172" t="e">
        <f>NA()</f>
        <v>#N/A</v>
      </c>
      <c r="N67" s="172" t="e">
        <f>NA()</f>
        <v>#N/A</v>
      </c>
      <c r="O67" s="172">
        <f>IF(ISNUMBER('将来負担比率（分子）の構造'!M$53), IF('将来負担比率（分子）の構造'!M$53 &lt; 0, 0, '将来負担比率（分子）の構造'!M$53), NA())</f>
        <v>272</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612</v>
      </c>
      <c r="C72" s="176">
        <f>基金残高に係る経年分析!G55</f>
        <v>615</v>
      </c>
      <c r="D72" s="176">
        <f>基金残高に係る経年分析!H55</f>
        <v>617</v>
      </c>
    </row>
    <row r="73" spans="1:16" x14ac:dyDescent="0.2">
      <c r="A73" s="175" t="s">
        <v>76</v>
      </c>
      <c r="B73" s="176">
        <f>基金残高に係る経年分析!F56</f>
        <v>894</v>
      </c>
      <c r="C73" s="176">
        <f>基金残高に係る経年分析!G56</f>
        <v>898</v>
      </c>
      <c r="D73" s="176">
        <f>基金残高に係る経年分析!H56</f>
        <v>1055</v>
      </c>
    </row>
    <row r="74" spans="1:16" x14ac:dyDescent="0.2">
      <c r="A74" s="175" t="s">
        <v>77</v>
      </c>
      <c r="B74" s="176">
        <f>基金残高に係る経年分析!F57</f>
        <v>741</v>
      </c>
      <c r="C74" s="176">
        <f>基金残高に係る経年分析!G57</f>
        <v>730</v>
      </c>
      <c r="D74" s="176">
        <f>基金残高に係る経年分析!H57</f>
        <v>752</v>
      </c>
    </row>
  </sheetData>
  <sheetProtection algorithmName="SHA-512" hashValue="7qQ194n7pPlpCkMPcLdtHc3S6I+Xdj/zMX5cj6g/y3Lw53t0YA7rvnzV+eh3IVeswXvBxOR8IOmleTSMRq9fMQ==" saltValue="HksabC+J/plO38rL6XbH1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48" sqref="B48:CB48"/>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209</v>
      </c>
      <c r="DI1" s="606"/>
      <c r="DJ1" s="606"/>
      <c r="DK1" s="606"/>
      <c r="DL1" s="606"/>
      <c r="DM1" s="606"/>
      <c r="DN1" s="607"/>
      <c r="DO1" s="212"/>
      <c r="DP1" s="605" t="s">
        <v>210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214</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215</v>
      </c>
      <c r="S4" s="609"/>
      <c r="T4" s="609"/>
      <c r="U4" s="609"/>
      <c r="V4" s="609"/>
      <c r="W4" s="609"/>
      <c r="X4" s="609"/>
      <c r="Y4" s="610"/>
      <c r="Z4" s="608" t="s">
        <v>216</v>
      </c>
      <c r="AA4" s="609"/>
      <c r="AB4" s="609"/>
      <c r="AC4" s="610"/>
      <c r="AD4" s="608" t="s">
        <v>217</v>
      </c>
      <c r="AE4" s="609"/>
      <c r="AF4" s="609"/>
      <c r="AG4" s="609"/>
      <c r="AH4" s="609"/>
      <c r="AI4" s="609"/>
      <c r="AJ4" s="609"/>
      <c r="AK4" s="610"/>
      <c r="AL4" s="608" t="s">
        <v>216</v>
      </c>
      <c r="AM4" s="609"/>
      <c r="AN4" s="609"/>
      <c r="AO4" s="610"/>
      <c r="AP4" s="614" t="s">
        <v>218</v>
      </c>
      <c r="AQ4" s="614"/>
      <c r="AR4" s="614"/>
      <c r="AS4" s="614"/>
      <c r="AT4" s="614"/>
      <c r="AU4" s="614"/>
      <c r="AV4" s="614"/>
      <c r="AW4" s="614"/>
      <c r="AX4" s="614"/>
      <c r="AY4" s="614"/>
      <c r="AZ4" s="614"/>
      <c r="BA4" s="614"/>
      <c r="BB4" s="614"/>
      <c r="BC4" s="614"/>
      <c r="BD4" s="614"/>
      <c r="BE4" s="614"/>
      <c r="BF4" s="614"/>
      <c r="BG4" s="614" t="s">
        <v>219</v>
      </c>
      <c r="BH4" s="614"/>
      <c r="BI4" s="614"/>
      <c r="BJ4" s="614"/>
      <c r="BK4" s="614"/>
      <c r="BL4" s="614"/>
      <c r="BM4" s="614"/>
      <c r="BN4" s="614"/>
      <c r="BO4" s="614" t="s">
        <v>216</v>
      </c>
      <c r="BP4" s="614"/>
      <c r="BQ4" s="614"/>
      <c r="BR4" s="614"/>
      <c r="BS4" s="614" t="s">
        <v>220</v>
      </c>
      <c r="BT4" s="614"/>
      <c r="BU4" s="614"/>
      <c r="BV4" s="614"/>
      <c r="BW4" s="614"/>
      <c r="BX4" s="614"/>
      <c r="BY4" s="614"/>
      <c r="BZ4" s="614"/>
      <c r="CA4" s="614"/>
      <c r="CB4" s="614"/>
      <c r="CD4" s="611" t="s">
        <v>221</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222</v>
      </c>
      <c r="C5" s="616"/>
      <c r="D5" s="616"/>
      <c r="E5" s="616"/>
      <c r="F5" s="616"/>
      <c r="G5" s="616"/>
      <c r="H5" s="616"/>
      <c r="I5" s="616"/>
      <c r="J5" s="616"/>
      <c r="K5" s="616"/>
      <c r="L5" s="616"/>
      <c r="M5" s="616"/>
      <c r="N5" s="616"/>
      <c r="O5" s="616"/>
      <c r="P5" s="616"/>
      <c r="Q5" s="617"/>
      <c r="R5" s="618">
        <v>319090</v>
      </c>
      <c r="S5" s="619"/>
      <c r="T5" s="619"/>
      <c r="U5" s="619"/>
      <c r="V5" s="619"/>
      <c r="W5" s="619"/>
      <c r="X5" s="619"/>
      <c r="Y5" s="620"/>
      <c r="Z5" s="621">
        <v>6.3</v>
      </c>
      <c r="AA5" s="621"/>
      <c r="AB5" s="621"/>
      <c r="AC5" s="621"/>
      <c r="AD5" s="622">
        <v>319090</v>
      </c>
      <c r="AE5" s="622"/>
      <c r="AF5" s="622"/>
      <c r="AG5" s="622"/>
      <c r="AH5" s="622"/>
      <c r="AI5" s="622"/>
      <c r="AJ5" s="622"/>
      <c r="AK5" s="622"/>
      <c r="AL5" s="623">
        <v>13.1</v>
      </c>
      <c r="AM5" s="624"/>
      <c r="AN5" s="624"/>
      <c r="AO5" s="625"/>
      <c r="AP5" s="615" t="s">
        <v>223</v>
      </c>
      <c r="AQ5" s="616"/>
      <c r="AR5" s="616"/>
      <c r="AS5" s="616"/>
      <c r="AT5" s="616"/>
      <c r="AU5" s="616"/>
      <c r="AV5" s="616"/>
      <c r="AW5" s="616"/>
      <c r="AX5" s="616"/>
      <c r="AY5" s="616"/>
      <c r="AZ5" s="616"/>
      <c r="BA5" s="616"/>
      <c r="BB5" s="616"/>
      <c r="BC5" s="616"/>
      <c r="BD5" s="616"/>
      <c r="BE5" s="616"/>
      <c r="BF5" s="617"/>
      <c r="BG5" s="629">
        <v>319090</v>
      </c>
      <c r="BH5" s="630"/>
      <c r="BI5" s="630"/>
      <c r="BJ5" s="630"/>
      <c r="BK5" s="630"/>
      <c r="BL5" s="630"/>
      <c r="BM5" s="630"/>
      <c r="BN5" s="631"/>
      <c r="BO5" s="632">
        <v>100</v>
      </c>
      <c r="BP5" s="632"/>
      <c r="BQ5" s="632"/>
      <c r="BR5" s="632"/>
      <c r="BS5" s="633">
        <v>26076</v>
      </c>
      <c r="BT5" s="633"/>
      <c r="BU5" s="633"/>
      <c r="BV5" s="633"/>
      <c r="BW5" s="633"/>
      <c r="BX5" s="633"/>
      <c r="BY5" s="633"/>
      <c r="BZ5" s="633"/>
      <c r="CA5" s="633"/>
      <c r="CB5" s="637"/>
      <c r="CD5" s="611" t="s">
        <v>218</v>
      </c>
      <c r="CE5" s="612"/>
      <c r="CF5" s="612"/>
      <c r="CG5" s="612"/>
      <c r="CH5" s="612"/>
      <c r="CI5" s="612"/>
      <c r="CJ5" s="612"/>
      <c r="CK5" s="612"/>
      <c r="CL5" s="612"/>
      <c r="CM5" s="612"/>
      <c r="CN5" s="612"/>
      <c r="CO5" s="612"/>
      <c r="CP5" s="612"/>
      <c r="CQ5" s="613"/>
      <c r="CR5" s="611" t="s">
        <v>224</v>
      </c>
      <c r="CS5" s="612"/>
      <c r="CT5" s="612"/>
      <c r="CU5" s="612"/>
      <c r="CV5" s="612"/>
      <c r="CW5" s="612"/>
      <c r="CX5" s="612"/>
      <c r="CY5" s="613"/>
      <c r="CZ5" s="611" t="s">
        <v>216</v>
      </c>
      <c r="DA5" s="612"/>
      <c r="DB5" s="612"/>
      <c r="DC5" s="613"/>
      <c r="DD5" s="611" t="s">
        <v>225</v>
      </c>
      <c r="DE5" s="612"/>
      <c r="DF5" s="612"/>
      <c r="DG5" s="612"/>
      <c r="DH5" s="612"/>
      <c r="DI5" s="612"/>
      <c r="DJ5" s="612"/>
      <c r="DK5" s="612"/>
      <c r="DL5" s="612"/>
      <c r="DM5" s="612"/>
      <c r="DN5" s="612"/>
      <c r="DO5" s="612"/>
      <c r="DP5" s="613"/>
      <c r="DQ5" s="611" t="s">
        <v>226</v>
      </c>
      <c r="DR5" s="612"/>
      <c r="DS5" s="612"/>
      <c r="DT5" s="612"/>
      <c r="DU5" s="612"/>
      <c r="DV5" s="612"/>
      <c r="DW5" s="612"/>
      <c r="DX5" s="612"/>
      <c r="DY5" s="612"/>
      <c r="DZ5" s="612"/>
      <c r="EA5" s="612"/>
      <c r="EB5" s="612"/>
      <c r="EC5" s="613"/>
    </row>
    <row r="6" spans="2:143" ht="11.25" customHeight="1" x14ac:dyDescent="0.2">
      <c r="B6" s="626" t="s">
        <v>227</v>
      </c>
      <c r="C6" s="627"/>
      <c r="D6" s="627"/>
      <c r="E6" s="627"/>
      <c r="F6" s="627"/>
      <c r="G6" s="627"/>
      <c r="H6" s="627"/>
      <c r="I6" s="627"/>
      <c r="J6" s="627"/>
      <c r="K6" s="627"/>
      <c r="L6" s="627"/>
      <c r="M6" s="627"/>
      <c r="N6" s="627"/>
      <c r="O6" s="627"/>
      <c r="P6" s="627"/>
      <c r="Q6" s="628"/>
      <c r="R6" s="629">
        <v>46285</v>
      </c>
      <c r="S6" s="630"/>
      <c r="T6" s="630"/>
      <c r="U6" s="630"/>
      <c r="V6" s="630"/>
      <c r="W6" s="630"/>
      <c r="X6" s="630"/>
      <c r="Y6" s="631"/>
      <c r="Z6" s="632">
        <v>0.9</v>
      </c>
      <c r="AA6" s="632"/>
      <c r="AB6" s="632"/>
      <c r="AC6" s="632"/>
      <c r="AD6" s="633">
        <v>46285</v>
      </c>
      <c r="AE6" s="633"/>
      <c r="AF6" s="633"/>
      <c r="AG6" s="633"/>
      <c r="AH6" s="633"/>
      <c r="AI6" s="633"/>
      <c r="AJ6" s="633"/>
      <c r="AK6" s="633"/>
      <c r="AL6" s="634">
        <v>1.9</v>
      </c>
      <c r="AM6" s="635"/>
      <c r="AN6" s="635"/>
      <c r="AO6" s="636"/>
      <c r="AP6" s="626" t="s">
        <v>228</v>
      </c>
      <c r="AQ6" s="627"/>
      <c r="AR6" s="627"/>
      <c r="AS6" s="627"/>
      <c r="AT6" s="627"/>
      <c r="AU6" s="627"/>
      <c r="AV6" s="627"/>
      <c r="AW6" s="627"/>
      <c r="AX6" s="627"/>
      <c r="AY6" s="627"/>
      <c r="AZ6" s="627"/>
      <c r="BA6" s="627"/>
      <c r="BB6" s="627"/>
      <c r="BC6" s="627"/>
      <c r="BD6" s="627"/>
      <c r="BE6" s="627"/>
      <c r="BF6" s="628"/>
      <c r="BG6" s="629">
        <v>319090</v>
      </c>
      <c r="BH6" s="630"/>
      <c r="BI6" s="630"/>
      <c r="BJ6" s="630"/>
      <c r="BK6" s="630"/>
      <c r="BL6" s="630"/>
      <c r="BM6" s="630"/>
      <c r="BN6" s="631"/>
      <c r="BO6" s="632">
        <v>100</v>
      </c>
      <c r="BP6" s="632"/>
      <c r="BQ6" s="632"/>
      <c r="BR6" s="632"/>
      <c r="BS6" s="633">
        <v>26076</v>
      </c>
      <c r="BT6" s="633"/>
      <c r="BU6" s="633"/>
      <c r="BV6" s="633"/>
      <c r="BW6" s="633"/>
      <c r="BX6" s="633"/>
      <c r="BY6" s="633"/>
      <c r="BZ6" s="633"/>
      <c r="CA6" s="633"/>
      <c r="CB6" s="637"/>
      <c r="CD6" s="640" t="s">
        <v>229</v>
      </c>
      <c r="CE6" s="641"/>
      <c r="CF6" s="641"/>
      <c r="CG6" s="641"/>
      <c r="CH6" s="641"/>
      <c r="CI6" s="641"/>
      <c r="CJ6" s="641"/>
      <c r="CK6" s="641"/>
      <c r="CL6" s="641"/>
      <c r="CM6" s="641"/>
      <c r="CN6" s="641"/>
      <c r="CO6" s="641"/>
      <c r="CP6" s="641"/>
      <c r="CQ6" s="642"/>
      <c r="CR6" s="629">
        <v>53128</v>
      </c>
      <c r="CS6" s="630"/>
      <c r="CT6" s="630"/>
      <c r="CU6" s="630"/>
      <c r="CV6" s="630"/>
      <c r="CW6" s="630"/>
      <c r="CX6" s="630"/>
      <c r="CY6" s="631"/>
      <c r="CZ6" s="623">
        <v>1.1000000000000001</v>
      </c>
      <c r="DA6" s="624"/>
      <c r="DB6" s="624"/>
      <c r="DC6" s="643"/>
      <c r="DD6" s="638" t="s">
        <v>230</v>
      </c>
      <c r="DE6" s="630"/>
      <c r="DF6" s="630"/>
      <c r="DG6" s="630"/>
      <c r="DH6" s="630"/>
      <c r="DI6" s="630"/>
      <c r="DJ6" s="630"/>
      <c r="DK6" s="630"/>
      <c r="DL6" s="630"/>
      <c r="DM6" s="630"/>
      <c r="DN6" s="630"/>
      <c r="DO6" s="630"/>
      <c r="DP6" s="631"/>
      <c r="DQ6" s="638">
        <v>53121</v>
      </c>
      <c r="DR6" s="630"/>
      <c r="DS6" s="630"/>
      <c r="DT6" s="630"/>
      <c r="DU6" s="630"/>
      <c r="DV6" s="630"/>
      <c r="DW6" s="630"/>
      <c r="DX6" s="630"/>
      <c r="DY6" s="630"/>
      <c r="DZ6" s="630"/>
      <c r="EA6" s="630"/>
      <c r="EB6" s="630"/>
      <c r="EC6" s="639"/>
    </row>
    <row r="7" spans="2:143" ht="11.25" customHeight="1" x14ac:dyDescent="0.2">
      <c r="B7" s="626" t="s">
        <v>231</v>
      </c>
      <c r="C7" s="627"/>
      <c r="D7" s="627"/>
      <c r="E7" s="627"/>
      <c r="F7" s="627"/>
      <c r="G7" s="627"/>
      <c r="H7" s="627"/>
      <c r="I7" s="627"/>
      <c r="J7" s="627"/>
      <c r="K7" s="627"/>
      <c r="L7" s="627"/>
      <c r="M7" s="627"/>
      <c r="N7" s="627"/>
      <c r="O7" s="627"/>
      <c r="P7" s="627"/>
      <c r="Q7" s="628"/>
      <c r="R7" s="629">
        <v>341</v>
      </c>
      <c r="S7" s="630"/>
      <c r="T7" s="630"/>
      <c r="U7" s="630"/>
      <c r="V7" s="630"/>
      <c r="W7" s="630"/>
      <c r="X7" s="630"/>
      <c r="Y7" s="631"/>
      <c r="Z7" s="632">
        <v>0</v>
      </c>
      <c r="AA7" s="632"/>
      <c r="AB7" s="632"/>
      <c r="AC7" s="632"/>
      <c r="AD7" s="633">
        <v>341</v>
      </c>
      <c r="AE7" s="633"/>
      <c r="AF7" s="633"/>
      <c r="AG7" s="633"/>
      <c r="AH7" s="633"/>
      <c r="AI7" s="633"/>
      <c r="AJ7" s="633"/>
      <c r="AK7" s="633"/>
      <c r="AL7" s="634">
        <v>0</v>
      </c>
      <c r="AM7" s="635"/>
      <c r="AN7" s="635"/>
      <c r="AO7" s="636"/>
      <c r="AP7" s="626" t="s">
        <v>232</v>
      </c>
      <c r="AQ7" s="627"/>
      <c r="AR7" s="627"/>
      <c r="AS7" s="627"/>
      <c r="AT7" s="627"/>
      <c r="AU7" s="627"/>
      <c r="AV7" s="627"/>
      <c r="AW7" s="627"/>
      <c r="AX7" s="627"/>
      <c r="AY7" s="627"/>
      <c r="AZ7" s="627"/>
      <c r="BA7" s="627"/>
      <c r="BB7" s="627"/>
      <c r="BC7" s="627"/>
      <c r="BD7" s="627"/>
      <c r="BE7" s="627"/>
      <c r="BF7" s="628"/>
      <c r="BG7" s="629">
        <v>138457</v>
      </c>
      <c r="BH7" s="630"/>
      <c r="BI7" s="630"/>
      <c r="BJ7" s="630"/>
      <c r="BK7" s="630"/>
      <c r="BL7" s="630"/>
      <c r="BM7" s="630"/>
      <c r="BN7" s="631"/>
      <c r="BO7" s="632">
        <v>43.4</v>
      </c>
      <c r="BP7" s="632"/>
      <c r="BQ7" s="632"/>
      <c r="BR7" s="632"/>
      <c r="BS7" s="633">
        <v>7140</v>
      </c>
      <c r="BT7" s="633"/>
      <c r="BU7" s="633"/>
      <c r="BV7" s="633"/>
      <c r="BW7" s="633"/>
      <c r="BX7" s="633"/>
      <c r="BY7" s="633"/>
      <c r="BZ7" s="633"/>
      <c r="CA7" s="633"/>
      <c r="CB7" s="637"/>
      <c r="CD7" s="644" t="s">
        <v>233</v>
      </c>
      <c r="CE7" s="645"/>
      <c r="CF7" s="645"/>
      <c r="CG7" s="645"/>
      <c r="CH7" s="645"/>
      <c r="CI7" s="645"/>
      <c r="CJ7" s="645"/>
      <c r="CK7" s="645"/>
      <c r="CL7" s="645"/>
      <c r="CM7" s="645"/>
      <c r="CN7" s="645"/>
      <c r="CO7" s="645"/>
      <c r="CP7" s="645"/>
      <c r="CQ7" s="646"/>
      <c r="CR7" s="629">
        <v>1013677</v>
      </c>
      <c r="CS7" s="630"/>
      <c r="CT7" s="630"/>
      <c r="CU7" s="630"/>
      <c r="CV7" s="630"/>
      <c r="CW7" s="630"/>
      <c r="CX7" s="630"/>
      <c r="CY7" s="631"/>
      <c r="CZ7" s="632">
        <v>20.7</v>
      </c>
      <c r="DA7" s="632"/>
      <c r="DB7" s="632"/>
      <c r="DC7" s="632"/>
      <c r="DD7" s="638">
        <v>44546</v>
      </c>
      <c r="DE7" s="630"/>
      <c r="DF7" s="630"/>
      <c r="DG7" s="630"/>
      <c r="DH7" s="630"/>
      <c r="DI7" s="630"/>
      <c r="DJ7" s="630"/>
      <c r="DK7" s="630"/>
      <c r="DL7" s="630"/>
      <c r="DM7" s="630"/>
      <c r="DN7" s="630"/>
      <c r="DO7" s="630"/>
      <c r="DP7" s="631"/>
      <c r="DQ7" s="638">
        <v>790958</v>
      </c>
      <c r="DR7" s="630"/>
      <c r="DS7" s="630"/>
      <c r="DT7" s="630"/>
      <c r="DU7" s="630"/>
      <c r="DV7" s="630"/>
      <c r="DW7" s="630"/>
      <c r="DX7" s="630"/>
      <c r="DY7" s="630"/>
      <c r="DZ7" s="630"/>
      <c r="EA7" s="630"/>
      <c r="EB7" s="630"/>
      <c r="EC7" s="639"/>
    </row>
    <row r="8" spans="2:143" ht="11.25" customHeight="1" x14ac:dyDescent="0.2">
      <c r="B8" s="626" t="s">
        <v>234</v>
      </c>
      <c r="C8" s="627"/>
      <c r="D8" s="627"/>
      <c r="E8" s="627"/>
      <c r="F8" s="627"/>
      <c r="G8" s="627"/>
      <c r="H8" s="627"/>
      <c r="I8" s="627"/>
      <c r="J8" s="627"/>
      <c r="K8" s="627"/>
      <c r="L8" s="627"/>
      <c r="M8" s="627"/>
      <c r="N8" s="627"/>
      <c r="O8" s="627"/>
      <c r="P8" s="627"/>
      <c r="Q8" s="628"/>
      <c r="R8" s="629">
        <v>1295</v>
      </c>
      <c r="S8" s="630"/>
      <c r="T8" s="630"/>
      <c r="U8" s="630"/>
      <c r="V8" s="630"/>
      <c r="W8" s="630"/>
      <c r="X8" s="630"/>
      <c r="Y8" s="631"/>
      <c r="Z8" s="632">
        <v>0</v>
      </c>
      <c r="AA8" s="632"/>
      <c r="AB8" s="632"/>
      <c r="AC8" s="632"/>
      <c r="AD8" s="633">
        <v>1295</v>
      </c>
      <c r="AE8" s="633"/>
      <c r="AF8" s="633"/>
      <c r="AG8" s="633"/>
      <c r="AH8" s="633"/>
      <c r="AI8" s="633"/>
      <c r="AJ8" s="633"/>
      <c r="AK8" s="633"/>
      <c r="AL8" s="634">
        <v>0.1</v>
      </c>
      <c r="AM8" s="635"/>
      <c r="AN8" s="635"/>
      <c r="AO8" s="636"/>
      <c r="AP8" s="626" t="s">
        <v>235</v>
      </c>
      <c r="AQ8" s="627"/>
      <c r="AR8" s="627"/>
      <c r="AS8" s="627"/>
      <c r="AT8" s="627"/>
      <c r="AU8" s="627"/>
      <c r="AV8" s="627"/>
      <c r="AW8" s="627"/>
      <c r="AX8" s="627"/>
      <c r="AY8" s="627"/>
      <c r="AZ8" s="627"/>
      <c r="BA8" s="627"/>
      <c r="BB8" s="627"/>
      <c r="BC8" s="627"/>
      <c r="BD8" s="627"/>
      <c r="BE8" s="627"/>
      <c r="BF8" s="628"/>
      <c r="BG8" s="629">
        <v>5095</v>
      </c>
      <c r="BH8" s="630"/>
      <c r="BI8" s="630"/>
      <c r="BJ8" s="630"/>
      <c r="BK8" s="630"/>
      <c r="BL8" s="630"/>
      <c r="BM8" s="630"/>
      <c r="BN8" s="631"/>
      <c r="BO8" s="632">
        <v>1.6</v>
      </c>
      <c r="BP8" s="632"/>
      <c r="BQ8" s="632"/>
      <c r="BR8" s="632"/>
      <c r="BS8" s="633" t="s">
        <v>173</v>
      </c>
      <c r="BT8" s="633"/>
      <c r="BU8" s="633"/>
      <c r="BV8" s="633"/>
      <c r="BW8" s="633"/>
      <c r="BX8" s="633"/>
      <c r="BY8" s="633"/>
      <c r="BZ8" s="633"/>
      <c r="CA8" s="633"/>
      <c r="CB8" s="637"/>
      <c r="CD8" s="644" t="s">
        <v>236</v>
      </c>
      <c r="CE8" s="645"/>
      <c r="CF8" s="645"/>
      <c r="CG8" s="645"/>
      <c r="CH8" s="645"/>
      <c r="CI8" s="645"/>
      <c r="CJ8" s="645"/>
      <c r="CK8" s="645"/>
      <c r="CL8" s="645"/>
      <c r="CM8" s="645"/>
      <c r="CN8" s="645"/>
      <c r="CO8" s="645"/>
      <c r="CP8" s="645"/>
      <c r="CQ8" s="646"/>
      <c r="CR8" s="629">
        <v>1018873</v>
      </c>
      <c r="CS8" s="630"/>
      <c r="CT8" s="630"/>
      <c r="CU8" s="630"/>
      <c r="CV8" s="630"/>
      <c r="CW8" s="630"/>
      <c r="CX8" s="630"/>
      <c r="CY8" s="631"/>
      <c r="CZ8" s="632">
        <v>20.8</v>
      </c>
      <c r="DA8" s="632"/>
      <c r="DB8" s="632"/>
      <c r="DC8" s="632"/>
      <c r="DD8" s="638" t="s">
        <v>230</v>
      </c>
      <c r="DE8" s="630"/>
      <c r="DF8" s="630"/>
      <c r="DG8" s="630"/>
      <c r="DH8" s="630"/>
      <c r="DI8" s="630"/>
      <c r="DJ8" s="630"/>
      <c r="DK8" s="630"/>
      <c r="DL8" s="630"/>
      <c r="DM8" s="630"/>
      <c r="DN8" s="630"/>
      <c r="DO8" s="630"/>
      <c r="DP8" s="631"/>
      <c r="DQ8" s="638">
        <v>523161</v>
      </c>
      <c r="DR8" s="630"/>
      <c r="DS8" s="630"/>
      <c r="DT8" s="630"/>
      <c r="DU8" s="630"/>
      <c r="DV8" s="630"/>
      <c r="DW8" s="630"/>
      <c r="DX8" s="630"/>
      <c r="DY8" s="630"/>
      <c r="DZ8" s="630"/>
      <c r="EA8" s="630"/>
      <c r="EB8" s="630"/>
      <c r="EC8" s="639"/>
    </row>
    <row r="9" spans="2:143" ht="11.25" customHeight="1" x14ac:dyDescent="0.2">
      <c r="B9" s="626" t="s">
        <v>237</v>
      </c>
      <c r="C9" s="627"/>
      <c r="D9" s="627"/>
      <c r="E9" s="627"/>
      <c r="F9" s="627"/>
      <c r="G9" s="627"/>
      <c r="H9" s="627"/>
      <c r="I9" s="627"/>
      <c r="J9" s="627"/>
      <c r="K9" s="627"/>
      <c r="L9" s="627"/>
      <c r="M9" s="627"/>
      <c r="N9" s="627"/>
      <c r="O9" s="627"/>
      <c r="P9" s="627"/>
      <c r="Q9" s="628"/>
      <c r="R9" s="629">
        <v>1199</v>
      </c>
      <c r="S9" s="630"/>
      <c r="T9" s="630"/>
      <c r="U9" s="630"/>
      <c r="V9" s="630"/>
      <c r="W9" s="630"/>
      <c r="X9" s="630"/>
      <c r="Y9" s="631"/>
      <c r="Z9" s="632">
        <v>0</v>
      </c>
      <c r="AA9" s="632"/>
      <c r="AB9" s="632"/>
      <c r="AC9" s="632"/>
      <c r="AD9" s="633">
        <v>1199</v>
      </c>
      <c r="AE9" s="633"/>
      <c r="AF9" s="633"/>
      <c r="AG9" s="633"/>
      <c r="AH9" s="633"/>
      <c r="AI9" s="633"/>
      <c r="AJ9" s="633"/>
      <c r="AK9" s="633"/>
      <c r="AL9" s="634">
        <v>0</v>
      </c>
      <c r="AM9" s="635"/>
      <c r="AN9" s="635"/>
      <c r="AO9" s="636"/>
      <c r="AP9" s="626" t="s">
        <v>238</v>
      </c>
      <c r="AQ9" s="627"/>
      <c r="AR9" s="627"/>
      <c r="AS9" s="627"/>
      <c r="AT9" s="627"/>
      <c r="AU9" s="627"/>
      <c r="AV9" s="627"/>
      <c r="AW9" s="627"/>
      <c r="AX9" s="627"/>
      <c r="AY9" s="627"/>
      <c r="AZ9" s="627"/>
      <c r="BA9" s="627"/>
      <c r="BB9" s="627"/>
      <c r="BC9" s="627"/>
      <c r="BD9" s="627"/>
      <c r="BE9" s="627"/>
      <c r="BF9" s="628"/>
      <c r="BG9" s="629">
        <v>101347</v>
      </c>
      <c r="BH9" s="630"/>
      <c r="BI9" s="630"/>
      <c r="BJ9" s="630"/>
      <c r="BK9" s="630"/>
      <c r="BL9" s="630"/>
      <c r="BM9" s="630"/>
      <c r="BN9" s="631"/>
      <c r="BO9" s="632">
        <v>31.8</v>
      </c>
      <c r="BP9" s="632"/>
      <c r="BQ9" s="632"/>
      <c r="BR9" s="632"/>
      <c r="BS9" s="633" t="s">
        <v>230</v>
      </c>
      <c r="BT9" s="633"/>
      <c r="BU9" s="633"/>
      <c r="BV9" s="633"/>
      <c r="BW9" s="633"/>
      <c r="BX9" s="633"/>
      <c r="BY9" s="633"/>
      <c r="BZ9" s="633"/>
      <c r="CA9" s="633"/>
      <c r="CB9" s="637"/>
      <c r="CD9" s="644" t="s">
        <v>239</v>
      </c>
      <c r="CE9" s="645"/>
      <c r="CF9" s="645"/>
      <c r="CG9" s="645"/>
      <c r="CH9" s="645"/>
      <c r="CI9" s="645"/>
      <c r="CJ9" s="645"/>
      <c r="CK9" s="645"/>
      <c r="CL9" s="645"/>
      <c r="CM9" s="645"/>
      <c r="CN9" s="645"/>
      <c r="CO9" s="645"/>
      <c r="CP9" s="645"/>
      <c r="CQ9" s="646"/>
      <c r="CR9" s="629">
        <v>738957</v>
      </c>
      <c r="CS9" s="630"/>
      <c r="CT9" s="630"/>
      <c r="CU9" s="630"/>
      <c r="CV9" s="630"/>
      <c r="CW9" s="630"/>
      <c r="CX9" s="630"/>
      <c r="CY9" s="631"/>
      <c r="CZ9" s="632">
        <v>15.1</v>
      </c>
      <c r="DA9" s="632"/>
      <c r="DB9" s="632"/>
      <c r="DC9" s="632"/>
      <c r="DD9" s="638">
        <v>5902</v>
      </c>
      <c r="DE9" s="630"/>
      <c r="DF9" s="630"/>
      <c r="DG9" s="630"/>
      <c r="DH9" s="630"/>
      <c r="DI9" s="630"/>
      <c r="DJ9" s="630"/>
      <c r="DK9" s="630"/>
      <c r="DL9" s="630"/>
      <c r="DM9" s="630"/>
      <c r="DN9" s="630"/>
      <c r="DO9" s="630"/>
      <c r="DP9" s="631"/>
      <c r="DQ9" s="638">
        <v>380347</v>
      </c>
      <c r="DR9" s="630"/>
      <c r="DS9" s="630"/>
      <c r="DT9" s="630"/>
      <c r="DU9" s="630"/>
      <c r="DV9" s="630"/>
      <c r="DW9" s="630"/>
      <c r="DX9" s="630"/>
      <c r="DY9" s="630"/>
      <c r="DZ9" s="630"/>
      <c r="EA9" s="630"/>
      <c r="EB9" s="630"/>
      <c r="EC9" s="639"/>
    </row>
    <row r="10" spans="2:143" ht="11.25" customHeight="1" x14ac:dyDescent="0.2">
      <c r="B10" s="626" t="s">
        <v>240</v>
      </c>
      <c r="C10" s="627"/>
      <c r="D10" s="627"/>
      <c r="E10" s="627"/>
      <c r="F10" s="627"/>
      <c r="G10" s="627"/>
      <c r="H10" s="627"/>
      <c r="I10" s="627"/>
      <c r="J10" s="627"/>
      <c r="K10" s="627"/>
      <c r="L10" s="627"/>
      <c r="M10" s="627"/>
      <c r="N10" s="627"/>
      <c r="O10" s="627"/>
      <c r="P10" s="627"/>
      <c r="Q10" s="628"/>
      <c r="R10" s="629" t="s">
        <v>230</v>
      </c>
      <c r="S10" s="630"/>
      <c r="T10" s="630"/>
      <c r="U10" s="630"/>
      <c r="V10" s="630"/>
      <c r="W10" s="630"/>
      <c r="X10" s="630"/>
      <c r="Y10" s="631"/>
      <c r="Z10" s="632" t="s">
        <v>230</v>
      </c>
      <c r="AA10" s="632"/>
      <c r="AB10" s="632"/>
      <c r="AC10" s="632"/>
      <c r="AD10" s="633" t="s">
        <v>241</v>
      </c>
      <c r="AE10" s="633"/>
      <c r="AF10" s="633"/>
      <c r="AG10" s="633"/>
      <c r="AH10" s="633"/>
      <c r="AI10" s="633"/>
      <c r="AJ10" s="633"/>
      <c r="AK10" s="633"/>
      <c r="AL10" s="634" t="s">
        <v>230</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16861</v>
      </c>
      <c r="BH10" s="630"/>
      <c r="BI10" s="630"/>
      <c r="BJ10" s="630"/>
      <c r="BK10" s="630"/>
      <c r="BL10" s="630"/>
      <c r="BM10" s="630"/>
      <c r="BN10" s="631"/>
      <c r="BO10" s="632">
        <v>5.3</v>
      </c>
      <c r="BP10" s="632"/>
      <c r="BQ10" s="632"/>
      <c r="BR10" s="632"/>
      <c r="BS10" s="633">
        <v>2810</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t="s">
        <v>230</v>
      </c>
      <c r="CS10" s="630"/>
      <c r="CT10" s="630"/>
      <c r="CU10" s="630"/>
      <c r="CV10" s="630"/>
      <c r="CW10" s="630"/>
      <c r="CX10" s="630"/>
      <c r="CY10" s="631"/>
      <c r="CZ10" s="632" t="s">
        <v>173</v>
      </c>
      <c r="DA10" s="632"/>
      <c r="DB10" s="632"/>
      <c r="DC10" s="632"/>
      <c r="DD10" s="638" t="s">
        <v>173</v>
      </c>
      <c r="DE10" s="630"/>
      <c r="DF10" s="630"/>
      <c r="DG10" s="630"/>
      <c r="DH10" s="630"/>
      <c r="DI10" s="630"/>
      <c r="DJ10" s="630"/>
      <c r="DK10" s="630"/>
      <c r="DL10" s="630"/>
      <c r="DM10" s="630"/>
      <c r="DN10" s="630"/>
      <c r="DO10" s="630"/>
      <c r="DP10" s="631"/>
      <c r="DQ10" s="638" t="s">
        <v>241</v>
      </c>
      <c r="DR10" s="630"/>
      <c r="DS10" s="630"/>
      <c r="DT10" s="630"/>
      <c r="DU10" s="630"/>
      <c r="DV10" s="630"/>
      <c r="DW10" s="630"/>
      <c r="DX10" s="630"/>
      <c r="DY10" s="630"/>
      <c r="DZ10" s="630"/>
      <c r="EA10" s="630"/>
      <c r="EB10" s="630"/>
      <c r="EC10" s="639"/>
    </row>
    <row r="11" spans="2:143" ht="11.25" customHeight="1" x14ac:dyDescent="0.2">
      <c r="B11" s="626" t="s">
        <v>244</v>
      </c>
      <c r="C11" s="627"/>
      <c r="D11" s="627"/>
      <c r="E11" s="627"/>
      <c r="F11" s="627"/>
      <c r="G11" s="627"/>
      <c r="H11" s="627"/>
      <c r="I11" s="627"/>
      <c r="J11" s="627"/>
      <c r="K11" s="627"/>
      <c r="L11" s="627"/>
      <c r="M11" s="627"/>
      <c r="N11" s="627"/>
      <c r="O11" s="627"/>
      <c r="P11" s="627"/>
      <c r="Q11" s="628"/>
      <c r="R11" s="629">
        <v>81267</v>
      </c>
      <c r="S11" s="630"/>
      <c r="T11" s="630"/>
      <c r="U11" s="630"/>
      <c r="V11" s="630"/>
      <c r="W11" s="630"/>
      <c r="X11" s="630"/>
      <c r="Y11" s="631"/>
      <c r="Z11" s="634">
        <v>1.6</v>
      </c>
      <c r="AA11" s="635"/>
      <c r="AB11" s="635"/>
      <c r="AC11" s="647"/>
      <c r="AD11" s="638">
        <v>81267</v>
      </c>
      <c r="AE11" s="630"/>
      <c r="AF11" s="630"/>
      <c r="AG11" s="630"/>
      <c r="AH11" s="630"/>
      <c r="AI11" s="630"/>
      <c r="AJ11" s="630"/>
      <c r="AK11" s="631"/>
      <c r="AL11" s="634">
        <v>3.3</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15154</v>
      </c>
      <c r="BH11" s="630"/>
      <c r="BI11" s="630"/>
      <c r="BJ11" s="630"/>
      <c r="BK11" s="630"/>
      <c r="BL11" s="630"/>
      <c r="BM11" s="630"/>
      <c r="BN11" s="631"/>
      <c r="BO11" s="632">
        <v>4.7</v>
      </c>
      <c r="BP11" s="632"/>
      <c r="BQ11" s="632"/>
      <c r="BR11" s="632"/>
      <c r="BS11" s="633">
        <v>4330</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271076</v>
      </c>
      <c r="CS11" s="630"/>
      <c r="CT11" s="630"/>
      <c r="CU11" s="630"/>
      <c r="CV11" s="630"/>
      <c r="CW11" s="630"/>
      <c r="CX11" s="630"/>
      <c r="CY11" s="631"/>
      <c r="CZ11" s="632">
        <v>5.5</v>
      </c>
      <c r="DA11" s="632"/>
      <c r="DB11" s="632"/>
      <c r="DC11" s="632"/>
      <c r="DD11" s="638">
        <v>74224</v>
      </c>
      <c r="DE11" s="630"/>
      <c r="DF11" s="630"/>
      <c r="DG11" s="630"/>
      <c r="DH11" s="630"/>
      <c r="DI11" s="630"/>
      <c r="DJ11" s="630"/>
      <c r="DK11" s="630"/>
      <c r="DL11" s="630"/>
      <c r="DM11" s="630"/>
      <c r="DN11" s="630"/>
      <c r="DO11" s="630"/>
      <c r="DP11" s="631"/>
      <c r="DQ11" s="638">
        <v>176234</v>
      </c>
      <c r="DR11" s="630"/>
      <c r="DS11" s="630"/>
      <c r="DT11" s="630"/>
      <c r="DU11" s="630"/>
      <c r="DV11" s="630"/>
      <c r="DW11" s="630"/>
      <c r="DX11" s="630"/>
      <c r="DY11" s="630"/>
      <c r="DZ11" s="630"/>
      <c r="EA11" s="630"/>
      <c r="EB11" s="630"/>
      <c r="EC11" s="639"/>
    </row>
    <row r="12" spans="2:143" ht="11.25" customHeight="1" x14ac:dyDescent="0.2">
      <c r="B12" s="626" t="s">
        <v>247</v>
      </c>
      <c r="C12" s="627"/>
      <c r="D12" s="627"/>
      <c r="E12" s="627"/>
      <c r="F12" s="627"/>
      <c r="G12" s="627"/>
      <c r="H12" s="627"/>
      <c r="I12" s="627"/>
      <c r="J12" s="627"/>
      <c r="K12" s="627"/>
      <c r="L12" s="627"/>
      <c r="M12" s="627"/>
      <c r="N12" s="627"/>
      <c r="O12" s="627"/>
      <c r="P12" s="627"/>
      <c r="Q12" s="628"/>
      <c r="R12" s="629" t="s">
        <v>173</v>
      </c>
      <c r="S12" s="630"/>
      <c r="T12" s="630"/>
      <c r="U12" s="630"/>
      <c r="V12" s="630"/>
      <c r="W12" s="630"/>
      <c r="X12" s="630"/>
      <c r="Y12" s="631"/>
      <c r="Z12" s="632" t="s">
        <v>230</v>
      </c>
      <c r="AA12" s="632"/>
      <c r="AB12" s="632"/>
      <c r="AC12" s="632"/>
      <c r="AD12" s="633" t="s">
        <v>230</v>
      </c>
      <c r="AE12" s="633"/>
      <c r="AF12" s="633"/>
      <c r="AG12" s="633"/>
      <c r="AH12" s="633"/>
      <c r="AI12" s="633"/>
      <c r="AJ12" s="633"/>
      <c r="AK12" s="633"/>
      <c r="AL12" s="634" t="s">
        <v>230</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145875</v>
      </c>
      <c r="BH12" s="630"/>
      <c r="BI12" s="630"/>
      <c r="BJ12" s="630"/>
      <c r="BK12" s="630"/>
      <c r="BL12" s="630"/>
      <c r="BM12" s="630"/>
      <c r="BN12" s="631"/>
      <c r="BO12" s="632">
        <v>45.7</v>
      </c>
      <c r="BP12" s="632"/>
      <c r="BQ12" s="632"/>
      <c r="BR12" s="632"/>
      <c r="BS12" s="633">
        <v>18936</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160596</v>
      </c>
      <c r="CS12" s="630"/>
      <c r="CT12" s="630"/>
      <c r="CU12" s="630"/>
      <c r="CV12" s="630"/>
      <c r="CW12" s="630"/>
      <c r="CX12" s="630"/>
      <c r="CY12" s="631"/>
      <c r="CZ12" s="632">
        <v>3.3</v>
      </c>
      <c r="DA12" s="632"/>
      <c r="DB12" s="632"/>
      <c r="DC12" s="632"/>
      <c r="DD12" s="638">
        <v>5703</v>
      </c>
      <c r="DE12" s="630"/>
      <c r="DF12" s="630"/>
      <c r="DG12" s="630"/>
      <c r="DH12" s="630"/>
      <c r="DI12" s="630"/>
      <c r="DJ12" s="630"/>
      <c r="DK12" s="630"/>
      <c r="DL12" s="630"/>
      <c r="DM12" s="630"/>
      <c r="DN12" s="630"/>
      <c r="DO12" s="630"/>
      <c r="DP12" s="631"/>
      <c r="DQ12" s="638">
        <v>148803</v>
      </c>
      <c r="DR12" s="630"/>
      <c r="DS12" s="630"/>
      <c r="DT12" s="630"/>
      <c r="DU12" s="630"/>
      <c r="DV12" s="630"/>
      <c r="DW12" s="630"/>
      <c r="DX12" s="630"/>
      <c r="DY12" s="630"/>
      <c r="DZ12" s="630"/>
      <c r="EA12" s="630"/>
      <c r="EB12" s="630"/>
      <c r="EC12" s="639"/>
    </row>
    <row r="13" spans="2:143" ht="11.25" customHeight="1" x14ac:dyDescent="0.2">
      <c r="B13" s="626" t="s">
        <v>250</v>
      </c>
      <c r="C13" s="627"/>
      <c r="D13" s="627"/>
      <c r="E13" s="627"/>
      <c r="F13" s="627"/>
      <c r="G13" s="627"/>
      <c r="H13" s="627"/>
      <c r="I13" s="627"/>
      <c r="J13" s="627"/>
      <c r="K13" s="627"/>
      <c r="L13" s="627"/>
      <c r="M13" s="627"/>
      <c r="N13" s="627"/>
      <c r="O13" s="627"/>
      <c r="P13" s="627"/>
      <c r="Q13" s="628"/>
      <c r="R13" s="629" t="s">
        <v>173</v>
      </c>
      <c r="S13" s="630"/>
      <c r="T13" s="630"/>
      <c r="U13" s="630"/>
      <c r="V13" s="630"/>
      <c r="W13" s="630"/>
      <c r="X13" s="630"/>
      <c r="Y13" s="631"/>
      <c r="Z13" s="632" t="s">
        <v>173</v>
      </c>
      <c r="AA13" s="632"/>
      <c r="AB13" s="632"/>
      <c r="AC13" s="632"/>
      <c r="AD13" s="633" t="s">
        <v>230</v>
      </c>
      <c r="AE13" s="633"/>
      <c r="AF13" s="633"/>
      <c r="AG13" s="633"/>
      <c r="AH13" s="633"/>
      <c r="AI13" s="633"/>
      <c r="AJ13" s="633"/>
      <c r="AK13" s="633"/>
      <c r="AL13" s="634" t="s">
        <v>173</v>
      </c>
      <c r="AM13" s="635"/>
      <c r="AN13" s="635"/>
      <c r="AO13" s="636"/>
      <c r="AP13" s="626" t="s">
        <v>251</v>
      </c>
      <c r="AQ13" s="627"/>
      <c r="AR13" s="627"/>
      <c r="AS13" s="627"/>
      <c r="AT13" s="627"/>
      <c r="AU13" s="627"/>
      <c r="AV13" s="627"/>
      <c r="AW13" s="627"/>
      <c r="AX13" s="627"/>
      <c r="AY13" s="627"/>
      <c r="AZ13" s="627"/>
      <c r="BA13" s="627"/>
      <c r="BB13" s="627"/>
      <c r="BC13" s="627"/>
      <c r="BD13" s="627"/>
      <c r="BE13" s="627"/>
      <c r="BF13" s="628"/>
      <c r="BG13" s="629">
        <v>142569</v>
      </c>
      <c r="BH13" s="630"/>
      <c r="BI13" s="630"/>
      <c r="BJ13" s="630"/>
      <c r="BK13" s="630"/>
      <c r="BL13" s="630"/>
      <c r="BM13" s="630"/>
      <c r="BN13" s="631"/>
      <c r="BO13" s="632">
        <v>44.7</v>
      </c>
      <c r="BP13" s="632"/>
      <c r="BQ13" s="632"/>
      <c r="BR13" s="632"/>
      <c r="BS13" s="633">
        <v>18936</v>
      </c>
      <c r="BT13" s="633"/>
      <c r="BU13" s="633"/>
      <c r="BV13" s="633"/>
      <c r="BW13" s="633"/>
      <c r="BX13" s="633"/>
      <c r="BY13" s="633"/>
      <c r="BZ13" s="633"/>
      <c r="CA13" s="633"/>
      <c r="CB13" s="637"/>
      <c r="CD13" s="644" t="s">
        <v>252</v>
      </c>
      <c r="CE13" s="645"/>
      <c r="CF13" s="645"/>
      <c r="CG13" s="645"/>
      <c r="CH13" s="645"/>
      <c r="CI13" s="645"/>
      <c r="CJ13" s="645"/>
      <c r="CK13" s="645"/>
      <c r="CL13" s="645"/>
      <c r="CM13" s="645"/>
      <c r="CN13" s="645"/>
      <c r="CO13" s="645"/>
      <c r="CP13" s="645"/>
      <c r="CQ13" s="646"/>
      <c r="CR13" s="629">
        <v>384180</v>
      </c>
      <c r="CS13" s="630"/>
      <c r="CT13" s="630"/>
      <c r="CU13" s="630"/>
      <c r="CV13" s="630"/>
      <c r="CW13" s="630"/>
      <c r="CX13" s="630"/>
      <c r="CY13" s="631"/>
      <c r="CZ13" s="632">
        <v>7.8</v>
      </c>
      <c r="DA13" s="632"/>
      <c r="DB13" s="632"/>
      <c r="DC13" s="632"/>
      <c r="DD13" s="638">
        <v>297899</v>
      </c>
      <c r="DE13" s="630"/>
      <c r="DF13" s="630"/>
      <c r="DG13" s="630"/>
      <c r="DH13" s="630"/>
      <c r="DI13" s="630"/>
      <c r="DJ13" s="630"/>
      <c r="DK13" s="630"/>
      <c r="DL13" s="630"/>
      <c r="DM13" s="630"/>
      <c r="DN13" s="630"/>
      <c r="DO13" s="630"/>
      <c r="DP13" s="631"/>
      <c r="DQ13" s="638">
        <v>71555</v>
      </c>
      <c r="DR13" s="630"/>
      <c r="DS13" s="630"/>
      <c r="DT13" s="630"/>
      <c r="DU13" s="630"/>
      <c r="DV13" s="630"/>
      <c r="DW13" s="630"/>
      <c r="DX13" s="630"/>
      <c r="DY13" s="630"/>
      <c r="DZ13" s="630"/>
      <c r="EA13" s="630"/>
      <c r="EB13" s="630"/>
      <c r="EC13" s="639"/>
    </row>
    <row r="14" spans="2:143" ht="11.25" customHeight="1" x14ac:dyDescent="0.2">
      <c r="B14" s="626" t="s">
        <v>253</v>
      </c>
      <c r="C14" s="627"/>
      <c r="D14" s="627"/>
      <c r="E14" s="627"/>
      <c r="F14" s="627"/>
      <c r="G14" s="627"/>
      <c r="H14" s="627"/>
      <c r="I14" s="627"/>
      <c r="J14" s="627"/>
      <c r="K14" s="627"/>
      <c r="L14" s="627"/>
      <c r="M14" s="627"/>
      <c r="N14" s="627"/>
      <c r="O14" s="627"/>
      <c r="P14" s="627"/>
      <c r="Q14" s="628"/>
      <c r="R14" s="629" t="s">
        <v>230</v>
      </c>
      <c r="S14" s="630"/>
      <c r="T14" s="630"/>
      <c r="U14" s="630"/>
      <c r="V14" s="630"/>
      <c r="W14" s="630"/>
      <c r="X14" s="630"/>
      <c r="Y14" s="631"/>
      <c r="Z14" s="632" t="s">
        <v>230</v>
      </c>
      <c r="AA14" s="632"/>
      <c r="AB14" s="632"/>
      <c r="AC14" s="632"/>
      <c r="AD14" s="633" t="s">
        <v>173</v>
      </c>
      <c r="AE14" s="633"/>
      <c r="AF14" s="633"/>
      <c r="AG14" s="633"/>
      <c r="AH14" s="633"/>
      <c r="AI14" s="633"/>
      <c r="AJ14" s="633"/>
      <c r="AK14" s="633"/>
      <c r="AL14" s="634" t="s">
        <v>173</v>
      </c>
      <c r="AM14" s="635"/>
      <c r="AN14" s="635"/>
      <c r="AO14" s="636"/>
      <c r="AP14" s="626" t="s">
        <v>254</v>
      </c>
      <c r="AQ14" s="627"/>
      <c r="AR14" s="627"/>
      <c r="AS14" s="627"/>
      <c r="AT14" s="627"/>
      <c r="AU14" s="627"/>
      <c r="AV14" s="627"/>
      <c r="AW14" s="627"/>
      <c r="AX14" s="627"/>
      <c r="AY14" s="627"/>
      <c r="AZ14" s="627"/>
      <c r="BA14" s="627"/>
      <c r="BB14" s="627"/>
      <c r="BC14" s="627"/>
      <c r="BD14" s="627"/>
      <c r="BE14" s="627"/>
      <c r="BF14" s="628"/>
      <c r="BG14" s="629">
        <v>13798</v>
      </c>
      <c r="BH14" s="630"/>
      <c r="BI14" s="630"/>
      <c r="BJ14" s="630"/>
      <c r="BK14" s="630"/>
      <c r="BL14" s="630"/>
      <c r="BM14" s="630"/>
      <c r="BN14" s="631"/>
      <c r="BO14" s="632">
        <v>4.3</v>
      </c>
      <c r="BP14" s="632"/>
      <c r="BQ14" s="632"/>
      <c r="BR14" s="632"/>
      <c r="BS14" s="633" t="s">
        <v>173</v>
      </c>
      <c r="BT14" s="633"/>
      <c r="BU14" s="633"/>
      <c r="BV14" s="633"/>
      <c r="BW14" s="633"/>
      <c r="BX14" s="633"/>
      <c r="BY14" s="633"/>
      <c r="BZ14" s="633"/>
      <c r="CA14" s="633"/>
      <c r="CB14" s="637"/>
      <c r="CD14" s="644" t="s">
        <v>255</v>
      </c>
      <c r="CE14" s="645"/>
      <c r="CF14" s="645"/>
      <c r="CG14" s="645"/>
      <c r="CH14" s="645"/>
      <c r="CI14" s="645"/>
      <c r="CJ14" s="645"/>
      <c r="CK14" s="645"/>
      <c r="CL14" s="645"/>
      <c r="CM14" s="645"/>
      <c r="CN14" s="645"/>
      <c r="CO14" s="645"/>
      <c r="CP14" s="645"/>
      <c r="CQ14" s="646"/>
      <c r="CR14" s="629">
        <v>174362</v>
      </c>
      <c r="CS14" s="630"/>
      <c r="CT14" s="630"/>
      <c r="CU14" s="630"/>
      <c r="CV14" s="630"/>
      <c r="CW14" s="630"/>
      <c r="CX14" s="630"/>
      <c r="CY14" s="631"/>
      <c r="CZ14" s="632">
        <v>3.6</v>
      </c>
      <c r="DA14" s="632"/>
      <c r="DB14" s="632"/>
      <c r="DC14" s="632"/>
      <c r="DD14" s="638">
        <v>14316</v>
      </c>
      <c r="DE14" s="630"/>
      <c r="DF14" s="630"/>
      <c r="DG14" s="630"/>
      <c r="DH14" s="630"/>
      <c r="DI14" s="630"/>
      <c r="DJ14" s="630"/>
      <c r="DK14" s="630"/>
      <c r="DL14" s="630"/>
      <c r="DM14" s="630"/>
      <c r="DN14" s="630"/>
      <c r="DO14" s="630"/>
      <c r="DP14" s="631"/>
      <c r="DQ14" s="638">
        <v>150316</v>
      </c>
      <c r="DR14" s="630"/>
      <c r="DS14" s="630"/>
      <c r="DT14" s="630"/>
      <c r="DU14" s="630"/>
      <c r="DV14" s="630"/>
      <c r="DW14" s="630"/>
      <c r="DX14" s="630"/>
      <c r="DY14" s="630"/>
      <c r="DZ14" s="630"/>
      <c r="EA14" s="630"/>
      <c r="EB14" s="630"/>
      <c r="EC14" s="639"/>
    </row>
    <row r="15" spans="2:143" ht="11.25" customHeight="1" x14ac:dyDescent="0.2">
      <c r="B15" s="626" t="s">
        <v>256</v>
      </c>
      <c r="C15" s="627"/>
      <c r="D15" s="627"/>
      <c r="E15" s="627"/>
      <c r="F15" s="627"/>
      <c r="G15" s="627"/>
      <c r="H15" s="627"/>
      <c r="I15" s="627"/>
      <c r="J15" s="627"/>
      <c r="K15" s="627"/>
      <c r="L15" s="627"/>
      <c r="M15" s="627"/>
      <c r="N15" s="627"/>
      <c r="O15" s="627"/>
      <c r="P15" s="627"/>
      <c r="Q15" s="628"/>
      <c r="R15" s="629" t="s">
        <v>173</v>
      </c>
      <c r="S15" s="630"/>
      <c r="T15" s="630"/>
      <c r="U15" s="630"/>
      <c r="V15" s="630"/>
      <c r="W15" s="630"/>
      <c r="X15" s="630"/>
      <c r="Y15" s="631"/>
      <c r="Z15" s="632" t="s">
        <v>230</v>
      </c>
      <c r="AA15" s="632"/>
      <c r="AB15" s="632"/>
      <c r="AC15" s="632"/>
      <c r="AD15" s="633" t="s">
        <v>241</v>
      </c>
      <c r="AE15" s="633"/>
      <c r="AF15" s="633"/>
      <c r="AG15" s="633"/>
      <c r="AH15" s="633"/>
      <c r="AI15" s="633"/>
      <c r="AJ15" s="633"/>
      <c r="AK15" s="633"/>
      <c r="AL15" s="634" t="s">
        <v>173</v>
      </c>
      <c r="AM15" s="635"/>
      <c r="AN15" s="635"/>
      <c r="AO15" s="636"/>
      <c r="AP15" s="626" t="s">
        <v>257</v>
      </c>
      <c r="AQ15" s="627"/>
      <c r="AR15" s="627"/>
      <c r="AS15" s="627"/>
      <c r="AT15" s="627"/>
      <c r="AU15" s="627"/>
      <c r="AV15" s="627"/>
      <c r="AW15" s="627"/>
      <c r="AX15" s="627"/>
      <c r="AY15" s="627"/>
      <c r="AZ15" s="627"/>
      <c r="BA15" s="627"/>
      <c r="BB15" s="627"/>
      <c r="BC15" s="627"/>
      <c r="BD15" s="627"/>
      <c r="BE15" s="627"/>
      <c r="BF15" s="628"/>
      <c r="BG15" s="629">
        <v>20960</v>
      </c>
      <c r="BH15" s="630"/>
      <c r="BI15" s="630"/>
      <c r="BJ15" s="630"/>
      <c r="BK15" s="630"/>
      <c r="BL15" s="630"/>
      <c r="BM15" s="630"/>
      <c r="BN15" s="631"/>
      <c r="BO15" s="632">
        <v>6.6</v>
      </c>
      <c r="BP15" s="632"/>
      <c r="BQ15" s="632"/>
      <c r="BR15" s="632"/>
      <c r="BS15" s="633" t="s">
        <v>230</v>
      </c>
      <c r="BT15" s="633"/>
      <c r="BU15" s="633"/>
      <c r="BV15" s="633"/>
      <c r="BW15" s="633"/>
      <c r="BX15" s="633"/>
      <c r="BY15" s="633"/>
      <c r="BZ15" s="633"/>
      <c r="CA15" s="633"/>
      <c r="CB15" s="637"/>
      <c r="CD15" s="644" t="s">
        <v>258</v>
      </c>
      <c r="CE15" s="645"/>
      <c r="CF15" s="645"/>
      <c r="CG15" s="645"/>
      <c r="CH15" s="645"/>
      <c r="CI15" s="645"/>
      <c r="CJ15" s="645"/>
      <c r="CK15" s="645"/>
      <c r="CL15" s="645"/>
      <c r="CM15" s="645"/>
      <c r="CN15" s="645"/>
      <c r="CO15" s="645"/>
      <c r="CP15" s="645"/>
      <c r="CQ15" s="646"/>
      <c r="CR15" s="629">
        <v>429336</v>
      </c>
      <c r="CS15" s="630"/>
      <c r="CT15" s="630"/>
      <c r="CU15" s="630"/>
      <c r="CV15" s="630"/>
      <c r="CW15" s="630"/>
      <c r="CX15" s="630"/>
      <c r="CY15" s="631"/>
      <c r="CZ15" s="632">
        <v>8.8000000000000007</v>
      </c>
      <c r="DA15" s="632"/>
      <c r="DB15" s="632"/>
      <c r="DC15" s="632"/>
      <c r="DD15" s="638">
        <v>91546</v>
      </c>
      <c r="DE15" s="630"/>
      <c r="DF15" s="630"/>
      <c r="DG15" s="630"/>
      <c r="DH15" s="630"/>
      <c r="DI15" s="630"/>
      <c r="DJ15" s="630"/>
      <c r="DK15" s="630"/>
      <c r="DL15" s="630"/>
      <c r="DM15" s="630"/>
      <c r="DN15" s="630"/>
      <c r="DO15" s="630"/>
      <c r="DP15" s="631"/>
      <c r="DQ15" s="638">
        <v>300700</v>
      </c>
      <c r="DR15" s="630"/>
      <c r="DS15" s="630"/>
      <c r="DT15" s="630"/>
      <c r="DU15" s="630"/>
      <c r="DV15" s="630"/>
      <c r="DW15" s="630"/>
      <c r="DX15" s="630"/>
      <c r="DY15" s="630"/>
      <c r="DZ15" s="630"/>
      <c r="EA15" s="630"/>
      <c r="EB15" s="630"/>
      <c r="EC15" s="639"/>
    </row>
    <row r="16" spans="2:143" ht="11.25" customHeight="1" x14ac:dyDescent="0.2">
      <c r="B16" s="626" t="s">
        <v>259</v>
      </c>
      <c r="C16" s="627"/>
      <c r="D16" s="627"/>
      <c r="E16" s="627"/>
      <c r="F16" s="627"/>
      <c r="G16" s="627"/>
      <c r="H16" s="627"/>
      <c r="I16" s="627"/>
      <c r="J16" s="627"/>
      <c r="K16" s="627"/>
      <c r="L16" s="627"/>
      <c r="M16" s="627"/>
      <c r="N16" s="627"/>
      <c r="O16" s="627"/>
      <c r="P16" s="627"/>
      <c r="Q16" s="628"/>
      <c r="R16" s="629">
        <v>1747</v>
      </c>
      <c r="S16" s="630"/>
      <c r="T16" s="630"/>
      <c r="U16" s="630"/>
      <c r="V16" s="630"/>
      <c r="W16" s="630"/>
      <c r="X16" s="630"/>
      <c r="Y16" s="631"/>
      <c r="Z16" s="632">
        <v>0</v>
      </c>
      <c r="AA16" s="632"/>
      <c r="AB16" s="632"/>
      <c r="AC16" s="632"/>
      <c r="AD16" s="633">
        <v>1747</v>
      </c>
      <c r="AE16" s="633"/>
      <c r="AF16" s="633"/>
      <c r="AG16" s="633"/>
      <c r="AH16" s="633"/>
      <c r="AI16" s="633"/>
      <c r="AJ16" s="633"/>
      <c r="AK16" s="633"/>
      <c r="AL16" s="634">
        <v>0.1</v>
      </c>
      <c r="AM16" s="635"/>
      <c r="AN16" s="635"/>
      <c r="AO16" s="636"/>
      <c r="AP16" s="626" t="s">
        <v>260</v>
      </c>
      <c r="AQ16" s="627"/>
      <c r="AR16" s="627"/>
      <c r="AS16" s="627"/>
      <c r="AT16" s="627"/>
      <c r="AU16" s="627"/>
      <c r="AV16" s="627"/>
      <c r="AW16" s="627"/>
      <c r="AX16" s="627"/>
      <c r="AY16" s="627"/>
      <c r="AZ16" s="627"/>
      <c r="BA16" s="627"/>
      <c r="BB16" s="627"/>
      <c r="BC16" s="627"/>
      <c r="BD16" s="627"/>
      <c r="BE16" s="627"/>
      <c r="BF16" s="628"/>
      <c r="BG16" s="629" t="s">
        <v>173</v>
      </c>
      <c r="BH16" s="630"/>
      <c r="BI16" s="630"/>
      <c r="BJ16" s="630"/>
      <c r="BK16" s="630"/>
      <c r="BL16" s="630"/>
      <c r="BM16" s="630"/>
      <c r="BN16" s="631"/>
      <c r="BO16" s="632" t="s">
        <v>230</v>
      </c>
      <c r="BP16" s="632"/>
      <c r="BQ16" s="632"/>
      <c r="BR16" s="632"/>
      <c r="BS16" s="633" t="s">
        <v>230</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v>165453</v>
      </c>
      <c r="CS16" s="630"/>
      <c r="CT16" s="630"/>
      <c r="CU16" s="630"/>
      <c r="CV16" s="630"/>
      <c r="CW16" s="630"/>
      <c r="CX16" s="630"/>
      <c r="CY16" s="631"/>
      <c r="CZ16" s="632">
        <v>3.4</v>
      </c>
      <c r="DA16" s="632"/>
      <c r="DB16" s="632"/>
      <c r="DC16" s="632"/>
      <c r="DD16" s="638" t="s">
        <v>230</v>
      </c>
      <c r="DE16" s="630"/>
      <c r="DF16" s="630"/>
      <c r="DG16" s="630"/>
      <c r="DH16" s="630"/>
      <c r="DI16" s="630"/>
      <c r="DJ16" s="630"/>
      <c r="DK16" s="630"/>
      <c r="DL16" s="630"/>
      <c r="DM16" s="630"/>
      <c r="DN16" s="630"/>
      <c r="DO16" s="630"/>
      <c r="DP16" s="631"/>
      <c r="DQ16" s="638">
        <v>15898</v>
      </c>
      <c r="DR16" s="630"/>
      <c r="DS16" s="630"/>
      <c r="DT16" s="630"/>
      <c r="DU16" s="630"/>
      <c r="DV16" s="630"/>
      <c r="DW16" s="630"/>
      <c r="DX16" s="630"/>
      <c r="DY16" s="630"/>
      <c r="DZ16" s="630"/>
      <c r="EA16" s="630"/>
      <c r="EB16" s="630"/>
      <c r="EC16" s="639"/>
    </row>
    <row r="17" spans="2:133" ht="11.25" customHeight="1" x14ac:dyDescent="0.2">
      <c r="B17" s="626" t="s">
        <v>262</v>
      </c>
      <c r="C17" s="627"/>
      <c r="D17" s="627"/>
      <c r="E17" s="627"/>
      <c r="F17" s="627"/>
      <c r="G17" s="627"/>
      <c r="H17" s="627"/>
      <c r="I17" s="627"/>
      <c r="J17" s="627"/>
      <c r="K17" s="627"/>
      <c r="L17" s="627"/>
      <c r="M17" s="627"/>
      <c r="N17" s="627"/>
      <c r="O17" s="627"/>
      <c r="P17" s="627"/>
      <c r="Q17" s="628"/>
      <c r="R17" s="629">
        <v>4071</v>
      </c>
      <c r="S17" s="630"/>
      <c r="T17" s="630"/>
      <c r="U17" s="630"/>
      <c r="V17" s="630"/>
      <c r="W17" s="630"/>
      <c r="X17" s="630"/>
      <c r="Y17" s="631"/>
      <c r="Z17" s="632">
        <v>0.1</v>
      </c>
      <c r="AA17" s="632"/>
      <c r="AB17" s="632"/>
      <c r="AC17" s="632"/>
      <c r="AD17" s="633">
        <v>4071</v>
      </c>
      <c r="AE17" s="633"/>
      <c r="AF17" s="633"/>
      <c r="AG17" s="633"/>
      <c r="AH17" s="633"/>
      <c r="AI17" s="633"/>
      <c r="AJ17" s="633"/>
      <c r="AK17" s="633"/>
      <c r="AL17" s="634">
        <v>0.2</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230</v>
      </c>
      <c r="BH17" s="630"/>
      <c r="BI17" s="630"/>
      <c r="BJ17" s="630"/>
      <c r="BK17" s="630"/>
      <c r="BL17" s="630"/>
      <c r="BM17" s="630"/>
      <c r="BN17" s="631"/>
      <c r="BO17" s="632" t="s">
        <v>173</v>
      </c>
      <c r="BP17" s="632"/>
      <c r="BQ17" s="632"/>
      <c r="BR17" s="632"/>
      <c r="BS17" s="633" t="s">
        <v>230</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486131</v>
      </c>
      <c r="CS17" s="630"/>
      <c r="CT17" s="630"/>
      <c r="CU17" s="630"/>
      <c r="CV17" s="630"/>
      <c r="CW17" s="630"/>
      <c r="CX17" s="630"/>
      <c r="CY17" s="631"/>
      <c r="CZ17" s="632">
        <v>9.9</v>
      </c>
      <c r="DA17" s="632"/>
      <c r="DB17" s="632"/>
      <c r="DC17" s="632"/>
      <c r="DD17" s="638" t="s">
        <v>230</v>
      </c>
      <c r="DE17" s="630"/>
      <c r="DF17" s="630"/>
      <c r="DG17" s="630"/>
      <c r="DH17" s="630"/>
      <c r="DI17" s="630"/>
      <c r="DJ17" s="630"/>
      <c r="DK17" s="630"/>
      <c r="DL17" s="630"/>
      <c r="DM17" s="630"/>
      <c r="DN17" s="630"/>
      <c r="DO17" s="630"/>
      <c r="DP17" s="631"/>
      <c r="DQ17" s="638">
        <v>485871</v>
      </c>
      <c r="DR17" s="630"/>
      <c r="DS17" s="630"/>
      <c r="DT17" s="630"/>
      <c r="DU17" s="630"/>
      <c r="DV17" s="630"/>
      <c r="DW17" s="630"/>
      <c r="DX17" s="630"/>
      <c r="DY17" s="630"/>
      <c r="DZ17" s="630"/>
      <c r="EA17" s="630"/>
      <c r="EB17" s="630"/>
      <c r="EC17" s="639"/>
    </row>
    <row r="18" spans="2:133" ht="11.25" customHeight="1" x14ac:dyDescent="0.2">
      <c r="B18" s="626" t="s">
        <v>265</v>
      </c>
      <c r="C18" s="627"/>
      <c r="D18" s="627"/>
      <c r="E18" s="627"/>
      <c r="F18" s="627"/>
      <c r="G18" s="627"/>
      <c r="H18" s="627"/>
      <c r="I18" s="627"/>
      <c r="J18" s="627"/>
      <c r="K18" s="627"/>
      <c r="L18" s="627"/>
      <c r="M18" s="627"/>
      <c r="N18" s="627"/>
      <c r="O18" s="627"/>
      <c r="P18" s="627"/>
      <c r="Q18" s="628"/>
      <c r="R18" s="629">
        <v>4743</v>
      </c>
      <c r="S18" s="630"/>
      <c r="T18" s="630"/>
      <c r="U18" s="630"/>
      <c r="V18" s="630"/>
      <c r="W18" s="630"/>
      <c r="X18" s="630"/>
      <c r="Y18" s="631"/>
      <c r="Z18" s="632">
        <v>0.1</v>
      </c>
      <c r="AA18" s="632"/>
      <c r="AB18" s="632"/>
      <c r="AC18" s="632"/>
      <c r="AD18" s="633">
        <v>4743</v>
      </c>
      <c r="AE18" s="633"/>
      <c r="AF18" s="633"/>
      <c r="AG18" s="633"/>
      <c r="AH18" s="633"/>
      <c r="AI18" s="633"/>
      <c r="AJ18" s="633"/>
      <c r="AK18" s="633"/>
      <c r="AL18" s="634">
        <v>0.20000000298023224</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173</v>
      </c>
      <c r="BH18" s="630"/>
      <c r="BI18" s="630"/>
      <c r="BJ18" s="630"/>
      <c r="BK18" s="630"/>
      <c r="BL18" s="630"/>
      <c r="BM18" s="630"/>
      <c r="BN18" s="631"/>
      <c r="BO18" s="632" t="s">
        <v>173</v>
      </c>
      <c r="BP18" s="632"/>
      <c r="BQ18" s="632"/>
      <c r="BR18" s="632"/>
      <c r="BS18" s="633" t="s">
        <v>173</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230</v>
      </c>
      <c r="CS18" s="630"/>
      <c r="CT18" s="630"/>
      <c r="CU18" s="630"/>
      <c r="CV18" s="630"/>
      <c r="CW18" s="630"/>
      <c r="CX18" s="630"/>
      <c r="CY18" s="631"/>
      <c r="CZ18" s="632" t="s">
        <v>230</v>
      </c>
      <c r="DA18" s="632"/>
      <c r="DB18" s="632"/>
      <c r="DC18" s="632"/>
      <c r="DD18" s="638" t="s">
        <v>230</v>
      </c>
      <c r="DE18" s="630"/>
      <c r="DF18" s="630"/>
      <c r="DG18" s="630"/>
      <c r="DH18" s="630"/>
      <c r="DI18" s="630"/>
      <c r="DJ18" s="630"/>
      <c r="DK18" s="630"/>
      <c r="DL18" s="630"/>
      <c r="DM18" s="630"/>
      <c r="DN18" s="630"/>
      <c r="DO18" s="630"/>
      <c r="DP18" s="631"/>
      <c r="DQ18" s="638" t="s">
        <v>230</v>
      </c>
      <c r="DR18" s="630"/>
      <c r="DS18" s="630"/>
      <c r="DT18" s="630"/>
      <c r="DU18" s="630"/>
      <c r="DV18" s="630"/>
      <c r="DW18" s="630"/>
      <c r="DX18" s="630"/>
      <c r="DY18" s="630"/>
      <c r="DZ18" s="630"/>
      <c r="EA18" s="630"/>
      <c r="EB18" s="630"/>
      <c r="EC18" s="639"/>
    </row>
    <row r="19" spans="2:133" ht="11.25" customHeight="1" x14ac:dyDescent="0.2">
      <c r="B19" s="626" t="s">
        <v>268</v>
      </c>
      <c r="C19" s="627"/>
      <c r="D19" s="627"/>
      <c r="E19" s="627"/>
      <c r="F19" s="627"/>
      <c r="G19" s="627"/>
      <c r="H19" s="627"/>
      <c r="I19" s="627"/>
      <c r="J19" s="627"/>
      <c r="K19" s="627"/>
      <c r="L19" s="627"/>
      <c r="M19" s="627"/>
      <c r="N19" s="627"/>
      <c r="O19" s="627"/>
      <c r="P19" s="627"/>
      <c r="Q19" s="628"/>
      <c r="R19" s="629">
        <v>846</v>
      </c>
      <c r="S19" s="630"/>
      <c r="T19" s="630"/>
      <c r="U19" s="630"/>
      <c r="V19" s="630"/>
      <c r="W19" s="630"/>
      <c r="X19" s="630"/>
      <c r="Y19" s="631"/>
      <c r="Z19" s="632">
        <v>0</v>
      </c>
      <c r="AA19" s="632"/>
      <c r="AB19" s="632"/>
      <c r="AC19" s="632"/>
      <c r="AD19" s="633">
        <v>846</v>
      </c>
      <c r="AE19" s="633"/>
      <c r="AF19" s="633"/>
      <c r="AG19" s="633"/>
      <c r="AH19" s="633"/>
      <c r="AI19" s="633"/>
      <c r="AJ19" s="633"/>
      <c r="AK19" s="633"/>
      <c r="AL19" s="634">
        <v>0</v>
      </c>
      <c r="AM19" s="635"/>
      <c r="AN19" s="635"/>
      <c r="AO19" s="636"/>
      <c r="AP19" s="626" t="s">
        <v>269</v>
      </c>
      <c r="AQ19" s="627"/>
      <c r="AR19" s="627"/>
      <c r="AS19" s="627"/>
      <c r="AT19" s="627"/>
      <c r="AU19" s="627"/>
      <c r="AV19" s="627"/>
      <c r="AW19" s="627"/>
      <c r="AX19" s="627"/>
      <c r="AY19" s="627"/>
      <c r="AZ19" s="627"/>
      <c r="BA19" s="627"/>
      <c r="BB19" s="627"/>
      <c r="BC19" s="627"/>
      <c r="BD19" s="627"/>
      <c r="BE19" s="627"/>
      <c r="BF19" s="628"/>
      <c r="BG19" s="629" t="s">
        <v>173</v>
      </c>
      <c r="BH19" s="630"/>
      <c r="BI19" s="630"/>
      <c r="BJ19" s="630"/>
      <c r="BK19" s="630"/>
      <c r="BL19" s="630"/>
      <c r="BM19" s="630"/>
      <c r="BN19" s="631"/>
      <c r="BO19" s="632" t="s">
        <v>230</v>
      </c>
      <c r="BP19" s="632"/>
      <c r="BQ19" s="632"/>
      <c r="BR19" s="632"/>
      <c r="BS19" s="633" t="s">
        <v>230</v>
      </c>
      <c r="BT19" s="633"/>
      <c r="BU19" s="633"/>
      <c r="BV19" s="633"/>
      <c r="BW19" s="633"/>
      <c r="BX19" s="633"/>
      <c r="BY19" s="633"/>
      <c r="BZ19" s="633"/>
      <c r="CA19" s="633"/>
      <c r="CB19" s="637"/>
      <c r="CD19" s="644" t="s">
        <v>270</v>
      </c>
      <c r="CE19" s="645"/>
      <c r="CF19" s="645"/>
      <c r="CG19" s="645"/>
      <c r="CH19" s="645"/>
      <c r="CI19" s="645"/>
      <c r="CJ19" s="645"/>
      <c r="CK19" s="645"/>
      <c r="CL19" s="645"/>
      <c r="CM19" s="645"/>
      <c r="CN19" s="645"/>
      <c r="CO19" s="645"/>
      <c r="CP19" s="645"/>
      <c r="CQ19" s="646"/>
      <c r="CR19" s="629" t="s">
        <v>230</v>
      </c>
      <c r="CS19" s="630"/>
      <c r="CT19" s="630"/>
      <c r="CU19" s="630"/>
      <c r="CV19" s="630"/>
      <c r="CW19" s="630"/>
      <c r="CX19" s="630"/>
      <c r="CY19" s="631"/>
      <c r="CZ19" s="632" t="s">
        <v>230</v>
      </c>
      <c r="DA19" s="632"/>
      <c r="DB19" s="632"/>
      <c r="DC19" s="632"/>
      <c r="DD19" s="638" t="s">
        <v>230</v>
      </c>
      <c r="DE19" s="630"/>
      <c r="DF19" s="630"/>
      <c r="DG19" s="630"/>
      <c r="DH19" s="630"/>
      <c r="DI19" s="630"/>
      <c r="DJ19" s="630"/>
      <c r="DK19" s="630"/>
      <c r="DL19" s="630"/>
      <c r="DM19" s="630"/>
      <c r="DN19" s="630"/>
      <c r="DO19" s="630"/>
      <c r="DP19" s="631"/>
      <c r="DQ19" s="638" t="s">
        <v>230</v>
      </c>
      <c r="DR19" s="630"/>
      <c r="DS19" s="630"/>
      <c r="DT19" s="630"/>
      <c r="DU19" s="630"/>
      <c r="DV19" s="630"/>
      <c r="DW19" s="630"/>
      <c r="DX19" s="630"/>
      <c r="DY19" s="630"/>
      <c r="DZ19" s="630"/>
      <c r="EA19" s="630"/>
      <c r="EB19" s="630"/>
      <c r="EC19" s="639"/>
    </row>
    <row r="20" spans="2:133" ht="11.25" customHeight="1" x14ac:dyDescent="0.2">
      <c r="B20" s="626" t="s">
        <v>271</v>
      </c>
      <c r="C20" s="627"/>
      <c r="D20" s="627"/>
      <c r="E20" s="627"/>
      <c r="F20" s="627"/>
      <c r="G20" s="627"/>
      <c r="H20" s="627"/>
      <c r="I20" s="627"/>
      <c r="J20" s="627"/>
      <c r="K20" s="627"/>
      <c r="L20" s="627"/>
      <c r="M20" s="627"/>
      <c r="N20" s="627"/>
      <c r="O20" s="627"/>
      <c r="P20" s="627"/>
      <c r="Q20" s="628"/>
      <c r="R20" s="629">
        <v>600</v>
      </c>
      <c r="S20" s="630"/>
      <c r="T20" s="630"/>
      <c r="U20" s="630"/>
      <c r="V20" s="630"/>
      <c r="W20" s="630"/>
      <c r="X20" s="630"/>
      <c r="Y20" s="631"/>
      <c r="Z20" s="632">
        <v>0</v>
      </c>
      <c r="AA20" s="632"/>
      <c r="AB20" s="632"/>
      <c r="AC20" s="632"/>
      <c r="AD20" s="633">
        <v>600</v>
      </c>
      <c r="AE20" s="633"/>
      <c r="AF20" s="633"/>
      <c r="AG20" s="633"/>
      <c r="AH20" s="633"/>
      <c r="AI20" s="633"/>
      <c r="AJ20" s="633"/>
      <c r="AK20" s="633"/>
      <c r="AL20" s="634">
        <v>0</v>
      </c>
      <c r="AM20" s="635"/>
      <c r="AN20" s="635"/>
      <c r="AO20" s="636"/>
      <c r="AP20" s="626" t="s">
        <v>272</v>
      </c>
      <c r="AQ20" s="627"/>
      <c r="AR20" s="627"/>
      <c r="AS20" s="627"/>
      <c r="AT20" s="627"/>
      <c r="AU20" s="627"/>
      <c r="AV20" s="627"/>
      <c r="AW20" s="627"/>
      <c r="AX20" s="627"/>
      <c r="AY20" s="627"/>
      <c r="AZ20" s="627"/>
      <c r="BA20" s="627"/>
      <c r="BB20" s="627"/>
      <c r="BC20" s="627"/>
      <c r="BD20" s="627"/>
      <c r="BE20" s="627"/>
      <c r="BF20" s="628"/>
      <c r="BG20" s="629" t="s">
        <v>230</v>
      </c>
      <c r="BH20" s="630"/>
      <c r="BI20" s="630"/>
      <c r="BJ20" s="630"/>
      <c r="BK20" s="630"/>
      <c r="BL20" s="630"/>
      <c r="BM20" s="630"/>
      <c r="BN20" s="631"/>
      <c r="BO20" s="632" t="s">
        <v>230</v>
      </c>
      <c r="BP20" s="632"/>
      <c r="BQ20" s="632"/>
      <c r="BR20" s="632"/>
      <c r="BS20" s="633" t="s">
        <v>230</v>
      </c>
      <c r="BT20" s="633"/>
      <c r="BU20" s="633"/>
      <c r="BV20" s="633"/>
      <c r="BW20" s="633"/>
      <c r="BX20" s="633"/>
      <c r="BY20" s="633"/>
      <c r="BZ20" s="633"/>
      <c r="CA20" s="633"/>
      <c r="CB20" s="637"/>
      <c r="CD20" s="644" t="s">
        <v>273</v>
      </c>
      <c r="CE20" s="645"/>
      <c r="CF20" s="645"/>
      <c r="CG20" s="645"/>
      <c r="CH20" s="645"/>
      <c r="CI20" s="645"/>
      <c r="CJ20" s="645"/>
      <c r="CK20" s="645"/>
      <c r="CL20" s="645"/>
      <c r="CM20" s="645"/>
      <c r="CN20" s="645"/>
      <c r="CO20" s="645"/>
      <c r="CP20" s="645"/>
      <c r="CQ20" s="646"/>
      <c r="CR20" s="629">
        <v>4895769</v>
      </c>
      <c r="CS20" s="630"/>
      <c r="CT20" s="630"/>
      <c r="CU20" s="630"/>
      <c r="CV20" s="630"/>
      <c r="CW20" s="630"/>
      <c r="CX20" s="630"/>
      <c r="CY20" s="631"/>
      <c r="CZ20" s="632">
        <v>100</v>
      </c>
      <c r="DA20" s="632"/>
      <c r="DB20" s="632"/>
      <c r="DC20" s="632"/>
      <c r="DD20" s="638">
        <v>534136</v>
      </c>
      <c r="DE20" s="630"/>
      <c r="DF20" s="630"/>
      <c r="DG20" s="630"/>
      <c r="DH20" s="630"/>
      <c r="DI20" s="630"/>
      <c r="DJ20" s="630"/>
      <c r="DK20" s="630"/>
      <c r="DL20" s="630"/>
      <c r="DM20" s="630"/>
      <c r="DN20" s="630"/>
      <c r="DO20" s="630"/>
      <c r="DP20" s="631"/>
      <c r="DQ20" s="638">
        <v>3096964</v>
      </c>
      <c r="DR20" s="630"/>
      <c r="DS20" s="630"/>
      <c r="DT20" s="630"/>
      <c r="DU20" s="630"/>
      <c r="DV20" s="630"/>
      <c r="DW20" s="630"/>
      <c r="DX20" s="630"/>
      <c r="DY20" s="630"/>
      <c r="DZ20" s="630"/>
      <c r="EA20" s="630"/>
      <c r="EB20" s="630"/>
      <c r="EC20" s="639"/>
    </row>
    <row r="21" spans="2:133" ht="11.25" customHeight="1" x14ac:dyDescent="0.2">
      <c r="B21" s="626" t="s">
        <v>274</v>
      </c>
      <c r="C21" s="627"/>
      <c r="D21" s="627"/>
      <c r="E21" s="627"/>
      <c r="F21" s="627"/>
      <c r="G21" s="627"/>
      <c r="H21" s="627"/>
      <c r="I21" s="627"/>
      <c r="J21" s="627"/>
      <c r="K21" s="627"/>
      <c r="L21" s="627"/>
      <c r="M21" s="627"/>
      <c r="N21" s="627"/>
      <c r="O21" s="627"/>
      <c r="P21" s="627"/>
      <c r="Q21" s="628"/>
      <c r="R21" s="629">
        <v>219</v>
      </c>
      <c r="S21" s="630"/>
      <c r="T21" s="630"/>
      <c r="U21" s="630"/>
      <c r="V21" s="630"/>
      <c r="W21" s="630"/>
      <c r="X21" s="630"/>
      <c r="Y21" s="631"/>
      <c r="Z21" s="632">
        <v>0</v>
      </c>
      <c r="AA21" s="632"/>
      <c r="AB21" s="632"/>
      <c r="AC21" s="632"/>
      <c r="AD21" s="633">
        <v>219</v>
      </c>
      <c r="AE21" s="633"/>
      <c r="AF21" s="633"/>
      <c r="AG21" s="633"/>
      <c r="AH21" s="633"/>
      <c r="AI21" s="633"/>
      <c r="AJ21" s="633"/>
      <c r="AK21" s="633"/>
      <c r="AL21" s="634">
        <v>0</v>
      </c>
      <c r="AM21" s="635"/>
      <c r="AN21" s="635"/>
      <c r="AO21" s="636"/>
      <c r="AP21" s="648" t="s">
        <v>275</v>
      </c>
      <c r="AQ21" s="649"/>
      <c r="AR21" s="649"/>
      <c r="AS21" s="649"/>
      <c r="AT21" s="649"/>
      <c r="AU21" s="649"/>
      <c r="AV21" s="649"/>
      <c r="AW21" s="649"/>
      <c r="AX21" s="649"/>
      <c r="AY21" s="649"/>
      <c r="AZ21" s="649"/>
      <c r="BA21" s="649"/>
      <c r="BB21" s="649"/>
      <c r="BC21" s="649"/>
      <c r="BD21" s="649"/>
      <c r="BE21" s="649"/>
      <c r="BF21" s="650"/>
      <c r="BG21" s="629" t="s">
        <v>230</v>
      </c>
      <c r="BH21" s="630"/>
      <c r="BI21" s="630"/>
      <c r="BJ21" s="630"/>
      <c r="BK21" s="630"/>
      <c r="BL21" s="630"/>
      <c r="BM21" s="630"/>
      <c r="BN21" s="631"/>
      <c r="BO21" s="632" t="s">
        <v>230</v>
      </c>
      <c r="BP21" s="632"/>
      <c r="BQ21" s="632"/>
      <c r="BR21" s="632"/>
      <c r="BS21" s="633" t="s">
        <v>230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276</v>
      </c>
      <c r="C22" s="666"/>
      <c r="D22" s="666"/>
      <c r="E22" s="666"/>
      <c r="F22" s="666"/>
      <c r="G22" s="666"/>
      <c r="H22" s="666"/>
      <c r="I22" s="666"/>
      <c r="J22" s="666"/>
      <c r="K22" s="666"/>
      <c r="L22" s="666"/>
      <c r="M22" s="666"/>
      <c r="N22" s="666"/>
      <c r="O22" s="666"/>
      <c r="P22" s="666"/>
      <c r="Q22" s="667"/>
      <c r="R22" s="629">
        <v>3078</v>
      </c>
      <c r="S22" s="630"/>
      <c r="T22" s="630"/>
      <c r="U22" s="630"/>
      <c r="V22" s="630"/>
      <c r="W22" s="630"/>
      <c r="X22" s="630"/>
      <c r="Y22" s="631"/>
      <c r="Z22" s="632">
        <v>0.1</v>
      </c>
      <c r="AA22" s="632"/>
      <c r="AB22" s="632"/>
      <c r="AC22" s="632"/>
      <c r="AD22" s="633">
        <v>3078</v>
      </c>
      <c r="AE22" s="633"/>
      <c r="AF22" s="633"/>
      <c r="AG22" s="633"/>
      <c r="AH22" s="633"/>
      <c r="AI22" s="633"/>
      <c r="AJ22" s="633"/>
      <c r="AK22" s="633"/>
      <c r="AL22" s="634">
        <v>0.10000000149011612</v>
      </c>
      <c r="AM22" s="635"/>
      <c r="AN22" s="635"/>
      <c r="AO22" s="636"/>
      <c r="AP22" s="648" t="s">
        <v>277</v>
      </c>
      <c r="AQ22" s="649"/>
      <c r="AR22" s="649"/>
      <c r="AS22" s="649"/>
      <c r="AT22" s="649"/>
      <c r="AU22" s="649"/>
      <c r="AV22" s="649"/>
      <c r="AW22" s="649"/>
      <c r="AX22" s="649"/>
      <c r="AY22" s="649"/>
      <c r="AZ22" s="649"/>
      <c r="BA22" s="649"/>
      <c r="BB22" s="649"/>
      <c r="BC22" s="649"/>
      <c r="BD22" s="649"/>
      <c r="BE22" s="649"/>
      <c r="BF22" s="650"/>
      <c r="BG22" s="629" t="s">
        <v>173</v>
      </c>
      <c r="BH22" s="630"/>
      <c r="BI22" s="630"/>
      <c r="BJ22" s="630"/>
      <c r="BK22" s="630"/>
      <c r="BL22" s="630"/>
      <c r="BM22" s="630"/>
      <c r="BN22" s="631"/>
      <c r="BO22" s="632" t="s">
        <v>230</v>
      </c>
      <c r="BP22" s="632"/>
      <c r="BQ22" s="632"/>
      <c r="BR22" s="632"/>
      <c r="BS22" s="633" t="s">
        <v>230</v>
      </c>
      <c r="BT22" s="633"/>
      <c r="BU22" s="633"/>
      <c r="BV22" s="633"/>
      <c r="BW22" s="633"/>
      <c r="BX22" s="633"/>
      <c r="BY22" s="633"/>
      <c r="BZ22" s="633"/>
      <c r="CA22" s="633"/>
      <c r="CB22" s="637"/>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279</v>
      </c>
      <c r="C23" s="627"/>
      <c r="D23" s="627"/>
      <c r="E23" s="627"/>
      <c r="F23" s="627"/>
      <c r="G23" s="627"/>
      <c r="H23" s="627"/>
      <c r="I23" s="627"/>
      <c r="J23" s="627"/>
      <c r="K23" s="627"/>
      <c r="L23" s="627"/>
      <c r="M23" s="627"/>
      <c r="N23" s="627"/>
      <c r="O23" s="627"/>
      <c r="P23" s="627"/>
      <c r="Q23" s="628"/>
      <c r="R23" s="629">
        <v>2377360</v>
      </c>
      <c r="S23" s="630"/>
      <c r="T23" s="630"/>
      <c r="U23" s="630"/>
      <c r="V23" s="630"/>
      <c r="W23" s="630"/>
      <c r="X23" s="630"/>
      <c r="Y23" s="631"/>
      <c r="Z23" s="632">
        <v>47.3</v>
      </c>
      <c r="AA23" s="632"/>
      <c r="AB23" s="632"/>
      <c r="AC23" s="632"/>
      <c r="AD23" s="633">
        <v>1977298</v>
      </c>
      <c r="AE23" s="633"/>
      <c r="AF23" s="633"/>
      <c r="AG23" s="633"/>
      <c r="AH23" s="633"/>
      <c r="AI23" s="633"/>
      <c r="AJ23" s="633"/>
      <c r="AK23" s="633"/>
      <c r="AL23" s="634">
        <v>81</v>
      </c>
      <c r="AM23" s="635"/>
      <c r="AN23" s="635"/>
      <c r="AO23" s="636"/>
      <c r="AP23" s="648" t="s">
        <v>280</v>
      </c>
      <c r="AQ23" s="649"/>
      <c r="AR23" s="649"/>
      <c r="AS23" s="649"/>
      <c r="AT23" s="649"/>
      <c r="AU23" s="649"/>
      <c r="AV23" s="649"/>
      <c r="AW23" s="649"/>
      <c r="AX23" s="649"/>
      <c r="AY23" s="649"/>
      <c r="AZ23" s="649"/>
      <c r="BA23" s="649"/>
      <c r="BB23" s="649"/>
      <c r="BC23" s="649"/>
      <c r="BD23" s="649"/>
      <c r="BE23" s="649"/>
      <c r="BF23" s="650"/>
      <c r="BG23" s="629" t="s">
        <v>230</v>
      </c>
      <c r="BH23" s="630"/>
      <c r="BI23" s="630"/>
      <c r="BJ23" s="630"/>
      <c r="BK23" s="630"/>
      <c r="BL23" s="630"/>
      <c r="BM23" s="630"/>
      <c r="BN23" s="631"/>
      <c r="BO23" s="632" t="s">
        <v>230</v>
      </c>
      <c r="BP23" s="632"/>
      <c r="BQ23" s="632"/>
      <c r="BR23" s="632"/>
      <c r="BS23" s="633" t="s">
        <v>230</v>
      </c>
      <c r="BT23" s="633"/>
      <c r="BU23" s="633"/>
      <c r="BV23" s="633"/>
      <c r="BW23" s="633"/>
      <c r="BX23" s="633"/>
      <c r="BY23" s="633"/>
      <c r="BZ23" s="633"/>
      <c r="CA23" s="633"/>
      <c r="CB23" s="637"/>
      <c r="CD23" s="611" t="s">
        <v>218</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0" t="s">
        <v>284</v>
      </c>
      <c r="DM23" s="661"/>
      <c r="DN23" s="661"/>
      <c r="DO23" s="661"/>
      <c r="DP23" s="661"/>
      <c r="DQ23" s="661"/>
      <c r="DR23" s="661"/>
      <c r="DS23" s="661"/>
      <c r="DT23" s="661"/>
      <c r="DU23" s="661"/>
      <c r="DV23" s="662"/>
      <c r="DW23" s="611" t="s">
        <v>285</v>
      </c>
      <c r="DX23" s="612"/>
      <c r="DY23" s="612"/>
      <c r="DZ23" s="612"/>
      <c r="EA23" s="612"/>
      <c r="EB23" s="612"/>
      <c r="EC23" s="613"/>
    </row>
    <row r="24" spans="2:133" ht="11.25" customHeight="1" x14ac:dyDescent="0.2">
      <c r="B24" s="626" t="s">
        <v>286</v>
      </c>
      <c r="C24" s="627"/>
      <c r="D24" s="627"/>
      <c r="E24" s="627"/>
      <c r="F24" s="627"/>
      <c r="G24" s="627"/>
      <c r="H24" s="627"/>
      <c r="I24" s="627"/>
      <c r="J24" s="627"/>
      <c r="K24" s="627"/>
      <c r="L24" s="627"/>
      <c r="M24" s="627"/>
      <c r="N24" s="627"/>
      <c r="O24" s="627"/>
      <c r="P24" s="627"/>
      <c r="Q24" s="628"/>
      <c r="R24" s="629">
        <v>1977298</v>
      </c>
      <c r="S24" s="630"/>
      <c r="T24" s="630"/>
      <c r="U24" s="630"/>
      <c r="V24" s="630"/>
      <c r="W24" s="630"/>
      <c r="X24" s="630"/>
      <c r="Y24" s="631"/>
      <c r="Z24" s="632">
        <v>39.299999999999997</v>
      </c>
      <c r="AA24" s="632"/>
      <c r="AB24" s="632"/>
      <c r="AC24" s="632"/>
      <c r="AD24" s="633">
        <v>1977298</v>
      </c>
      <c r="AE24" s="633"/>
      <c r="AF24" s="633"/>
      <c r="AG24" s="633"/>
      <c r="AH24" s="633"/>
      <c r="AI24" s="633"/>
      <c r="AJ24" s="633"/>
      <c r="AK24" s="633"/>
      <c r="AL24" s="634">
        <v>81</v>
      </c>
      <c r="AM24" s="635"/>
      <c r="AN24" s="635"/>
      <c r="AO24" s="636"/>
      <c r="AP24" s="648" t="s">
        <v>287</v>
      </c>
      <c r="AQ24" s="649"/>
      <c r="AR24" s="649"/>
      <c r="AS24" s="649"/>
      <c r="AT24" s="649"/>
      <c r="AU24" s="649"/>
      <c r="AV24" s="649"/>
      <c r="AW24" s="649"/>
      <c r="AX24" s="649"/>
      <c r="AY24" s="649"/>
      <c r="AZ24" s="649"/>
      <c r="BA24" s="649"/>
      <c r="BB24" s="649"/>
      <c r="BC24" s="649"/>
      <c r="BD24" s="649"/>
      <c r="BE24" s="649"/>
      <c r="BF24" s="650"/>
      <c r="BG24" s="629" t="s">
        <v>230</v>
      </c>
      <c r="BH24" s="630"/>
      <c r="BI24" s="630"/>
      <c r="BJ24" s="630"/>
      <c r="BK24" s="630"/>
      <c r="BL24" s="630"/>
      <c r="BM24" s="630"/>
      <c r="BN24" s="631"/>
      <c r="BO24" s="632" t="s">
        <v>230</v>
      </c>
      <c r="BP24" s="632"/>
      <c r="BQ24" s="632"/>
      <c r="BR24" s="632"/>
      <c r="BS24" s="633" t="s">
        <v>230</v>
      </c>
      <c r="BT24" s="633"/>
      <c r="BU24" s="633"/>
      <c r="BV24" s="633"/>
      <c r="BW24" s="633"/>
      <c r="BX24" s="633"/>
      <c r="BY24" s="633"/>
      <c r="BZ24" s="633"/>
      <c r="CA24" s="633"/>
      <c r="CB24" s="637"/>
      <c r="CD24" s="640" t="s">
        <v>288</v>
      </c>
      <c r="CE24" s="641"/>
      <c r="CF24" s="641"/>
      <c r="CG24" s="641"/>
      <c r="CH24" s="641"/>
      <c r="CI24" s="641"/>
      <c r="CJ24" s="641"/>
      <c r="CK24" s="641"/>
      <c r="CL24" s="641"/>
      <c r="CM24" s="641"/>
      <c r="CN24" s="641"/>
      <c r="CO24" s="641"/>
      <c r="CP24" s="641"/>
      <c r="CQ24" s="642"/>
      <c r="CR24" s="618">
        <v>1689036</v>
      </c>
      <c r="CS24" s="619"/>
      <c r="CT24" s="619"/>
      <c r="CU24" s="619"/>
      <c r="CV24" s="619"/>
      <c r="CW24" s="619"/>
      <c r="CX24" s="619"/>
      <c r="CY24" s="620"/>
      <c r="CZ24" s="623">
        <v>34.5</v>
      </c>
      <c r="DA24" s="624"/>
      <c r="DB24" s="624"/>
      <c r="DC24" s="643"/>
      <c r="DD24" s="668">
        <v>1225228</v>
      </c>
      <c r="DE24" s="619"/>
      <c r="DF24" s="619"/>
      <c r="DG24" s="619"/>
      <c r="DH24" s="619"/>
      <c r="DI24" s="619"/>
      <c r="DJ24" s="619"/>
      <c r="DK24" s="620"/>
      <c r="DL24" s="668">
        <v>1170750</v>
      </c>
      <c r="DM24" s="619"/>
      <c r="DN24" s="619"/>
      <c r="DO24" s="619"/>
      <c r="DP24" s="619"/>
      <c r="DQ24" s="619"/>
      <c r="DR24" s="619"/>
      <c r="DS24" s="619"/>
      <c r="DT24" s="619"/>
      <c r="DU24" s="619"/>
      <c r="DV24" s="620"/>
      <c r="DW24" s="623">
        <v>46.5</v>
      </c>
      <c r="DX24" s="624"/>
      <c r="DY24" s="624"/>
      <c r="DZ24" s="624"/>
      <c r="EA24" s="624"/>
      <c r="EB24" s="624"/>
      <c r="EC24" s="625"/>
    </row>
    <row r="25" spans="2:133" ht="11.25" customHeight="1" x14ac:dyDescent="0.2">
      <c r="B25" s="626" t="s">
        <v>289</v>
      </c>
      <c r="C25" s="627"/>
      <c r="D25" s="627"/>
      <c r="E25" s="627"/>
      <c r="F25" s="627"/>
      <c r="G25" s="627"/>
      <c r="H25" s="627"/>
      <c r="I25" s="627"/>
      <c r="J25" s="627"/>
      <c r="K25" s="627"/>
      <c r="L25" s="627"/>
      <c r="M25" s="627"/>
      <c r="N25" s="627"/>
      <c r="O25" s="627"/>
      <c r="P25" s="627"/>
      <c r="Q25" s="628"/>
      <c r="R25" s="629">
        <v>400062</v>
      </c>
      <c r="S25" s="630"/>
      <c r="T25" s="630"/>
      <c r="U25" s="630"/>
      <c r="V25" s="630"/>
      <c r="W25" s="630"/>
      <c r="X25" s="630"/>
      <c r="Y25" s="631"/>
      <c r="Z25" s="632">
        <v>8</v>
      </c>
      <c r="AA25" s="632"/>
      <c r="AB25" s="632"/>
      <c r="AC25" s="632"/>
      <c r="AD25" s="633" t="s">
        <v>230</v>
      </c>
      <c r="AE25" s="633"/>
      <c r="AF25" s="633"/>
      <c r="AG25" s="633"/>
      <c r="AH25" s="633"/>
      <c r="AI25" s="633"/>
      <c r="AJ25" s="633"/>
      <c r="AK25" s="633"/>
      <c r="AL25" s="634" t="s">
        <v>230</v>
      </c>
      <c r="AM25" s="635"/>
      <c r="AN25" s="635"/>
      <c r="AO25" s="636"/>
      <c r="AP25" s="648" t="s">
        <v>290</v>
      </c>
      <c r="AQ25" s="649"/>
      <c r="AR25" s="649"/>
      <c r="AS25" s="649"/>
      <c r="AT25" s="649"/>
      <c r="AU25" s="649"/>
      <c r="AV25" s="649"/>
      <c r="AW25" s="649"/>
      <c r="AX25" s="649"/>
      <c r="AY25" s="649"/>
      <c r="AZ25" s="649"/>
      <c r="BA25" s="649"/>
      <c r="BB25" s="649"/>
      <c r="BC25" s="649"/>
      <c r="BD25" s="649"/>
      <c r="BE25" s="649"/>
      <c r="BF25" s="650"/>
      <c r="BG25" s="629" t="s">
        <v>230</v>
      </c>
      <c r="BH25" s="630"/>
      <c r="BI25" s="630"/>
      <c r="BJ25" s="630"/>
      <c r="BK25" s="630"/>
      <c r="BL25" s="630"/>
      <c r="BM25" s="630"/>
      <c r="BN25" s="631"/>
      <c r="BO25" s="632" t="s">
        <v>230</v>
      </c>
      <c r="BP25" s="632"/>
      <c r="BQ25" s="632"/>
      <c r="BR25" s="632"/>
      <c r="BS25" s="633" t="s">
        <v>230</v>
      </c>
      <c r="BT25" s="633"/>
      <c r="BU25" s="633"/>
      <c r="BV25" s="633"/>
      <c r="BW25" s="633"/>
      <c r="BX25" s="633"/>
      <c r="BY25" s="633"/>
      <c r="BZ25" s="633"/>
      <c r="CA25" s="633"/>
      <c r="CB25" s="637"/>
      <c r="CD25" s="644" t="s">
        <v>291</v>
      </c>
      <c r="CE25" s="645"/>
      <c r="CF25" s="645"/>
      <c r="CG25" s="645"/>
      <c r="CH25" s="645"/>
      <c r="CI25" s="645"/>
      <c r="CJ25" s="645"/>
      <c r="CK25" s="645"/>
      <c r="CL25" s="645"/>
      <c r="CM25" s="645"/>
      <c r="CN25" s="645"/>
      <c r="CO25" s="645"/>
      <c r="CP25" s="645"/>
      <c r="CQ25" s="646"/>
      <c r="CR25" s="629">
        <v>595819</v>
      </c>
      <c r="CS25" s="669"/>
      <c r="CT25" s="669"/>
      <c r="CU25" s="669"/>
      <c r="CV25" s="669"/>
      <c r="CW25" s="669"/>
      <c r="CX25" s="669"/>
      <c r="CY25" s="670"/>
      <c r="CZ25" s="634">
        <v>12.2</v>
      </c>
      <c r="DA25" s="663"/>
      <c r="DB25" s="663"/>
      <c r="DC25" s="671"/>
      <c r="DD25" s="638">
        <v>555982</v>
      </c>
      <c r="DE25" s="669"/>
      <c r="DF25" s="669"/>
      <c r="DG25" s="669"/>
      <c r="DH25" s="669"/>
      <c r="DI25" s="669"/>
      <c r="DJ25" s="669"/>
      <c r="DK25" s="670"/>
      <c r="DL25" s="638">
        <v>507132</v>
      </c>
      <c r="DM25" s="669"/>
      <c r="DN25" s="669"/>
      <c r="DO25" s="669"/>
      <c r="DP25" s="669"/>
      <c r="DQ25" s="669"/>
      <c r="DR25" s="669"/>
      <c r="DS25" s="669"/>
      <c r="DT25" s="669"/>
      <c r="DU25" s="669"/>
      <c r="DV25" s="670"/>
      <c r="DW25" s="634">
        <v>20.100000000000001</v>
      </c>
      <c r="DX25" s="663"/>
      <c r="DY25" s="663"/>
      <c r="DZ25" s="663"/>
      <c r="EA25" s="663"/>
      <c r="EB25" s="663"/>
      <c r="EC25" s="664"/>
    </row>
    <row r="26" spans="2:133" ht="11.25" customHeight="1" x14ac:dyDescent="0.2">
      <c r="B26" s="626" t="s">
        <v>292</v>
      </c>
      <c r="C26" s="627"/>
      <c r="D26" s="627"/>
      <c r="E26" s="627"/>
      <c r="F26" s="627"/>
      <c r="G26" s="627"/>
      <c r="H26" s="627"/>
      <c r="I26" s="627"/>
      <c r="J26" s="627"/>
      <c r="K26" s="627"/>
      <c r="L26" s="627"/>
      <c r="M26" s="627"/>
      <c r="N26" s="627"/>
      <c r="O26" s="627"/>
      <c r="P26" s="627"/>
      <c r="Q26" s="628"/>
      <c r="R26" s="629" t="s">
        <v>230</v>
      </c>
      <c r="S26" s="630"/>
      <c r="T26" s="630"/>
      <c r="U26" s="630"/>
      <c r="V26" s="630"/>
      <c r="W26" s="630"/>
      <c r="X26" s="630"/>
      <c r="Y26" s="631"/>
      <c r="Z26" s="632" t="s">
        <v>230</v>
      </c>
      <c r="AA26" s="632"/>
      <c r="AB26" s="632"/>
      <c r="AC26" s="632"/>
      <c r="AD26" s="633" t="s">
        <v>230</v>
      </c>
      <c r="AE26" s="633"/>
      <c r="AF26" s="633"/>
      <c r="AG26" s="633"/>
      <c r="AH26" s="633"/>
      <c r="AI26" s="633"/>
      <c r="AJ26" s="633"/>
      <c r="AK26" s="633"/>
      <c r="AL26" s="634" t="s">
        <v>173</v>
      </c>
      <c r="AM26" s="635"/>
      <c r="AN26" s="635"/>
      <c r="AO26" s="636"/>
      <c r="AP26" s="648" t="s">
        <v>293</v>
      </c>
      <c r="AQ26" s="672"/>
      <c r="AR26" s="672"/>
      <c r="AS26" s="672"/>
      <c r="AT26" s="672"/>
      <c r="AU26" s="672"/>
      <c r="AV26" s="672"/>
      <c r="AW26" s="672"/>
      <c r="AX26" s="672"/>
      <c r="AY26" s="672"/>
      <c r="AZ26" s="672"/>
      <c r="BA26" s="672"/>
      <c r="BB26" s="672"/>
      <c r="BC26" s="672"/>
      <c r="BD26" s="672"/>
      <c r="BE26" s="672"/>
      <c r="BF26" s="650"/>
      <c r="BG26" s="629" t="s">
        <v>230</v>
      </c>
      <c r="BH26" s="630"/>
      <c r="BI26" s="630"/>
      <c r="BJ26" s="630"/>
      <c r="BK26" s="630"/>
      <c r="BL26" s="630"/>
      <c r="BM26" s="630"/>
      <c r="BN26" s="631"/>
      <c r="BO26" s="632" t="s">
        <v>230</v>
      </c>
      <c r="BP26" s="632"/>
      <c r="BQ26" s="632"/>
      <c r="BR26" s="632"/>
      <c r="BS26" s="633" t="s">
        <v>173</v>
      </c>
      <c r="BT26" s="633"/>
      <c r="BU26" s="633"/>
      <c r="BV26" s="633"/>
      <c r="BW26" s="633"/>
      <c r="BX26" s="633"/>
      <c r="BY26" s="633"/>
      <c r="BZ26" s="633"/>
      <c r="CA26" s="633"/>
      <c r="CB26" s="637"/>
      <c r="CD26" s="644" t="s">
        <v>294</v>
      </c>
      <c r="CE26" s="645"/>
      <c r="CF26" s="645"/>
      <c r="CG26" s="645"/>
      <c r="CH26" s="645"/>
      <c r="CI26" s="645"/>
      <c r="CJ26" s="645"/>
      <c r="CK26" s="645"/>
      <c r="CL26" s="645"/>
      <c r="CM26" s="645"/>
      <c r="CN26" s="645"/>
      <c r="CO26" s="645"/>
      <c r="CP26" s="645"/>
      <c r="CQ26" s="646"/>
      <c r="CR26" s="629">
        <v>291059</v>
      </c>
      <c r="CS26" s="630"/>
      <c r="CT26" s="630"/>
      <c r="CU26" s="630"/>
      <c r="CV26" s="630"/>
      <c r="CW26" s="630"/>
      <c r="CX26" s="630"/>
      <c r="CY26" s="631"/>
      <c r="CZ26" s="634">
        <v>5.9</v>
      </c>
      <c r="DA26" s="663"/>
      <c r="DB26" s="663"/>
      <c r="DC26" s="671"/>
      <c r="DD26" s="638">
        <v>262415</v>
      </c>
      <c r="DE26" s="630"/>
      <c r="DF26" s="630"/>
      <c r="DG26" s="630"/>
      <c r="DH26" s="630"/>
      <c r="DI26" s="630"/>
      <c r="DJ26" s="630"/>
      <c r="DK26" s="631"/>
      <c r="DL26" s="638" t="s">
        <v>173</v>
      </c>
      <c r="DM26" s="630"/>
      <c r="DN26" s="630"/>
      <c r="DO26" s="630"/>
      <c r="DP26" s="630"/>
      <c r="DQ26" s="630"/>
      <c r="DR26" s="630"/>
      <c r="DS26" s="630"/>
      <c r="DT26" s="630"/>
      <c r="DU26" s="630"/>
      <c r="DV26" s="631"/>
      <c r="DW26" s="634" t="s">
        <v>230</v>
      </c>
      <c r="DX26" s="663"/>
      <c r="DY26" s="663"/>
      <c r="DZ26" s="663"/>
      <c r="EA26" s="663"/>
      <c r="EB26" s="663"/>
      <c r="EC26" s="664"/>
    </row>
    <row r="27" spans="2:133" ht="11.25" customHeight="1" x14ac:dyDescent="0.2">
      <c r="B27" s="626" t="s">
        <v>295</v>
      </c>
      <c r="C27" s="627"/>
      <c r="D27" s="627"/>
      <c r="E27" s="627"/>
      <c r="F27" s="627"/>
      <c r="G27" s="627"/>
      <c r="H27" s="627"/>
      <c r="I27" s="627"/>
      <c r="J27" s="627"/>
      <c r="K27" s="627"/>
      <c r="L27" s="627"/>
      <c r="M27" s="627"/>
      <c r="N27" s="627"/>
      <c r="O27" s="627"/>
      <c r="P27" s="627"/>
      <c r="Q27" s="628"/>
      <c r="R27" s="629">
        <v>2837398</v>
      </c>
      <c r="S27" s="630"/>
      <c r="T27" s="630"/>
      <c r="U27" s="630"/>
      <c r="V27" s="630"/>
      <c r="W27" s="630"/>
      <c r="X27" s="630"/>
      <c r="Y27" s="631"/>
      <c r="Z27" s="632">
        <v>56.4</v>
      </c>
      <c r="AA27" s="632"/>
      <c r="AB27" s="632"/>
      <c r="AC27" s="632"/>
      <c r="AD27" s="633">
        <v>2437336</v>
      </c>
      <c r="AE27" s="633"/>
      <c r="AF27" s="633"/>
      <c r="AG27" s="633"/>
      <c r="AH27" s="633"/>
      <c r="AI27" s="633"/>
      <c r="AJ27" s="633"/>
      <c r="AK27" s="633"/>
      <c r="AL27" s="634">
        <v>99.900001525878906</v>
      </c>
      <c r="AM27" s="635"/>
      <c r="AN27" s="635"/>
      <c r="AO27" s="636"/>
      <c r="AP27" s="626" t="s">
        <v>296</v>
      </c>
      <c r="AQ27" s="627"/>
      <c r="AR27" s="627"/>
      <c r="AS27" s="627"/>
      <c r="AT27" s="627"/>
      <c r="AU27" s="627"/>
      <c r="AV27" s="627"/>
      <c r="AW27" s="627"/>
      <c r="AX27" s="627"/>
      <c r="AY27" s="627"/>
      <c r="AZ27" s="627"/>
      <c r="BA27" s="627"/>
      <c r="BB27" s="627"/>
      <c r="BC27" s="627"/>
      <c r="BD27" s="627"/>
      <c r="BE27" s="627"/>
      <c r="BF27" s="628"/>
      <c r="BG27" s="629">
        <v>319090</v>
      </c>
      <c r="BH27" s="630"/>
      <c r="BI27" s="630"/>
      <c r="BJ27" s="630"/>
      <c r="BK27" s="630"/>
      <c r="BL27" s="630"/>
      <c r="BM27" s="630"/>
      <c r="BN27" s="631"/>
      <c r="BO27" s="632">
        <v>100</v>
      </c>
      <c r="BP27" s="632"/>
      <c r="BQ27" s="632"/>
      <c r="BR27" s="632"/>
      <c r="BS27" s="633">
        <v>26076</v>
      </c>
      <c r="BT27" s="633"/>
      <c r="BU27" s="633"/>
      <c r="BV27" s="633"/>
      <c r="BW27" s="633"/>
      <c r="BX27" s="633"/>
      <c r="BY27" s="633"/>
      <c r="BZ27" s="633"/>
      <c r="CA27" s="633"/>
      <c r="CB27" s="637"/>
      <c r="CD27" s="644" t="s">
        <v>297</v>
      </c>
      <c r="CE27" s="645"/>
      <c r="CF27" s="645"/>
      <c r="CG27" s="645"/>
      <c r="CH27" s="645"/>
      <c r="CI27" s="645"/>
      <c r="CJ27" s="645"/>
      <c r="CK27" s="645"/>
      <c r="CL27" s="645"/>
      <c r="CM27" s="645"/>
      <c r="CN27" s="645"/>
      <c r="CO27" s="645"/>
      <c r="CP27" s="645"/>
      <c r="CQ27" s="646"/>
      <c r="CR27" s="629">
        <v>607086</v>
      </c>
      <c r="CS27" s="669"/>
      <c r="CT27" s="669"/>
      <c r="CU27" s="669"/>
      <c r="CV27" s="669"/>
      <c r="CW27" s="669"/>
      <c r="CX27" s="669"/>
      <c r="CY27" s="670"/>
      <c r="CZ27" s="634">
        <v>12.4</v>
      </c>
      <c r="DA27" s="663"/>
      <c r="DB27" s="663"/>
      <c r="DC27" s="671"/>
      <c r="DD27" s="638">
        <v>183375</v>
      </c>
      <c r="DE27" s="669"/>
      <c r="DF27" s="669"/>
      <c r="DG27" s="669"/>
      <c r="DH27" s="669"/>
      <c r="DI27" s="669"/>
      <c r="DJ27" s="669"/>
      <c r="DK27" s="670"/>
      <c r="DL27" s="638">
        <v>177747</v>
      </c>
      <c r="DM27" s="669"/>
      <c r="DN27" s="669"/>
      <c r="DO27" s="669"/>
      <c r="DP27" s="669"/>
      <c r="DQ27" s="669"/>
      <c r="DR27" s="669"/>
      <c r="DS27" s="669"/>
      <c r="DT27" s="669"/>
      <c r="DU27" s="669"/>
      <c r="DV27" s="670"/>
      <c r="DW27" s="634">
        <v>7.1</v>
      </c>
      <c r="DX27" s="663"/>
      <c r="DY27" s="663"/>
      <c r="DZ27" s="663"/>
      <c r="EA27" s="663"/>
      <c r="EB27" s="663"/>
      <c r="EC27" s="664"/>
    </row>
    <row r="28" spans="2:133" ht="11.25" customHeight="1" x14ac:dyDescent="0.2">
      <c r="B28" s="626" t="s">
        <v>298</v>
      </c>
      <c r="C28" s="627"/>
      <c r="D28" s="627"/>
      <c r="E28" s="627"/>
      <c r="F28" s="627"/>
      <c r="G28" s="627"/>
      <c r="H28" s="627"/>
      <c r="I28" s="627"/>
      <c r="J28" s="627"/>
      <c r="K28" s="627"/>
      <c r="L28" s="627"/>
      <c r="M28" s="627"/>
      <c r="N28" s="627"/>
      <c r="O28" s="627"/>
      <c r="P28" s="627"/>
      <c r="Q28" s="628"/>
      <c r="R28" s="629" t="s">
        <v>230</v>
      </c>
      <c r="S28" s="630"/>
      <c r="T28" s="630"/>
      <c r="U28" s="630"/>
      <c r="V28" s="630"/>
      <c r="W28" s="630"/>
      <c r="X28" s="630"/>
      <c r="Y28" s="631"/>
      <c r="Z28" s="632" t="s">
        <v>230</v>
      </c>
      <c r="AA28" s="632"/>
      <c r="AB28" s="632"/>
      <c r="AC28" s="632"/>
      <c r="AD28" s="633" t="s">
        <v>241</v>
      </c>
      <c r="AE28" s="633"/>
      <c r="AF28" s="633"/>
      <c r="AG28" s="633"/>
      <c r="AH28" s="633"/>
      <c r="AI28" s="633"/>
      <c r="AJ28" s="633"/>
      <c r="AK28" s="633"/>
      <c r="AL28" s="634" t="s">
        <v>230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299</v>
      </c>
      <c r="CE28" s="645"/>
      <c r="CF28" s="645"/>
      <c r="CG28" s="645"/>
      <c r="CH28" s="645"/>
      <c r="CI28" s="645"/>
      <c r="CJ28" s="645"/>
      <c r="CK28" s="645"/>
      <c r="CL28" s="645"/>
      <c r="CM28" s="645"/>
      <c r="CN28" s="645"/>
      <c r="CO28" s="645"/>
      <c r="CP28" s="645"/>
      <c r="CQ28" s="646"/>
      <c r="CR28" s="629">
        <v>486131</v>
      </c>
      <c r="CS28" s="630"/>
      <c r="CT28" s="630"/>
      <c r="CU28" s="630"/>
      <c r="CV28" s="630"/>
      <c r="CW28" s="630"/>
      <c r="CX28" s="630"/>
      <c r="CY28" s="631"/>
      <c r="CZ28" s="634">
        <v>9.9</v>
      </c>
      <c r="DA28" s="663"/>
      <c r="DB28" s="663"/>
      <c r="DC28" s="671"/>
      <c r="DD28" s="638">
        <v>485871</v>
      </c>
      <c r="DE28" s="630"/>
      <c r="DF28" s="630"/>
      <c r="DG28" s="630"/>
      <c r="DH28" s="630"/>
      <c r="DI28" s="630"/>
      <c r="DJ28" s="630"/>
      <c r="DK28" s="631"/>
      <c r="DL28" s="638">
        <v>485871</v>
      </c>
      <c r="DM28" s="630"/>
      <c r="DN28" s="630"/>
      <c r="DO28" s="630"/>
      <c r="DP28" s="630"/>
      <c r="DQ28" s="630"/>
      <c r="DR28" s="630"/>
      <c r="DS28" s="630"/>
      <c r="DT28" s="630"/>
      <c r="DU28" s="630"/>
      <c r="DV28" s="631"/>
      <c r="DW28" s="634">
        <v>19.3</v>
      </c>
      <c r="DX28" s="663"/>
      <c r="DY28" s="663"/>
      <c r="DZ28" s="663"/>
      <c r="EA28" s="663"/>
      <c r="EB28" s="663"/>
      <c r="EC28" s="664"/>
    </row>
    <row r="29" spans="2:133" ht="11.25" customHeight="1" x14ac:dyDescent="0.2">
      <c r="B29" s="626" t="s">
        <v>300</v>
      </c>
      <c r="C29" s="627"/>
      <c r="D29" s="627"/>
      <c r="E29" s="627"/>
      <c r="F29" s="627"/>
      <c r="G29" s="627"/>
      <c r="H29" s="627"/>
      <c r="I29" s="627"/>
      <c r="J29" s="627"/>
      <c r="K29" s="627"/>
      <c r="L29" s="627"/>
      <c r="M29" s="627"/>
      <c r="N29" s="627"/>
      <c r="O29" s="627"/>
      <c r="P29" s="627"/>
      <c r="Q29" s="628"/>
      <c r="R29" s="629">
        <v>33660</v>
      </c>
      <c r="S29" s="630"/>
      <c r="T29" s="630"/>
      <c r="U29" s="630"/>
      <c r="V29" s="630"/>
      <c r="W29" s="630"/>
      <c r="X29" s="630"/>
      <c r="Y29" s="631"/>
      <c r="Z29" s="632">
        <v>0.7</v>
      </c>
      <c r="AA29" s="632"/>
      <c r="AB29" s="632"/>
      <c r="AC29" s="632"/>
      <c r="AD29" s="633" t="s">
        <v>230</v>
      </c>
      <c r="AE29" s="633"/>
      <c r="AF29" s="633"/>
      <c r="AG29" s="633"/>
      <c r="AH29" s="633"/>
      <c r="AI29" s="633"/>
      <c r="AJ29" s="633"/>
      <c r="AK29" s="633"/>
      <c r="AL29" s="634" t="s">
        <v>230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301</v>
      </c>
      <c r="CE29" s="679"/>
      <c r="CF29" s="644" t="s">
        <v>302</v>
      </c>
      <c r="CG29" s="645"/>
      <c r="CH29" s="645"/>
      <c r="CI29" s="645"/>
      <c r="CJ29" s="645"/>
      <c r="CK29" s="645"/>
      <c r="CL29" s="645"/>
      <c r="CM29" s="645"/>
      <c r="CN29" s="645"/>
      <c r="CO29" s="645"/>
      <c r="CP29" s="645"/>
      <c r="CQ29" s="646"/>
      <c r="CR29" s="629">
        <v>486075</v>
      </c>
      <c r="CS29" s="669"/>
      <c r="CT29" s="669"/>
      <c r="CU29" s="669"/>
      <c r="CV29" s="669"/>
      <c r="CW29" s="669"/>
      <c r="CX29" s="669"/>
      <c r="CY29" s="670"/>
      <c r="CZ29" s="634">
        <v>9.9</v>
      </c>
      <c r="DA29" s="663"/>
      <c r="DB29" s="663"/>
      <c r="DC29" s="671"/>
      <c r="DD29" s="638">
        <v>485815</v>
      </c>
      <c r="DE29" s="669"/>
      <c r="DF29" s="669"/>
      <c r="DG29" s="669"/>
      <c r="DH29" s="669"/>
      <c r="DI29" s="669"/>
      <c r="DJ29" s="669"/>
      <c r="DK29" s="670"/>
      <c r="DL29" s="638">
        <v>485815</v>
      </c>
      <c r="DM29" s="669"/>
      <c r="DN29" s="669"/>
      <c r="DO29" s="669"/>
      <c r="DP29" s="669"/>
      <c r="DQ29" s="669"/>
      <c r="DR29" s="669"/>
      <c r="DS29" s="669"/>
      <c r="DT29" s="669"/>
      <c r="DU29" s="669"/>
      <c r="DV29" s="670"/>
      <c r="DW29" s="634">
        <v>19.3</v>
      </c>
      <c r="DX29" s="663"/>
      <c r="DY29" s="663"/>
      <c r="DZ29" s="663"/>
      <c r="EA29" s="663"/>
      <c r="EB29" s="663"/>
      <c r="EC29" s="664"/>
    </row>
    <row r="30" spans="2:133" ht="11.25" customHeight="1" x14ac:dyDescent="0.2">
      <c r="B30" s="626" t="s">
        <v>303</v>
      </c>
      <c r="C30" s="627"/>
      <c r="D30" s="627"/>
      <c r="E30" s="627"/>
      <c r="F30" s="627"/>
      <c r="G30" s="627"/>
      <c r="H30" s="627"/>
      <c r="I30" s="627"/>
      <c r="J30" s="627"/>
      <c r="K30" s="627"/>
      <c r="L30" s="627"/>
      <c r="M30" s="627"/>
      <c r="N30" s="627"/>
      <c r="O30" s="627"/>
      <c r="P30" s="627"/>
      <c r="Q30" s="628"/>
      <c r="R30" s="629">
        <v>113827</v>
      </c>
      <c r="S30" s="630"/>
      <c r="T30" s="630"/>
      <c r="U30" s="630"/>
      <c r="V30" s="630"/>
      <c r="W30" s="630"/>
      <c r="X30" s="630"/>
      <c r="Y30" s="631"/>
      <c r="Z30" s="632">
        <v>2.2999999999999998</v>
      </c>
      <c r="AA30" s="632"/>
      <c r="AB30" s="632"/>
      <c r="AC30" s="632"/>
      <c r="AD30" s="633" t="s">
        <v>173</v>
      </c>
      <c r="AE30" s="633"/>
      <c r="AF30" s="633"/>
      <c r="AG30" s="633"/>
      <c r="AH30" s="633"/>
      <c r="AI30" s="633"/>
      <c r="AJ30" s="633"/>
      <c r="AK30" s="633"/>
      <c r="AL30" s="634" t="s">
        <v>230</v>
      </c>
      <c r="AM30" s="635"/>
      <c r="AN30" s="635"/>
      <c r="AO30" s="636"/>
      <c r="AP30" s="608" t="s">
        <v>218</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476280</v>
      </c>
      <c r="CS30" s="630"/>
      <c r="CT30" s="630"/>
      <c r="CU30" s="630"/>
      <c r="CV30" s="630"/>
      <c r="CW30" s="630"/>
      <c r="CX30" s="630"/>
      <c r="CY30" s="631"/>
      <c r="CZ30" s="634">
        <v>9.6999999999999993</v>
      </c>
      <c r="DA30" s="663"/>
      <c r="DB30" s="663"/>
      <c r="DC30" s="671"/>
      <c r="DD30" s="638">
        <v>476280</v>
      </c>
      <c r="DE30" s="630"/>
      <c r="DF30" s="630"/>
      <c r="DG30" s="630"/>
      <c r="DH30" s="630"/>
      <c r="DI30" s="630"/>
      <c r="DJ30" s="630"/>
      <c r="DK30" s="631"/>
      <c r="DL30" s="638">
        <v>476280</v>
      </c>
      <c r="DM30" s="630"/>
      <c r="DN30" s="630"/>
      <c r="DO30" s="630"/>
      <c r="DP30" s="630"/>
      <c r="DQ30" s="630"/>
      <c r="DR30" s="630"/>
      <c r="DS30" s="630"/>
      <c r="DT30" s="630"/>
      <c r="DU30" s="630"/>
      <c r="DV30" s="631"/>
      <c r="DW30" s="634">
        <v>18.899999999999999</v>
      </c>
      <c r="DX30" s="663"/>
      <c r="DY30" s="663"/>
      <c r="DZ30" s="663"/>
      <c r="EA30" s="663"/>
      <c r="EB30" s="663"/>
      <c r="EC30" s="664"/>
    </row>
    <row r="31" spans="2:133" ht="11.25" customHeight="1" x14ac:dyDescent="0.2">
      <c r="B31" s="626" t="s">
        <v>307</v>
      </c>
      <c r="C31" s="627"/>
      <c r="D31" s="627"/>
      <c r="E31" s="627"/>
      <c r="F31" s="627"/>
      <c r="G31" s="627"/>
      <c r="H31" s="627"/>
      <c r="I31" s="627"/>
      <c r="J31" s="627"/>
      <c r="K31" s="627"/>
      <c r="L31" s="627"/>
      <c r="M31" s="627"/>
      <c r="N31" s="627"/>
      <c r="O31" s="627"/>
      <c r="P31" s="627"/>
      <c r="Q31" s="628"/>
      <c r="R31" s="629">
        <v>12271</v>
      </c>
      <c r="S31" s="630"/>
      <c r="T31" s="630"/>
      <c r="U31" s="630"/>
      <c r="V31" s="630"/>
      <c r="W31" s="630"/>
      <c r="X31" s="630"/>
      <c r="Y31" s="631"/>
      <c r="Z31" s="632">
        <v>0.2</v>
      </c>
      <c r="AA31" s="632"/>
      <c r="AB31" s="632"/>
      <c r="AC31" s="632"/>
      <c r="AD31" s="633">
        <v>445</v>
      </c>
      <c r="AE31" s="633"/>
      <c r="AF31" s="633"/>
      <c r="AG31" s="633"/>
      <c r="AH31" s="633"/>
      <c r="AI31" s="633"/>
      <c r="AJ31" s="633"/>
      <c r="AK31" s="633"/>
      <c r="AL31" s="634">
        <v>0</v>
      </c>
      <c r="AM31" s="635"/>
      <c r="AN31" s="635"/>
      <c r="AO31" s="636"/>
      <c r="AP31" s="689" t="s">
        <v>308</v>
      </c>
      <c r="AQ31" s="690"/>
      <c r="AR31" s="690"/>
      <c r="AS31" s="690"/>
      <c r="AT31" s="695" t="s">
        <v>309</v>
      </c>
      <c r="AU31" s="217"/>
      <c r="AV31" s="217"/>
      <c r="AW31" s="217"/>
      <c r="AX31" s="615" t="s">
        <v>185</v>
      </c>
      <c r="AY31" s="616"/>
      <c r="AZ31" s="616"/>
      <c r="BA31" s="616"/>
      <c r="BB31" s="616"/>
      <c r="BC31" s="616"/>
      <c r="BD31" s="616"/>
      <c r="BE31" s="616"/>
      <c r="BF31" s="617"/>
      <c r="BG31" s="688">
        <v>99.1</v>
      </c>
      <c r="BH31" s="684"/>
      <c r="BI31" s="684"/>
      <c r="BJ31" s="684"/>
      <c r="BK31" s="684"/>
      <c r="BL31" s="684"/>
      <c r="BM31" s="624">
        <v>95.9</v>
      </c>
      <c r="BN31" s="684"/>
      <c r="BO31" s="684"/>
      <c r="BP31" s="684"/>
      <c r="BQ31" s="685"/>
      <c r="BR31" s="688">
        <v>99</v>
      </c>
      <c r="BS31" s="684"/>
      <c r="BT31" s="684"/>
      <c r="BU31" s="684"/>
      <c r="BV31" s="684"/>
      <c r="BW31" s="684"/>
      <c r="BX31" s="624">
        <v>95.7</v>
      </c>
      <c r="BY31" s="684"/>
      <c r="BZ31" s="684"/>
      <c r="CA31" s="684"/>
      <c r="CB31" s="685"/>
      <c r="CD31" s="680"/>
      <c r="CE31" s="681"/>
      <c r="CF31" s="644" t="s">
        <v>310</v>
      </c>
      <c r="CG31" s="645"/>
      <c r="CH31" s="645"/>
      <c r="CI31" s="645"/>
      <c r="CJ31" s="645"/>
      <c r="CK31" s="645"/>
      <c r="CL31" s="645"/>
      <c r="CM31" s="645"/>
      <c r="CN31" s="645"/>
      <c r="CO31" s="645"/>
      <c r="CP31" s="645"/>
      <c r="CQ31" s="646"/>
      <c r="CR31" s="629">
        <v>9795</v>
      </c>
      <c r="CS31" s="669"/>
      <c r="CT31" s="669"/>
      <c r="CU31" s="669"/>
      <c r="CV31" s="669"/>
      <c r="CW31" s="669"/>
      <c r="CX31" s="669"/>
      <c r="CY31" s="670"/>
      <c r="CZ31" s="634">
        <v>0.2</v>
      </c>
      <c r="DA31" s="663"/>
      <c r="DB31" s="663"/>
      <c r="DC31" s="671"/>
      <c r="DD31" s="638">
        <v>9535</v>
      </c>
      <c r="DE31" s="669"/>
      <c r="DF31" s="669"/>
      <c r="DG31" s="669"/>
      <c r="DH31" s="669"/>
      <c r="DI31" s="669"/>
      <c r="DJ31" s="669"/>
      <c r="DK31" s="670"/>
      <c r="DL31" s="638">
        <v>9535</v>
      </c>
      <c r="DM31" s="669"/>
      <c r="DN31" s="669"/>
      <c r="DO31" s="669"/>
      <c r="DP31" s="669"/>
      <c r="DQ31" s="669"/>
      <c r="DR31" s="669"/>
      <c r="DS31" s="669"/>
      <c r="DT31" s="669"/>
      <c r="DU31" s="669"/>
      <c r="DV31" s="670"/>
      <c r="DW31" s="634">
        <v>0.4</v>
      </c>
      <c r="DX31" s="663"/>
      <c r="DY31" s="663"/>
      <c r="DZ31" s="663"/>
      <c r="EA31" s="663"/>
      <c r="EB31" s="663"/>
      <c r="EC31" s="664"/>
    </row>
    <row r="32" spans="2:133" ht="11.25" customHeight="1" x14ac:dyDescent="0.2">
      <c r="B32" s="626" t="s">
        <v>311</v>
      </c>
      <c r="C32" s="627"/>
      <c r="D32" s="627"/>
      <c r="E32" s="627"/>
      <c r="F32" s="627"/>
      <c r="G32" s="627"/>
      <c r="H32" s="627"/>
      <c r="I32" s="627"/>
      <c r="J32" s="627"/>
      <c r="K32" s="627"/>
      <c r="L32" s="627"/>
      <c r="M32" s="627"/>
      <c r="N32" s="627"/>
      <c r="O32" s="627"/>
      <c r="P32" s="627"/>
      <c r="Q32" s="628"/>
      <c r="R32" s="629">
        <v>703936</v>
      </c>
      <c r="S32" s="630"/>
      <c r="T32" s="630"/>
      <c r="U32" s="630"/>
      <c r="V32" s="630"/>
      <c r="W32" s="630"/>
      <c r="X32" s="630"/>
      <c r="Y32" s="631"/>
      <c r="Z32" s="632">
        <v>14</v>
      </c>
      <c r="AA32" s="632"/>
      <c r="AB32" s="632"/>
      <c r="AC32" s="632"/>
      <c r="AD32" s="633" t="s">
        <v>230</v>
      </c>
      <c r="AE32" s="633"/>
      <c r="AF32" s="633"/>
      <c r="AG32" s="633"/>
      <c r="AH32" s="633"/>
      <c r="AI32" s="633"/>
      <c r="AJ32" s="633"/>
      <c r="AK32" s="633"/>
      <c r="AL32" s="634" t="s">
        <v>230</v>
      </c>
      <c r="AM32" s="635"/>
      <c r="AN32" s="635"/>
      <c r="AO32" s="636"/>
      <c r="AP32" s="691"/>
      <c r="AQ32" s="692"/>
      <c r="AR32" s="692"/>
      <c r="AS32" s="692"/>
      <c r="AT32" s="696"/>
      <c r="AU32" s="216" t="s">
        <v>312</v>
      </c>
      <c r="AV32" s="216"/>
      <c r="AW32" s="216"/>
      <c r="AX32" s="626" t="s">
        <v>313</v>
      </c>
      <c r="AY32" s="627"/>
      <c r="AZ32" s="627"/>
      <c r="BA32" s="627"/>
      <c r="BB32" s="627"/>
      <c r="BC32" s="627"/>
      <c r="BD32" s="627"/>
      <c r="BE32" s="627"/>
      <c r="BF32" s="628"/>
      <c r="BG32" s="698">
        <v>99.7</v>
      </c>
      <c r="BH32" s="669"/>
      <c r="BI32" s="669"/>
      <c r="BJ32" s="669"/>
      <c r="BK32" s="669"/>
      <c r="BL32" s="669"/>
      <c r="BM32" s="635">
        <v>98.9</v>
      </c>
      <c r="BN32" s="686"/>
      <c r="BO32" s="686"/>
      <c r="BP32" s="686"/>
      <c r="BQ32" s="687"/>
      <c r="BR32" s="698">
        <v>99.9</v>
      </c>
      <c r="BS32" s="669"/>
      <c r="BT32" s="669"/>
      <c r="BU32" s="669"/>
      <c r="BV32" s="669"/>
      <c r="BW32" s="669"/>
      <c r="BX32" s="635">
        <v>98.8</v>
      </c>
      <c r="BY32" s="686"/>
      <c r="BZ32" s="686"/>
      <c r="CA32" s="686"/>
      <c r="CB32" s="687"/>
      <c r="CD32" s="682"/>
      <c r="CE32" s="683"/>
      <c r="CF32" s="644" t="s">
        <v>314</v>
      </c>
      <c r="CG32" s="645"/>
      <c r="CH32" s="645"/>
      <c r="CI32" s="645"/>
      <c r="CJ32" s="645"/>
      <c r="CK32" s="645"/>
      <c r="CL32" s="645"/>
      <c r="CM32" s="645"/>
      <c r="CN32" s="645"/>
      <c r="CO32" s="645"/>
      <c r="CP32" s="645"/>
      <c r="CQ32" s="646"/>
      <c r="CR32" s="629">
        <v>56</v>
      </c>
      <c r="CS32" s="630"/>
      <c r="CT32" s="630"/>
      <c r="CU32" s="630"/>
      <c r="CV32" s="630"/>
      <c r="CW32" s="630"/>
      <c r="CX32" s="630"/>
      <c r="CY32" s="631"/>
      <c r="CZ32" s="634">
        <v>0</v>
      </c>
      <c r="DA32" s="663"/>
      <c r="DB32" s="663"/>
      <c r="DC32" s="671"/>
      <c r="DD32" s="638">
        <v>56</v>
      </c>
      <c r="DE32" s="630"/>
      <c r="DF32" s="630"/>
      <c r="DG32" s="630"/>
      <c r="DH32" s="630"/>
      <c r="DI32" s="630"/>
      <c r="DJ32" s="630"/>
      <c r="DK32" s="631"/>
      <c r="DL32" s="638">
        <v>56</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2">
      <c r="B33" s="665" t="s">
        <v>315</v>
      </c>
      <c r="C33" s="666"/>
      <c r="D33" s="666"/>
      <c r="E33" s="666"/>
      <c r="F33" s="666"/>
      <c r="G33" s="666"/>
      <c r="H33" s="666"/>
      <c r="I33" s="666"/>
      <c r="J33" s="666"/>
      <c r="K33" s="666"/>
      <c r="L33" s="666"/>
      <c r="M33" s="666"/>
      <c r="N33" s="666"/>
      <c r="O33" s="666"/>
      <c r="P33" s="666"/>
      <c r="Q33" s="667"/>
      <c r="R33" s="629" t="s">
        <v>230</v>
      </c>
      <c r="S33" s="630"/>
      <c r="T33" s="630"/>
      <c r="U33" s="630"/>
      <c r="V33" s="630"/>
      <c r="W33" s="630"/>
      <c r="X33" s="630"/>
      <c r="Y33" s="631"/>
      <c r="Z33" s="632" t="s">
        <v>230</v>
      </c>
      <c r="AA33" s="632"/>
      <c r="AB33" s="632"/>
      <c r="AC33" s="632"/>
      <c r="AD33" s="633" t="s">
        <v>230</v>
      </c>
      <c r="AE33" s="633"/>
      <c r="AF33" s="633"/>
      <c r="AG33" s="633"/>
      <c r="AH33" s="633"/>
      <c r="AI33" s="633"/>
      <c r="AJ33" s="633"/>
      <c r="AK33" s="633"/>
      <c r="AL33" s="634" t="s">
        <v>230</v>
      </c>
      <c r="AM33" s="635"/>
      <c r="AN33" s="635"/>
      <c r="AO33" s="636"/>
      <c r="AP33" s="693"/>
      <c r="AQ33" s="694"/>
      <c r="AR33" s="694"/>
      <c r="AS33" s="694"/>
      <c r="AT33" s="697"/>
      <c r="AU33" s="218"/>
      <c r="AV33" s="218"/>
      <c r="AW33" s="218"/>
      <c r="AX33" s="673" t="s">
        <v>316</v>
      </c>
      <c r="AY33" s="674"/>
      <c r="AZ33" s="674"/>
      <c r="BA33" s="674"/>
      <c r="BB33" s="674"/>
      <c r="BC33" s="674"/>
      <c r="BD33" s="674"/>
      <c r="BE33" s="674"/>
      <c r="BF33" s="675"/>
      <c r="BG33" s="699">
        <v>98.3</v>
      </c>
      <c r="BH33" s="700"/>
      <c r="BI33" s="700"/>
      <c r="BJ33" s="700"/>
      <c r="BK33" s="700"/>
      <c r="BL33" s="700"/>
      <c r="BM33" s="701">
        <v>92.5</v>
      </c>
      <c r="BN33" s="700"/>
      <c r="BO33" s="700"/>
      <c r="BP33" s="700"/>
      <c r="BQ33" s="702"/>
      <c r="BR33" s="699">
        <v>98</v>
      </c>
      <c r="BS33" s="700"/>
      <c r="BT33" s="700"/>
      <c r="BU33" s="700"/>
      <c r="BV33" s="700"/>
      <c r="BW33" s="700"/>
      <c r="BX33" s="701">
        <v>92.5</v>
      </c>
      <c r="BY33" s="700"/>
      <c r="BZ33" s="700"/>
      <c r="CA33" s="700"/>
      <c r="CB33" s="702"/>
      <c r="CD33" s="644" t="s">
        <v>317</v>
      </c>
      <c r="CE33" s="645"/>
      <c r="CF33" s="645"/>
      <c r="CG33" s="645"/>
      <c r="CH33" s="645"/>
      <c r="CI33" s="645"/>
      <c r="CJ33" s="645"/>
      <c r="CK33" s="645"/>
      <c r="CL33" s="645"/>
      <c r="CM33" s="645"/>
      <c r="CN33" s="645"/>
      <c r="CO33" s="645"/>
      <c r="CP33" s="645"/>
      <c r="CQ33" s="646"/>
      <c r="CR33" s="629">
        <v>2507144</v>
      </c>
      <c r="CS33" s="669"/>
      <c r="CT33" s="669"/>
      <c r="CU33" s="669"/>
      <c r="CV33" s="669"/>
      <c r="CW33" s="669"/>
      <c r="CX33" s="669"/>
      <c r="CY33" s="670"/>
      <c r="CZ33" s="634">
        <v>51.2</v>
      </c>
      <c r="DA33" s="663"/>
      <c r="DB33" s="663"/>
      <c r="DC33" s="671"/>
      <c r="DD33" s="638">
        <v>1787705</v>
      </c>
      <c r="DE33" s="669"/>
      <c r="DF33" s="669"/>
      <c r="DG33" s="669"/>
      <c r="DH33" s="669"/>
      <c r="DI33" s="669"/>
      <c r="DJ33" s="669"/>
      <c r="DK33" s="670"/>
      <c r="DL33" s="638">
        <v>952561</v>
      </c>
      <c r="DM33" s="669"/>
      <c r="DN33" s="669"/>
      <c r="DO33" s="669"/>
      <c r="DP33" s="669"/>
      <c r="DQ33" s="669"/>
      <c r="DR33" s="669"/>
      <c r="DS33" s="669"/>
      <c r="DT33" s="669"/>
      <c r="DU33" s="669"/>
      <c r="DV33" s="670"/>
      <c r="DW33" s="634">
        <v>37.799999999999997</v>
      </c>
      <c r="DX33" s="663"/>
      <c r="DY33" s="663"/>
      <c r="DZ33" s="663"/>
      <c r="EA33" s="663"/>
      <c r="EB33" s="663"/>
      <c r="EC33" s="664"/>
    </row>
    <row r="34" spans="2:133" ht="11.25" customHeight="1" x14ac:dyDescent="0.2">
      <c r="B34" s="626" t="s">
        <v>318</v>
      </c>
      <c r="C34" s="627"/>
      <c r="D34" s="627"/>
      <c r="E34" s="627"/>
      <c r="F34" s="627"/>
      <c r="G34" s="627"/>
      <c r="H34" s="627"/>
      <c r="I34" s="627"/>
      <c r="J34" s="627"/>
      <c r="K34" s="627"/>
      <c r="L34" s="627"/>
      <c r="M34" s="627"/>
      <c r="N34" s="627"/>
      <c r="O34" s="627"/>
      <c r="P34" s="627"/>
      <c r="Q34" s="628"/>
      <c r="R34" s="629">
        <v>236223</v>
      </c>
      <c r="S34" s="630"/>
      <c r="T34" s="630"/>
      <c r="U34" s="630"/>
      <c r="V34" s="630"/>
      <c r="W34" s="630"/>
      <c r="X34" s="630"/>
      <c r="Y34" s="631"/>
      <c r="Z34" s="632">
        <v>4.7</v>
      </c>
      <c r="AA34" s="632"/>
      <c r="AB34" s="632"/>
      <c r="AC34" s="632"/>
      <c r="AD34" s="633" t="s">
        <v>230</v>
      </c>
      <c r="AE34" s="633"/>
      <c r="AF34" s="633"/>
      <c r="AG34" s="633"/>
      <c r="AH34" s="633"/>
      <c r="AI34" s="633"/>
      <c r="AJ34" s="633"/>
      <c r="AK34" s="633"/>
      <c r="AL34" s="634" t="s">
        <v>173</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319</v>
      </c>
      <c r="CE34" s="645"/>
      <c r="CF34" s="645"/>
      <c r="CG34" s="645"/>
      <c r="CH34" s="645"/>
      <c r="CI34" s="645"/>
      <c r="CJ34" s="645"/>
      <c r="CK34" s="645"/>
      <c r="CL34" s="645"/>
      <c r="CM34" s="645"/>
      <c r="CN34" s="645"/>
      <c r="CO34" s="645"/>
      <c r="CP34" s="645"/>
      <c r="CQ34" s="646"/>
      <c r="CR34" s="629">
        <v>642735</v>
      </c>
      <c r="CS34" s="630"/>
      <c r="CT34" s="630"/>
      <c r="CU34" s="630"/>
      <c r="CV34" s="630"/>
      <c r="CW34" s="630"/>
      <c r="CX34" s="630"/>
      <c r="CY34" s="631"/>
      <c r="CZ34" s="634">
        <v>13.1</v>
      </c>
      <c r="DA34" s="663"/>
      <c r="DB34" s="663"/>
      <c r="DC34" s="671"/>
      <c r="DD34" s="638">
        <v>407660</v>
      </c>
      <c r="DE34" s="630"/>
      <c r="DF34" s="630"/>
      <c r="DG34" s="630"/>
      <c r="DH34" s="630"/>
      <c r="DI34" s="630"/>
      <c r="DJ34" s="630"/>
      <c r="DK34" s="631"/>
      <c r="DL34" s="638">
        <v>287955</v>
      </c>
      <c r="DM34" s="630"/>
      <c r="DN34" s="630"/>
      <c r="DO34" s="630"/>
      <c r="DP34" s="630"/>
      <c r="DQ34" s="630"/>
      <c r="DR34" s="630"/>
      <c r="DS34" s="630"/>
      <c r="DT34" s="630"/>
      <c r="DU34" s="630"/>
      <c r="DV34" s="631"/>
      <c r="DW34" s="634">
        <v>11.4</v>
      </c>
      <c r="DX34" s="663"/>
      <c r="DY34" s="663"/>
      <c r="DZ34" s="663"/>
      <c r="EA34" s="663"/>
      <c r="EB34" s="663"/>
      <c r="EC34" s="664"/>
    </row>
    <row r="35" spans="2:133" ht="11.25" customHeight="1" x14ac:dyDescent="0.2">
      <c r="B35" s="626" t="s">
        <v>320</v>
      </c>
      <c r="C35" s="627"/>
      <c r="D35" s="627"/>
      <c r="E35" s="627"/>
      <c r="F35" s="627"/>
      <c r="G35" s="627"/>
      <c r="H35" s="627"/>
      <c r="I35" s="627"/>
      <c r="J35" s="627"/>
      <c r="K35" s="627"/>
      <c r="L35" s="627"/>
      <c r="M35" s="627"/>
      <c r="N35" s="627"/>
      <c r="O35" s="627"/>
      <c r="P35" s="627"/>
      <c r="Q35" s="628"/>
      <c r="R35" s="629">
        <v>12536</v>
      </c>
      <c r="S35" s="630"/>
      <c r="T35" s="630"/>
      <c r="U35" s="630"/>
      <c r="V35" s="630"/>
      <c r="W35" s="630"/>
      <c r="X35" s="630"/>
      <c r="Y35" s="631"/>
      <c r="Z35" s="632">
        <v>0.2</v>
      </c>
      <c r="AA35" s="632"/>
      <c r="AB35" s="632"/>
      <c r="AC35" s="632"/>
      <c r="AD35" s="633" t="s">
        <v>230</v>
      </c>
      <c r="AE35" s="633"/>
      <c r="AF35" s="633"/>
      <c r="AG35" s="633"/>
      <c r="AH35" s="633"/>
      <c r="AI35" s="633"/>
      <c r="AJ35" s="633"/>
      <c r="AK35" s="633"/>
      <c r="AL35" s="634" t="s">
        <v>230</v>
      </c>
      <c r="AM35" s="635"/>
      <c r="AN35" s="635"/>
      <c r="AO35" s="636"/>
      <c r="AP35" s="221"/>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42124</v>
      </c>
      <c r="CS35" s="669"/>
      <c r="CT35" s="669"/>
      <c r="CU35" s="669"/>
      <c r="CV35" s="669"/>
      <c r="CW35" s="669"/>
      <c r="CX35" s="669"/>
      <c r="CY35" s="670"/>
      <c r="CZ35" s="634">
        <v>0.9</v>
      </c>
      <c r="DA35" s="663"/>
      <c r="DB35" s="663"/>
      <c r="DC35" s="671"/>
      <c r="DD35" s="638">
        <v>30717</v>
      </c>
      <c r="DE35" s="669"/>
      <c r="DF35" s="669"/>
      <c r="DG35" s="669"/>
      <c r="DH35" s="669"/>
      <c r="DI35" s="669"/>
      <c r="DJ35" s="669"/>
      <c r="DK35" s="670"/>
      <c r="DL35" s="638">
        <v>26554</v>
      </c>
      <c r="DM35" s="669"/>
      <c r="DN35" s="669"/>
      <c r="DO35" s="669"/>
      <c r="DP35" s="669"/>
      <c r="DQ35" s="669"/>
      <c r="DR35" s="669"/>
      <c r="DS35" s="669"/>
      <c r="DT35" s="669"/>
      <c r="DU35" s="669"/>
      <c r="DV35" s="670"/>
      <c r="DW35" s="634">
        <v>1.1000000000000001</v>
      </c>
      <c r="DX35" s="663"/>
      <c r="DY35" s="663"/>
      <c r="DZ35" s="663"/>
      <c r="EA35" s="663"/>
      <c r="EB35" s="663"/>
      <c r="EC35" s="664"/>
    </row>
    <row r="36" spans="2:133" ht="11.25" customHeight="1" x14ac:dyDescent="0.2">
      <c r="B36" s="626" t="s">
        <v>324</v>
      </c>
      <c r="C36" s="627"/>
      <c r="D36" s="627"/>
      <c r="E36" s="627"/>
      <c r="F36" s="627"/>
      <c r="G36" s="627"/>
      <c r="H36" s="627"/>
      <c r="I36" s="627"/>
      <c r="J36" s="627"/>
      <c r="K36" s="627"/>
      <c r="L36" s="627"/>
      <c r="M36" s="627"/>
      <c r="N36" s="627"/>
      <c r="O36" s="627"/>
      <c r="P36" s="627"/>
      <c r="Q36" s="628"/>
      <c r="R36" s="629">
        <v>30613</v>
      </c>
      <c r="S36" s="630"/>
      <c r="T36" s="630"/>
      <c r="U36" s="630"/>
      <c r="V36" s="630"/>
      <c r="W36" s="630"/>
      <c r="X36" s="630"/>
      <c r="Y36" s="631"/>
      <c r="Z36" s="632">
        <v>0.6</v>
      </c>
      <c r="AA36" s="632"/>
      <c r="AB36" s="632"/>
      <c r="AC36" s="632"/>
      <c r="AD36" s="633" t="s">
        <v>230</v>
      </c>
      <c r="AE36" s="633"/>
      <c r="AF36" s="633"/>
      <c r="AG36" s="633"/>
      <c r="AH36" s="633"/>
      <c r="AI36" s="633"/>
      <c r="AJ36" s="633"/>
      <c r="AK36" s="633"/>
      <c r="AL36" s="634" t="s">
        <v>230</v>
      </c>
      <c r="AM36" s="635"/>
      <c r="AN36" s="635"/>
      <c r="AO36" s="636"/>
      <c r="AP36" s="221"/>
      <c r="AQ36" s="703" t="s">
        <v>325</v>
      </c>
      <c r="AR36" s="704"/>
      <c r="AS36" s="704"/>
      <c r="AT36" s="704"/>
      <c r="AU36" s="704"/>
      <c r="AV36" s="704"/>
      <c r="AW36" s="704"/>
      <c r="AX36" s="704"/>
      <c r="AY36" s="705"/>
      <c r="AZ36" s="618">
        <v>392244</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802</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1173102</v>
      </c>
      <c r="CS36" s="630"/>
      <c r="CT36" s="630"/>
      <c r="CU36" s="630"/>
      <c r="CV36" s="630"/>
      <c r="CW36" s="630"/>
      <c r="CX36" s="630"/>
      <c r="CY36" s="631"/>
      <c r="CZ36" s="634">
        <v>24</v>
      </c>
      <c r="DA36" s="663"/>
      <c r="DB36" s="663"/>
      <c r="DC36" s="671"/>
      <c r="DD36" s="638">
        <v>757083</v>
      </c>
      <c r="DE36" s="630"/>
      <c r="DF36" s="630"/>
      <c r="DG36" s="630"/>
      <c r="DH36" s="630"/>
      <c r="DI36" s="630"/>
      <c r="DJ36" s="630"/>
      <c r="DK36" s="631"/>
      <c r="DL36" s="638">
        <v>338402</v>
      </c>
      <c r="DM36" s="630"/>
      <c r="DN36" s="630"/>
      <c r="DO36" s="630"/>
      <c r="DP36" s="630"/>
      <c r="DQ36" s="630"/>
      <c r="DR36" s="630"/>
      <c r="DS36" s="630"/>
      <c r="DT36" s="630"/>
      <c r="DU36" s="630"/>
      <c r="DV36" s="631"/>
      <c r="DW36" s="634">
        <v>13.4</v>
      </c>
      <c r="DX36" s="663"/>
      <c r="DY36" s="663"/>
      <c r="DZ36" s="663"/>
      <c r="EA36" s="663"/>
      <c r="EB36" s="663"/>
      <c r="EC36" s="664"/>
    </row>
    <row r="37" spans="2:133" ht="11.25" customHeight="1" x14ac:dyDescent="0.2">
      <c r="B37" s="626" t="s">
        <v>328</v>
      </c>
      <c r="C37" s="627"/>
      <c r="D37" s="627"/>
      <c r="E37" s="627"/>
      <c r="F37" s="627"/>
      <c r="G37" s="627"/>
      <c r="H37" s="627"/>
      <c r="I37" s="627"/>
      <c r="J37" s="627"/>
      <c r="K37" s="627"/>
      <c r="L37" s="627"/>
      <c r="M37" s="627"/>
      <c r="N37" s="627"/>
      <c r="O37" s="627"/>
      <c r="P37" s="627"/>
      <c r="Q37" s="628"/>
      <c r="R37" s="629">
        <v>115060</v>
      </c>
      <c r="S37" s="630"/>
      <c r="T37" s="630"/>
      <c r="U37" s="630"/>
      <c r="V37" s="630"/>
      <c r="W37" s="630"/>
      <c r="X37" s="630"/>
      <c r="Y37" s="631"/>
      <c r="Z37" s="632">
        <v>2.2999999999999998</v>
      </c>
      <c r="AA37" s="632"/>
      <c r="AB37" s="632"/>
      <c r="AC37" s="632"/>
      <c r="AD37" s="633" t="s">
        <v>173</v>
      </c>
      <c r="AE37" s="633"/>
      <c r="AF37" s="633"/>
      <c r="AG37" s="633"/>
      <c r="AH37" s="633"/>
      <c r="AI37" s="633"/>
      <c r="AJ37" s="633"/>
      <c r="AK37" s="633"/>
      <c r="AL37" s="634" t="s">
        <v>230</v>
      </c>
      <c r="AM37" s="635"/>
      <c r="AN37" s="635"/>
      <c r="AO37" s="636"/>
      <c r="AQ37" s="707" t="s">
        <v>329</v>
      </c>
      <c r="AR37" s="708"/>
      <c r="AS37" s="708"/>
      <c r="AT37" s="708"/>
      <c r="AU37" s="708"/>
      <c r="AV37" s="708"/>
      <c r="AW37" s="708"/>
      <c r="AX37" s="708"/>
      <c r="AY37" s="709"/>
      <c r="AZ37" s="629">
        <v>52676</v>
      </c>
      <c r="BA37" s="630"/>
      <c r="BB37" s="630"/>
      <c r="BC37" s="630"/>
      <c r="BD37" s="669"/>
      <c r="BE37" s="669"/>
      <c r="BF37" s="687"/>
      <c r="BG37" s="644" t="s">
        <v>330</v>
      </c>
      <c r="BH37" s="645"/>
      <c r="BI37" s="645"/>
      <c r="BJ37" s="645"/>
      <c r="BK37" s="645"/>
      <c r="BL37" s="645"/>
      <c r="BM37" s="645"/>
      <c r="BN37" s="645"/>
      <c r="BO37" s="645"/>
      <c r="BP37" s="645"/>
      <c r="BQ37" s="645"/>
      <c r="BR37" s="645"/>
      <c r="BS37" s="645"/>
      <c r="BT37" s="645"/>
      <c r="BU37" s="646"/>
      <c r="BV37" s="629">
        <v>-5120</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619989</v>
      </c>
      <c r="CS37" s="669"/>
      <c r="CT37" s="669"/>
      <c r="CU37" s="669"/>
      <c r="CV37" s="669"/>
      <c r="CW37" s="669"/>
      <c r="CX37" s="669"/>
      <c r="CY37" s="670"/>
      <c r="CZ37" s="634">
        <v>12.7</v>
      </c>
      <c r="DA37" s="663"/>
      <c r="DB37" s="663"/>
      <c r="DC37" s="671"/>
      <c r="DD37" s="638">
        <v>287206</v>
      </c>
      <c r="DE37" s="669"/>
      <c r="DF37" s="669"/>
      <c r="DG37" s="669"/>
      <c r="DH37" s="669"/>
      <c r="DI37" s="669"/>
      <c r="DJ37" s="669"/>
      <c r="DK37" s="670"/>
      <c r="DL37" s="638">
        <v>242460</v>
      </c>
      <c r="DM37" s="669"/>
      <c r="DN37" s="669"/>
      <c r="DO37" s="669"/>
      <c r="DP37" s="669"/>
      <c r="DQ37" s="669"/>
      <c r="DR37" s="669"/>
      <c r="DS37" s="669"/>
      <c r="DT37" s="669"/>
      <c r="DU37" s="669"/>
      <c r="DV37" s="670"/>
      <c r="DW37" s="634">
        <v>9.6</v>
      </c>
      <c r="DX37" s="663"/>
      <c r="DY37" s="663"/>
      <c r="DZ37" s="663"/>
      <c r="EA37" s="663"/>
      <c r="EB37" s="663"/>
      <c r="EC37" s="664"/>
    </row>
    <row r="38" spans="2:133" ht="11.25" customHeight="1" x14ac:dyDescent="0.2">
      <c r="B38" s="626" t="s">
        <v>332</v>
      </c>
      <c r="C38" s="627"/>
      <c r="D38" s="627"/>
      <c r="E38" s="627"/>
      <c r="F38" s="627"/>
      <c r="G38" s="627"/>
      <c r="H38" s="627"/>
      <c r="I38" s="627"/>
      <c r="J38" s="627"/>
      <c r="K38" s="627"/>
      <c r="L38" s="627"/>
      <c r="M38" s="627"/>
      <c r="N38" s="627"/>
      <c r="O38" s="627"/>
      <c r="P38" s="627"/>
      <c r="Q38" s="628"/>
      <c r="R38" s="629">
        <v>92011</v>
      </c>
      <c r="S38" s="630"/>
      <c r="T38" s="630"/>
      <c r="U38" s="630"/>
      <c r="V38" s="630"/>
      <c r="W38" s="630"/>
      <c r="X38" s="630"/>
      <c r="Y38" s="631"/>
      <c r="Z38" s="632">
        <v>1.8</v>
      </c>
      <c r="AA38" s="632"/>
      <c r="AB38" s="632"/>
      <c r="AC38" s="632"/>
      <c r="AD38" s="633" t="s">
        <v>230</v>
      </c>
      <c r="AE38" s="633"/>
      <c r="AF38" s="633"/>
      <c r="AG38" s="633"/>
      <c r="AH38" s="633"/>
      <c r="AI38" s="633"/>
      <c r="AJ38" s="633"/>
      <c r="AK38" s="633"/>
      <c r="AL38" s="634" t="s">
        <v>230</v>
      </c>
      <c r="AM38" s="635"/>
      <c r="AN38" s="635"/>
      <c r="AO38" s="636"/>
      <c r="AQ38" s="707" t="s">
        <v>333</v>
      </c>
      <c r="AR38" s="708"/>
      <c r="AS38" s="708"/>
      <c r="AT38" s="708"/>
      <c r="AU38" s="708"/>
      <c r="AV38" s="708"/>
      <c r="AW38" s="708"/>
      <c r="AX38" s="708"/>
      <c r="AY38" s="709"/>
      <c r="AZ38" s="629">
        <v>45017</v>
      </c>
      <c r="BA38" s="630"/>
      <c r="BB38" s="630"/>
      <c r="BC38" s="630"/>
      <c r="BD38" s="669"/>
      <c r="BE38" s="669"/>
      <c r="BF38" s="687"/>
      <c r="BG38" s="644" t="s">
        <v>334</v>
      </c>
      <c r="BH38" s="645"/>
      <c r="BI38" s="645"/>
      <c r="BJ38" s="645"/>
      <c r="BK38" s="645"/>
      <c r="BL38" s="645"/>
      <c r="BM38" s="645"/>
      <c r="BN38" s="645"/>
      <c r="BO38" s="645"/>
      <c r="BP38" s="645"/>
      <c r="BQ38" s="645"/>
      <c r="BR38" s="645"/>
      <c r="BS38" s="645"/>
      <c r="BT38" s="645"/>
      <c r="BU38" s="646"/>
      <c r="BV38" s="629">
        <v>451</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347227</v>
      </c>
      <c r="CS38" s="630"/>
      <c r="CT38" s="630"/>
      <c r="CU38" s="630"/>
      <c r="CV38" s="630"/>
      <c r="CW38" s="630"/>
      <c r="CX38" s="630"/>
      <c r="CY38" s="631"/>
      <c r="CZ38" s="634">
        <v>7.1</v>
      </c>
      <c r="DA38" s="663"/>
      <c r="DB38" s="663"/>
      <c r="DC38" s="671"/>
      <c r="DD38" s="638">
        <v>318866</v>
      </c>
      <c r="DE38" s="630"/>
      <c r="DF38" s="630"/>
      <c r="DG38" s="630"/>
      <c r="DH38" s="630"/>
      <c r="DI38" s="630"/>
      <c r="DJ38" s="630"/>
      <c r="DK38" s="631"/>
      <c r="DL38" s="638">
        <v>299650</v>
      </c>
      <c r="DM38" s="630"/>
      <c r="DN38" s="630"/>
      <c r="DO38" s="630"/>
      <c r="DP38" s="630"/>
      <c r="DQ38" s="630"/>
      <c r="DR38" s="630"/>
      <c r="DS38" s="630"/>
      <c r="DT38" s="630"/>
      <c r="DU38" s="630"/>
      <c r="DV38" s="631"/>
      <c r="DW38" s="634">
        <v>11.9</v>
      </c>
      <c r="DX38" s="663"/>
      <c r="DY38" s="663"/>
      <c r="DZ38" s="663"/>
      <c r="EA38" s="663"/>
      <c r="EB38" s="663"/>
      <c r="EC38" s="664"/>
    </row>
    <row r="39" spans="2:133" ht="11.25" customHeight="1" x14ac:dyDescent="0.2">
      <c r="B39" s="626" t="s">
        <v>336</v>
      </c>
      <c r="C39" s="627"/>
      <c r="D39" s="627"/>
      <c r="E39" s="627"/>
      <c r="F39" s="627"/>
      <c r="G39" s="627"/>
      <c r="H39" s="627"/>
      <c r="I39" s="627"/>
      <c r="J39" s="627"/>
      <c r="K39" s="627"/>
      <c r="L39" s="627"/>
      <c r="M39" s="627"/>
      <c r="N39" s="627"/>
      <c r="O39" s="627"/>
      <c r="P39" s="627"/>
      <c r="Q39" s="628"/>
      <c r="R39" s="629">
        <v>104357</v>
      </c>
      <c r="S39" s="630"/>
      <c r="T39" s="630"/>
      <c r="U39" s="630"/>
      <c r="V39" s="630"/>
      <c r="W39" s="630"/>
      <c r="X39" s="630"/>
      <c r="Y39" s="631"/>
      <c r="Z39" s="632">
        <v>2.1</v>
      </c>
      <c r="AA39" s="632"/>
      <c r="AB39" s="632"/>
      <c r="AC39" s="632"/>
      <c r="AD39" s="633">
        <v>2324</v>
      </c>
      <c r="AE39" s="633"/>
      <c r="AF39" s="633"/>
      <c r="AG39" s="633"/>
      <c r="AH39" s="633"/>
      <c r="AI39" s="633"/>
      <c r="AJ39" s="633"/>
      <c r="AK39" s="633"/>
      <c r="AL39" s="634">
        <v>0.1</v>
      </c>
      <c r="AM39" s="635"/>
      <c r="AN39" s="635"/>
      <c r="AO39" s="636"/>
      <c r="AQ39" s="707" t="s">
        <v>337</v>
      </c>
      <c r="AR39" s="708"/>
      <c r="AS39" s="708"/>
      <c r="AT39" s="708"/>
      <c r="AU39" s="708"/>
      <c r="AV39" s="708"/>
      <c r="AW39" s="708"/>
      <c r="AX39" s="708"/>
      <c r="AY39" s="709"/>
      <c r="AZ39" s="629">
        <v>41427</v>
      </c>
      <c r="BA39" s="630"/>
      <c r="BB39" s="630"/>
      <c r="BC39" s="630"/>
      <c r="BD39" s="669"/>
      <c r="BE39" s="669"/>
      <c r="BF39" s="687"/>
      <c r="BG39" s="644" t="s">
        <v>338</v>
      </c>
      <c r="BH39" s="645"/>
      <c r="BI39" s="645"/>
      <c r="BJ39" s="645"/>
      <c r="BK39" s="645"/>
      <c r="BL39" s="645"/>
      <c r="BM39" s="645"/>
      <c r="BN39" s="645"/>
      <c r="BO39" s="645"/>
      <c r="BP39" s="645"/>
      <c r="BQ39" s="645"/>
      <c r="BR39" s="645"/>
      <c r="BS39" s="645"/>
      <c r="BT39" s="645"/>
      <c r="BU39" s="646"/>
      <c r="BV39" s="629">
        <v>637</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296956</v>
      </c>
      <c r="CS39" s="669"/>
      <c r="CT39" s="669"/>
      <c r="CU39" s="669"/>
      <c r="CV39" s="669"/>
      <c r="CW39" s="669"/>
      <c r="CX39" s="669"/>
      <c r="CY39" s="670"/>
      <c r="CZ39" s="634">
        <v>6.1</v>
      </c>
      <c r="DA39" s="663"/>
      <c r="DB39" s="663"/>
      <c r="DC39" s="671"/>
      <c r="DD39" s="638">
        <v>273379</v>
      </c>
      <c r="DE39" s="669"/>
      <c r="DF39" s="669"/>
      <c r="DG39" s="669"/>
      <c r="DH39" s="669"/>
      <c r="DI39" s="669"/>
      <c r="DJ39" s="669"/>
      <c r="DK39" s="670"/>
      <c r="DL39" s="638" t="s">
        <v>230</v>
      </c>
      <c r="DM39" s="669"/>
      <c r="DN39" s="669"/>
      <c r="DO39" s="669"/>
      <c r="DP39" s="669"/>
      <c r="DQ39" s="669"/>
      <c r="DR39" s="669"/>
      <c r="DS39" s="669"/>
      <c r="DT39" s="669"/>
      <c r="DU39" s="669"/>
      <c r="DV39" s="670"/>
      <c r="DW39" s="634" t="s">
        <v>173</v>
      </c>
      <c r="DX39" s="663"/>
      <c r="DY39" s="663"/>
      <c r="DZ39" s="663"/>
      <c r="EA39" s="663"/>
      <c r="EB39" s="663"/>
      <c r="EC39" s="664"/>
    </row>
    <row r="40" spans="2:133" ht="11.25" customHeight="1" x14ac:dyDescent="0.2">
      <c r="B40" s="626" t="s">
        <v>340</v>
      </c>
      <c r="C40" s="627"/>
      <c r="D40" s="627"/>
      <c r="E40" s="627"/>
      <c r="F40" s="627"/>
      <c r="G40" s="627"/>
      <c r="H40" s="627"/>
      <c r="I40" s="627"/>
      <c r="J40" s="627"/>
      <c r="K40" s="627"/>
      <c r="L40" s="627"/>
      <c r="M40" s="627"/>
      <c r="N40" s="627"/>
      <c r="O40" s="627"/>
      <c r="P40" s="627"/>
      <c r="Q40" s="628"/>
      <c r="R40" s="629">
        <v>738764</v>
      </c>
      <c r="S40" s="630"/>
      <c r="T40" s="630"/>
      <c r="U40" s="630"/>
      <c r="V40" s="630"/>
      <c r="W40" s="630"/>
      <c r="X40" s="630"/>
      <c r="Y40" s="631"/>
      <c r="Z40" s="632">
        <v>14.7</v>
      </c>
      <c r="AA40" s="632"/>
      <c r="AB40" s="632"/>
      <c r="AC40" s="632"/>
      <c r="AD40" s="633" t="s">
        <v>230</v>
      </c>
      <c r="AE40" s="633"/>
      <c r="AF40" s="633"/>
      <c r="AG40" s="633"/>
      <c r="AH40" s="633"/>
      <c r="AI40" s="633"/>
      <c r="AJ40" s="633"/>
      <c r="AK40" s="633"/>
      <c r="AL40" s="634" t="s">
        <v>173</v>
      </c>
      <c r="AM40" s="635"/>
      <c r="AN40" s="635"/>
      <c r="AO40" s="636"/>
      <c r="AQ40" s="707" t="s">
        <v>341</v>
      </c>
      <c r="AR40" s="708"/>
      <c r="AS40" s="708"/>
      <c r="AT40" s="708"/>
      <c r="AU40" s="708"/>
      <c r="AV40" s="708"/>
      <c r="AW40" s="708"/>
      <c r="AX40" s="708"/>
      <c r="AY40" s="709"/>
      <c r="AZ40" s="629" t="s">
        <v>230</v>
      </c>
      <c r="BA40" s="630"/>
      <c r="BB40" s="630"/>
      <c r="BC40" s="630"/>
      <c r="BD40" s="669"/>
      <c r="BE40" s="669"/>
      <c r="BF40" s="687"/>
      <c r="BG40" s="710" t="s">
        <v>342</v>
      </c>
      <c r="BH40" s="711"/>
      <c r="BI40" s="711"/>
      <c r="BJ40" s="711"/>
      <c r="BK40" s="711"/>
      <c r="BL40" s="222"/>
      <c r="BM40" s="645" t="s">
        <v>343</v>
      </c>
      <c r="BN40" s="645"/>
      <c r="BO40" s="645"/>
      <c r="BP40" s="645"/>
      <c r="BQ40" s="645"/>
      <c r="BR40" s="645"/>
      <c r="BS40" s="645"/>
      <c r="BT40" s="645"/>
      <c r="BU40" s="646"/>
      <c r="BV40" s="629">
        <v>77</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5000</v>
      </c>
      <c r="CS40" s="630"/>
      <c r="CT40" s="630"/>
      <c r="CU40" s="630"/>
      <c r="CV40" s="630"/>
      <c r="CW40" s="630"/>
      <c r="CX40" s="630"/>
      <c r="CY40" s="631"/>
      <c r="CZ40" s="634">
        <v>0.1</v>
      </c>
      <c r="DA40" s="663"/>
      <c r="DB40" s="663"/>
      <c r="DC40" s="671"/>
      <c r="DD40" s="638" t="s">
        <v>173</v>
      </c>
      <c r="DE40" s="630"/>
      <c r="DF40" s="630"/>
      <c r="DG40" s="630"/>
      <c r="DH40" s="630"/>
      <c r="DI40" s="630"/>
      <c r="DJ40" s="630"/>
      <c r="DK40" s="631"/>
      <c r="DL40" s="638" t="s">
        <v>173</v>
      </c>
      <c r="DM40" s="630"/>
      <c r="DN40" s="630"/>
      <c r="DO40" s="630"/>
      <c r="DP40" s="630"/>
      <c r="DQ40" s="630"/>
      <c r="DR40" s="630"/>
      <c r="DS40" s="630"/>
      <c r="DT40" s="630"/>
      <c r="DU40" s="630"/>
      <c r="DV40" s="631"/>
      <c r="DW40" s="634" t="s">
        <v>230</v>
      </c>
      <c r="DX40" s="663"/>
      <c r="DY40" s="663"/>
      <c r="DZ40" s="663"/>
      <c r="EA40" s="663"/>
      <c r="EB40" s="663"/>
      <c r="EC40" s="664"/>
    </row>
    <row r="41" spans="2:133" ht="11.25" customHeight="1" x14ac:dyDescent="0.2">
      <c r="B41" s="626" t="s">
        <v>345</v>
      </c>
      <c r="C41" s="627"/>
      <c r="D41" s="627"/>
      <c r="E41" s="627"/>
      <c r="F41" s="627"/>
      <c r="G41" s="627"/>
      <c r="H41" s="627"/>
      <c r="I41" s="627"/>
      <c r="J41" s="627"/>
      <c r="K41" s="627"/>
      <c r="L41" s="627"/>
      <c r="M41" s="627"/>
      <c r="N41" s="627"/>
      <c r="O41" s="627"/>
      <c r="P41" s="627"/>
      <c r="Q41" s="628"/>
      <c r="R41" s="629" t="s">
        <v>230</v>
      </c>
      <c r="S41" s="630"/>
      <c r="T41" s="630"/>
      <c r="U41" s="630"/>
      <c r="V41" s="630"/>
      <c r="W41" s="630"/>
      <c r="X41" s="630"/>
      <c r="Y41" s="631"/>
      <c r="Z41" s="632" t="s">
        <v>230</v>
      </c>
      <c r="AA41" s="632"/>
      <c r="AB41" s="632"/>
      <c r="AC41" s="632"/>
      <c r="AD41" s="633" t="s">
        <v>173</v>
      </c>
      <c r="AE41" s="633"/>
      <c r="AF41" s="633"/>
      <c r="AG41" s="633"/>
      <c r="AH41" s="633"/>
      <c r="AI41" s="633"/>
      <c r="AJ41" s="633"/>
      <c r="AK41" s="633"/>
      <c r="AL41" s="634" t="s">
        <v>230</v>
      </c>
      <c r="AM41" s="635"/>
      <c r="AN41" s="635"/>
      <c r="AO41" s="636"/>
      <c r="AQ41" s="707" t="s">
        <v>346</v>
      </c>
      <c r="AR41" s="708"/>
      <c r="AS41" s="708"/>
      <c r="AT41" s="708"/>
      <c r="AU41" s="708"/>
      <c r="AV41" s="708"/>
      <c r="AW41" s="708"/>
      <c r="AX41" s="708"/>
      <c r="AY41" s="709"/>
      <c r="AZ41" s="629">
        <v>59607</v>
      </c>
      <c r="BA41" s="630"/>
      <c r="BB41" s="630"/>
      <c r="BC41" s="630"/>
      <c r="BD41" s="669"/>
      <c r="BE41" s="669"/>
      <c r="BF41" s="687"/>
      <c r="BG41" s="710"/>
      <c r="BH41" s="711"/>
      <c r="BI41" s="711"/>
      <c r="BJ41" s="711"/>
      <c r="BK41" s="711"/>
      <c r="BL41" s="222"/>
      <c r="BM41" s="645" t="s">
        <v>347</v>
      </c>
      <c r="BN41" s="645"/>
      <c r="BO41" s="645"/>
      <c r="BP41" s="645"/>
      <c r="BQ41" s="645"/>
      <c r="BR41" s="645"/>
      <c r="BS41" s="645"/>
      <c r="BT41" s="645"/>
      <c r="BU41" s="646"/>
      <c r="BV41" s="629" t="s">
        <v>230</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173</v>
      </c>
      <c r="CS41" s="669"/>
      <c r="CT41" s="669"/>
      <c r="CU41" s="669"/>
      <c r="CV41" s="669"/>
      <c r="CW41" s="669"/>
      <c r="CX41" s="669"/>
      <c r="CY41" s="670"/>
      <c r="CZ41" s="634" t="s">
        <v>230</v>
      </c>
      <c r="DA41" s="663"/>
      <c r="DB41" s="663"/>
      <c r="DC41" s="671"/>
      <c r="DD41" s="638" t="s">
        <v>230</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349</v>
      </c>
      <c r="C42" s="627"/>
      <c r="D42" s="627"/>
      <c r="E42" s="627"/>
      <c r="F42" s="627"/>
      <c r="G42" s="627"/>
      <c r="H42" s="627"/>
      <c r="I42" s="627"/>
      <c r="J42" s="627"/>
      <c r="K42" s="627"/>
      <c r="L42" s="627"/>
      <c r="M42" s="627"/>
      <c r="N42" s="627"/>
      <c r="O42" s="627"/>
      <c r="P42" s="627"/>
      <c r="Q42" s="628"/>
      <c r="R42" s="629" t="s">
        <v>173</v>
      </c>
      <c r="S42" s="630"/>
      <c r="T42" s="630"/>
      <c r="U42" s="630"/>
      <c r="V42" s="630"/>
      <c r="W42" s="630"/>
      <c r="X42" s="630"/>
      <c r="Y42" s="631"/>
      <c r="Z42" s="632" t="s">
        <v>230</v>
      </c>
      <c r="AA42" s="632"/>
      <c r="AB42" s="632"/>
      <c r="AC42" s="632"/>
      <c r="AD42" s="633" t="s">
        <v>173</v>
      </c>
      <c r="AE42" s="633"/>
      <c r="AF42" s="633"/>
      <c r="AG42" s="633"/>
      <c r="AH42" s="633"/>
      <c r="AI42" s="633"/>
      <c r="AJ42" s="633"/>
      <c r="AK42" s="633"/>
      <c r="AL42" s="634" t="s">
        <v>230</v>
      </c>
      <c r="AM42" s="635"/>
      <c r="AN42" s="635"/>
      <c r="AO42" s="636"/>
      <c r="AQ42" s="714" t="s">
        <v>350</v>
      </c>
      <c r="AR42" s="715"/>
      <c r="AS42" s="715"/>
      <c r="AT42" s="715"/>
      <c r="AU42" s="715"/>
      <c r="AV42" s="715"/>
      <c r="AW42" s="715"/>
      <c r="AX42" s="715"/>
      <c r="AY42" s="716"/>
      <c r="AZ42" s="723">
        <v>193517</v>
      </c>
      <c r="BA42" s="724"/>
      <c r="BB42" s="724"/>
      <c r="BC42" s="724"/>
      <c r="BD42" s="700"/>
      <c r="BE42" s="700"/>
      <c r="BF42" s="702"/>
      <c r="BG42" s="712"/>
      <c r="BH42" s="713"/>
      <c r="BI42" s="713"/>
      <c r="BJ42" s="713"/>
      <c r="BK42" s="713"/>
      <c r="BL42" s="223"/>
      <c r="BM42" s="655" t="s">
        <v>351</v>
      </c>
      <c r="BN42" s="655"/>
      <c r="BO42" s="655"/>
      <c r="BP42" s="655"/>
      <c r="BQ42" s="655"/>
      <c r="BR42" s="655"/>
      <c r="BS42" s="655"/>
      <c r="BT42" s="655"/>
      <c r="BU42" s="656"/>
      <c r="BV42" s="723">
        <v>523</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699589</v>
      </c>
      <c r="CS42" s="669"/>
      <c r="CT42" s="669"/>
      <c r="CU42" s="669"/>
      <c r="CV42" s="669"/>
      <c r="CW42" s="669"/>
      <c r="CX42" s="669"/>
      <c r="CY42" s="670"/>
      <c r="CZ42" s="634">
        <v>14.3</v>
      </c>
      <c r="DA42" s="663"/>
      <c r="DB42" s="663"/>
      <c r="DC42" s="671"/>
      <c r="DD42" s="638">
        <v>84031</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353</v>
      </c>
      <c r="C43" s="627"/>
      <c r="D43" s="627"/>
      <c r="E43" s="627"/>
      <c r="F43" s="627"/>
      <c r="G43" s="627"/>
      <c r="H43" s="627"/>
      <c r="I43" s="627"/>
      <c r="J43" s="627"/>
      <c r="K43" s="627"/>
      <c r="L43" s="627"/>
      <c r="M43" s="627"/>
      <c r="N43" s="627"/>
      <c r="O43" s="627"/>
      <c r="P43" s="627"/>
      <c r="Q43" s="628"/>
      <c r="R43" s="629">
        <v>77464</v>
      </c>
      <c r="S43" s="630"/>
      <c r="T43" s="630"/>
      <c r="U43" s="630"/>
      <c r="V43" s="630"/>
      <c r="W43" s="630"/>
      <c r="X43" s="630"/>
      <c r="Y43" s="631"/>
      <c r="Z43" s="632">
        <v>1.5</v>
      </c>
      <c r="AA43" s="632"/>
      <c r="AB43" s="632"/>
      <c r="AC43" s="632"/>
      <c r="AD43" s="633" t="s">
        <v>230</v>
      </c>
      <c r="AE43" s="633"/>
      <c r="AF43" s="633"/>
      <c r="AG43" s="633"/>
      <c r="AH43" s="633"/>
      <c r="AI43" s="633"/>
      <c r="AJ43" s="633"/>
      <c r="AK43" s="633"/>
      <c r="AL43" s="634" t="s">
        <v>173</v>
      </c>
      <c r="AM43" s="635"/>
      <c r="AN43" s="635"/>
      <c r="AO43" s="636"/>
      <c r="BV43" s="224"/>
      <c r="BW43" s="224"/>
      <c r="BX43" s="224"/>
      <c r="BY43" s="224"/>
      <c r="BZ43" s="224"/>
      <c r="CA43" s="224"/>
      <c r="CB43" s="224"/>
      <c r="CD43" s="626" t="s">
        <v>354</v>
      </c>
      <c r="CE43" s="627"/>
      <c r="CF43" s="627"/>
      <c r="CG43" s="627"/>
      <c r="CH43" s="627"/>
      <c r="CI43" s="627"/>
      <c r="CJ43" s="627"/>
      <c r="CK43" s="627"/>
      <c r="CL43" s="627"/>
      <c r="CM43" s="627"/>
      <c r="CN43" s="627"/>
      <c r="CO43" s="627"/>
      <c r="CP43" s="627"/>
      <c r="CQ43" s="628"/>
      <c r="CR43" s="629">
        <v>10482</v>
      </c>
      <c r="CS43" s="669"/>
      <c r="CT43" s="669"/>
      <c r="CU43" s="669"/>
      <c r="CV43" s="669"/>
      <c r="CW43" s="669"/>
      <c r="CX43" s="669"/>
      <c r="CY43" s="670"/>
      <c r="CZ43" s="634">
        <v>0.2</v>
      </c>
      <c r="DA43" s="663"/>
      <c r="DB43" s="663"/>
      <c r="DC43" s="671"/>
      <c r="DD43" s="638">
        <v>5274</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355</v>
      </c>
      <c r="C44" s="674"/>
      <c r="D44" s="674"/>
      <c r="E44" s="674"/>
      <c r="F44" s="674"/>
      <c r="G44" s="674"/>
      <c r="H44" s="674"/>
      <c r="I44" s="674"/>
      <c r="J44" s="674"/>
      <c r="K44" s="674"/>
      <c r="L44" s="674"/>
      <c r="M44" s="674"/>
      <c r="N44" s="674"/>
      <c r="O44" s="674"/>
      <c r="P44" s="674"/>
      <c r="Q44" s="675"/>
      <c r="R44" s="723">
        <v>5030656</v>
      </c>
      <c r="S44" s="724"/>
      <c r="T44" s="724"/>
      <c r="U44" s="724"/>
      <c r="V44" s="724"/>
      <c r="W44" s="724"/>
      <c r="X44" s="724"/>
      <c r="Y44" s="725"/>
      <c r="Z44" s="726">
        <v>100</v>
      </c>
      <c r="AA44" s="726"/>
      <c r="AB44" s="726"/>
      <c r="AC44" s="726"/>
      <c r="AD44" s="727">
        <v>2440105</v>
      </c>
      <c r="AE44" s="727"/>
      <c r="AF44" s="727"/>
      <c r="AG44" s="727"/>
      <c r="AH44" s="727"/>
      <c r="AI44" s="727"/>
      <c r="AJ44" s="727"/>
      <c r="AK44" s="727"/>
      <c r="AL44" s="728">
        <v>100</v>
      </c>
      <c r="AM44" s="701"/>
      <c r="AN44" s="701"/>
      <c r="AO44" s="729"/>
      <c r="CD44" s="730" t="s">
        <v>301</v>
      </c>
      <c r="CE44" s="731"/>
      <c r="CF44" s="626" t="s">
        <v>356</v>
      </c>
      <c r="CG44" s="627"/>
      <c r="CH44" s="627"/>
      <c r="CI44" s="627"/>
      <c r="CJ44" s="627"/>
      <c r="CK44" s="627"/>
      <c r="CL44" s="627"/>
      <c r="CM44" s="627"/>
      <c r="CN44" s="627"/>
      <c r="CO44" s="627"/>
      <c r="CP44" s="627"/>
      <c r="CQ44" s="628"/>
      <c r="CR44" s="629">
        <v>534136</v>
      </c>
      <c r="CS44" s="630"/>
      <c r="CT44" s="630"/>
      <c r="CU44" s="630"/>
      <c r="CV44" s="630"/>
      <c r="CW44" s="630"/>
      <c r="CX44" s="630"/>
      <c r="CY44" s="631"/>
      <c r="CZ44" s="634">
        <v>10.9</v>
      </c>
      <c r="DA44" s="635"/>
      <c r="DB44" s="635"/>
      <c r="DC44" s="647"/>
      <c r="DD44" s="638">
        <v>68133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357</v>
      </c>
      <c r="CG45" s="627"/>
      <c r="CH45" s="627"/>
      <c r="CI45" s="627"/>
      <c r="CJ45" s="627"/>
      <c r="CK45" s="627"/>
      <c r="CL45" s="627"/>
      <c r="CM45" s="627"/>
      <c r="CN45" s="627"/>
      <c r="CO45" s="627"/>
      <c r="CP45" s="627"/>
      <c r="CQ45" s="628"/>
      <c r="CR45" s="629">
        <v>326780</v>
      </c>
      <c r="CS45" s="669"/>
      <c r="CT45" s="669"/>
      <c r="CU45" s="669"/>
      <c r="CV45" s="669"/>
      <c r="CW45" s="669"/>
      <c r="CX45" s="669"/>
      <c r="CY45" s="670"/>
      <c r="CZ45" s="634">
        <v>6.7</v>
      </c>
      <c r="DA45" s="663"/>
      <c r="DB45" s="663"/>
      <c r="DC45" s="671"/>
      <c r="DD45" s="638">
        <v>17286</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359</v>
      </c>
      <c r="CG46" s="627"/>
      <c r="CH46" s="627"/>
      <c r="CI46" s="627"/>
      <c r="CJ46" s="627"/>
      <c r="CK46" s="627"/>
      <c r="CL46" s="627"/>
      <c r="CM46" s="627"/>
      <c r="CN46" s="627"/>
      <c r="CO46" s="627"/>
      <c r="CP46" s="627"/>
      <c r="CQ46" s="628"/>
      <c r="CR46" s="629">
        <v>207356</v>
      </c>
      <c r="CS46" s="630"/>
      <c r="CT46" s="630"/>
      <c r="CU46" s="630"/>
      <c r="CV46" s="630"/>
      <c r="CW46" s="630"/>
      <c r="CX46" s="630"/>
      <c r="CY46" s="631"/>
      <c r="CZ46" s="634">
        <v>4.2</v>
      </c>
      <c r="DA46" s="635"/>
      <c r="DB46" s="635"/>
      <c r="DC46" s="647"/>
      <c r="DD46" s="638">
        <v>50847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165453</v>
      </c>
      <c r="CS47" s="669"/>
      <c r="CT47" s="669"/>
      <c r="CU47" s="669"/>
      <c r="CV47" s="669"/>
      <c r="CW47" s="669"/>
      <c r="CX47" s="669"/>
      <c r="CY47" s="670"/>
      <c r="CZ47" s="634">
        <v>3.4</v>
      </c>
      <c r="DA47" s="663"/>
      <c r="DB47" s="663"/>
      <c r="DC47" s="671"/>
      <c r="DD47" s="638">
        <v>15898</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1" x14ac:dyDescent="0.2">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230</v>
      </c>
      <c r="CS48" s="630"/>
      <c r="CT48" s="630"/>
      <c r="CU48" s="630"/>
      <c r="CV48" s="630"/>
      <c r="CW48" s="630"/>
      <c r="CX48" s="630"/>
      <c r="CY48" s="631"/>
      <c r="CZ48" s="634" t="s">
        <v>230</v>
      </c>
      <c r="DA48" s="635"/>
      <c r="DB48" s="635"/>
      <c r="DC48" s="647"/>
      <c r="DD48" s="638" t="s">
        <v>173</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364</v>
      </c>
      <c r="CE49" s="674"/>
      <c r="CF49" s="674"/>
      <c r="CG49" s="674"/>
      <c r="CH49" s="674"/>
      <c r="CI49" s="674"/>
      <c r="CJ49" s="674"/>
      <c r="CK49" s="674"/>
      <c r="CL49" s="674"/>
      <c r="CM49" s="674"/>
      <c r="CN49" s="674"/>
      <c r="CO49" s="674"/>
      <c r="CP49" s="674"/>
      <c r="CQ49" s="675"/>
      <c r="CR49" s="723">
        <v>4895769</v>
      </c>
      <c r="CS49" s="700"/>
      <c r="CT49" s="700"/>
      <c r="CU49" s="700"/>
      <c r="CV49" s="700"/>
      <c r="CW49" s="700"/>
      <c r="CX49" s="700"/>
      <c r="CY49" s="737"/>
      <c r="CZ49" s="728">
        <v>100</v>
      </c>
      <c r="DA49" s="738"/>
      <c r="DB49" s="738"/>
      <c r="DC49" s="739"/>
      <c r="DD49" s="740">
        <v>3096964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V72" sqref="V72:Z72"/>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366</v>
      </c>
      <c r="DK2" s="751"/>
      <c r="DL2" s="751"/>
      <c r="DM2" s="751"/>
      <c r="DN2" s="751"/>
      <c r="DO2" s="752"/>
      <c r="DP2" s="231"/>
      <c r="DQ2" s="750" t="s">
        <v>367</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35"/>
      <c r="BA5" s="235"/>
      <c r="BB5" s="235"/>
      <c r="BC5" s="235"/>
      <c r="BD5" s="235"/>
      <c r="BE5" s="236"/>
      <c r="BF5" s="236"/>
      <c r="BG5" s="236"/>
      <c r="BH5" s="236"/>
      <c r="BI5" s="236"/>
      <c r="BJ5" s="236"/>
      <c r="BK5" s="236"/>
      <c r="BL5" s="236"/>
      <c r="BM5" s="236"/>
      <c r="BN5" s="236"/>
      <c r="BO5" s="236"/>
      <c r="BP5" s="236"/>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387</v>
      </c>
      <c r="C7" s="778"/>
      <c r="D7" s="778"/>
      <c r="E7" s="778"/>
      <c r="F7" s="778"/>
      <c r="G7" s="778"/>
      <c r="H7" s="778"/>
      <c r="I7" s="778"/>
      <c r="J7" s="778"/>
      <c r="K7" s="778"/>
      <c r="L7" s="778"/>
      <c r="M7" s="778"/>
      <c r="N7" s="778"/>
      <c r="O7" s="778"/>
      <c r="P7" s="779"/>
      <c r="Q7" s="780">
        <v>5031</v>
      </c>
      <c r="R7" s="781"/>
      <c r="S7" s="781"/>
      <c r="T7" s="781"/>
      <c r="U7" s="781"/>
      <c r="V7" s="781">
        <v>4896</v>
      </c>
      <c r="W7" s="781"/>
      <c r="X7" s="781"/>
      <c r="Y7" s="781"/>
      <c r="Z7" s="781"/>
      <c r="AA7" s="781">
        <v>135</v>
      </c>
      <c r="AB7" s="781"/>
      <c r="AC7" s="781"/>
      <c r="AD7" s="781"/>
      <c r="AE7" s="782"/>
      <c r="AF7" s="783">
        <v>62</v>
      </c>
      <c r="AG7" s="784"/>
      <c r="AH7" s="784"/>
      <c r="AI7" s="784"/>
      <c r="AJ7" s="785"/>
      <c r="AK7" s="786" t="s">
        <v>516</v>
      </c>
      <c r="AL7" s="787"/>
      <c r="AM7" s="787"/>
      <c r="AN7" s="787"/>
      <c r="AO7" s="787"/>
      <c r="AP7" s="787">
        <v>5483</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2">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388</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389</v>
      </c>
      <c r="B23" s="817" t="s">
        <v>390</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62</v>
      </c>
      <c r="AG23" s="821"/>
      <c r="AH23" s="821"/>
      <c r="AI23" s="821"/>
      <c r="AJ23" s="824"/>
      <c r="AK23" s="825"/>
      <c r="AL23" s="826"/>
      <c r="AM23" s="826"/>
      <c r="AN23" s="826"/>
      <c r="AO23" s="826"/>
      <c r="AP23" s="821"/>
      <c r="AQ23" s="821"/>
      <c r="AR23" s="821"/>
      <c r="AS23" s="821"/>
      <c r="AT23" s="821"/>
      <c r="AU23" s="837"/>
      <c r="AV23" s="837"/>
      <c r="AW23" s="837"/>
      <c r="AX23" s="837"/>
      <c r="AY23" s="838"/>
      <c r="AZ23" s="839" t="s">
        <v>391</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370</v>
      </c>
      <c r="B26" s="756"/>
      <c r="C26" s="756"/>
      <c r="D26" s="756"/>
      <c r="E26" s="756"/>
      <c r="F26" s="756"/>
      <c r="G26" s="756"/>
      <c r="H26" s="756"/>
      <c r="I26" s="756"/>
      <c r="J26" s="756"/>
      <c r="K26" s="756"/>
      <c r="L26" s="756"/>
      <c r="M26" s="756"/>
      <c r="N26" s="756"/>
      <c r="O26" s="756"/>
      <c r="P26" s="757"/>
      <c r="Q26" s="761" t="s">
        <v>394</v>
      </c>
      <c r="R26" s="762"/>
      <c r="S26" s="762"/>
      <c r="T26" s="762"/>
      <c r="U26" s="763"/>
      <c r="V26" s="761" t="s">
        <v>395</v>
      </c>
      <c r="W26" s="762"/>
      <c r="X26" s="762"/>
      <c r="Y26" s="762"/>
      <c r="Z26" s="763"/>
      <c r="AA26" s="761" t="s">
        <v>396</v>
      </c>
      <c r="AB26" s="762"/>
      <c r="AC26" s="762"/>
      <c r="AD26" s="762"/>
      <c r="AE26" s="762"/>
      <c r="AF26" s="842" t="s">
        <v>397</v>
      </c>
      <c r="AG26" s="843"/>
      <c r="AH26" s="843"/>
      <c r="AI26" s="843"/>
      <c r="AJ26" s="844"/>
      <c r="AK26" s="762" t="s">
        <v>398</v>
      </c>
      <c r="AL26" s="762"/>
      <c r="AM26" s="762"/>
      <c r="AN26" s="762"/>
      <c r="AO26" s="763"/>
      <c r="AP26" s="761" t="s">
        <v>399</v>
      </c>
      <c r="AQ26" s="762"/>
      <c r="AR26" s="762"/>
      <c r="AS26" s="762"/>
      <c r="AT26" s="763"/>
      <c r="AU26" s="761" t="s">
        <v>400</v>
      </c>
      <c r="AV26" s="762"/>
      <c r="AW26" s="762"/>
      <c r="AX26" s="762"/>
      <c r="AY26" s="763"/>
      <c r="AZ26" s="761" t="s">
        <v>401</v>
      </c>
      <c r="BA26" s="762"/>
      <c r="BB26" s="762"/>
      <c r="BC26" s="762"/>
      <c r="BD26" s="763"/>
      <c r="BE26" s="761" t="s">
        <v>377</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402</v>
      </c>
      <c r="C28" s="778"/>
      <c r="D28" s="778"/>
      <c r="E28" s="778"/>
      <c r="F28" s="778"/>
      <c r="G28" s="778"/>
      <c r="H28" s="778"/>
      <c r="I28" s="778"/>
      <c r="J28" s="778"/>
      <c r="K28" s="778"/>
      <c r="L28" s="778"/>
      <c r="M28" s="778"/>
      <c r="N28" s="778"/>
      <c r="O28" s="778"/>
      <c r="P28" s="779"/>
      <c r="Q28" s="850">
        <v>467</v>
      </c>
      <c r="R28" s="851"/>
      <c r="S28" s="851"/>
      <c r="T28" s="851"/>
      <c r="U28" s="851"/>
      <c r="V28" s="851">
        <v>466</v>
      </c>
      <c r="W28" s="851"/>
      <c r="X28" s="851"/>
      <c r="Y28" s="851"/>
      <c r="Z28" s="851"/>
      <c r="AA28" s="851">
        <v>1</v>
      </c>
      <c r="AB28" s="851"/>
      <c r="AC28" s="851"/>
      <c r="AD28" s="851"/>
      <c r="AE28" s="852"/>
      <c r="AF28" s="853">
        <v>1</v>
      </c>
      <c r="AG28" s="851"/>
      <c r="AH28" s="851"/>
      <c r="AI28" s="851"/>
      <c r="AJ28" s="854"/>
      <c r="AK28" s="855">
        <v>60</v>
      </c>
      <c r="AL28" s="856"/>
      <c r="AM28" s="856"/>
      <c r="AN28" s="856"/>
      <c r="AO28" s="856"/>
      <c r="AP28" s="856" t="s">
        <v>516</v>
      </c>
      <c r="AQ28" s="856"/>
      <c r="AR28" s="856"/>
      <c r="AS28" s="856"/>
      <c r="AT28" s="856"/>
      <c r="AU28" s="856" t="s">
        <v>516</v>
      </c>
      <c r="AV28" s="856"/>
      <c r="AW28" s="856"/>
      <c r="AX28" s="856"/>
      <c r="AY28" s="856"/>
      <c r="AZ28" s="857" t="s">
        <v>516</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403</v>
      </c>
      <c r="C29" s="809"/>
      <c r="D29" s="809"/>
      <c r="E29" s="809"/>
      <c r="F29" s="809"/>
      <c r="G29" s="809"/>
      <c r="H29" s="809"/>
      <c r="I29" s="809"/>
      <c r="J29" s="809"/>
      <c r="K29" s="809"/>
      <c r="L29" s="809"/>
      <c r="M29" s="809"/>
      <c r="N29" s="809"/>
      <c r="O29" s="809"/>
      <c r="P29" s="810"/>
      <c r="Q29" s="811">
        <v>144</v>
      </c>
      <c r="R29" s="812"/>
      <c r="S29" s="812"/>
      <c r="T29" s="812"/>
      <c r="U29" s="812"/>
      <c r="V29" s="812">
        <v>144</v>
      </c>
      <c r="W29" s="812"/>
      <c r="X29" s="812"/>
      <c r="Y29" s="812"/>
      <c r="Z29" s="812"/>
      <c r="AA29" s="812">
        <v>0</v>
      </c>
      <c r="AB29" s="812"/>
      <c r="AC29" s="812"/>
      <c r="AD29" s="812"/>
      <c r="AE29" s="813"/>
      <c r="AF29" s="814">
        <v>0</v>
      </c>
      <c r="AG29" s="815"/>
      <c r="AH29" s="815"/>
      <c r="AI29" s="815"/>
      <c r="AJ29" s="816"/>
      <c r="AK29" s="862">
        <v>99</v>
      </c>
      <c r="AL29" s="858"/>
      <c r="AM29" s="858"/>
      <c r="AN29" s="858"/>
      <c r="AO29" s="858"/>
      <c r="AP29" s="858" t="s">
        <v>516</v>
      </c>
      <c r="AQ29" s="858"/>
      <c r="AR29" s="858"/>
      <c r="AS29" s="858"/>
      <c r="AT29" s="858"/>
      <c r="AU29" s="858" t="s">
        <v>516</v>
      </c>
      <c r="AV29" s="858"/>
      <c r="AW29" s="858"/>
      <c r="AX29" s="858"/>
      <c r="AY29" s="858"/>
      <c r="AZ29" s="859" t="s">
        <v>516</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404</v>
      </c>
      <c r="C30" s="809"/>
      <c r="D30" s="809"/>
      <c r="E30" s="809"/>
      <c r="F30" s="809"/>
      <c r="G30" s="809"/>
      <c r="H30" s="809"/>
      <c r="I30" s="809"/>
      <c r="J30" s="809"/>
      <c r="K30" s="809"/>
      <c r="L30" s="809"/>
      <c r="M30" s="809"/>
      <c r="N30" s="809"/>
      <c r="O30" s="809"/>
      <c r="P30" s="810"/>
      <c r="Q30" s="811">
        <v>190</v>
      </c>
      <c r="R30" s="812"/>
      <c r="S30" s="812"/>
      <c r="T30" s="812"/>
      <c r="U30" s="812"/>
      <c r="V30" s="812">
        <v>189</v>
      </c>
      <c r="W30" s="812"/>
      <c r="X30" s="812"/>
      <c r="Y30" s="812"/>
      <c r="Z30" s="812"/>
      <c r="AA30" s="812">
        <v>1</v>
      </c>
      <c r="AB30" s="812"/>
      <c r="AC30" s="812"/>
      <c r="AD30" s="812"/>
      <c r="AE30" s="813"/>
      <c r="AF30" s="814">
        <v>1</v>
      </c>
      <c r="AG30" s="815"/>
      <c r="AH30" s="815"/>
      <c r="AI30" s="815"/>
      <c r="AJ30" s="816"/>
      <c r="AK30" s="862">
        <v>53</v>
      </c>
      <c r="AL30" s="858"/>
      <c r="AM30" s="858"/>
      <c r="AN30" s="858"/>
      <c r="AO30" s="858"/>
      <c r="AP30" s="858">
        <v>1045</v>
      </c>
      <c r="AQ30" s="858"/>
      <c r="AR30" s="858"/>
      <c r="AS30" s="858"/>
      <c r="AT30" s="858"/>
      <c r="AU30" s="858" t="s">
        <v>516</v>
      </c>
      <c r="AV30" s="858"/>
      <c r="AW30" s="858"/>
      <c r="AX30" s="858"/>
      <c r="AY30" s="858"/>
      <c r="AZ30" s="859" t="s">
        <v>516</v>
      </c>
      <c r="BA30" s="859"/>
      <c r="BB30" s="859"/>
      <c r="BC30" s="859"/>
      <c r="BD30" s="859"/>
      <c r="BE30" s="860" t="s">
        <v>405</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406</v>
      </c>
      <c r="C31" s="809"/>
      <c r="D31" s="809"/>
      <c r="E31" s="809"/>
      <c r="F31" s="809"/>
      <c r="G31" s="809"/>
      <c r="H31" s="809"/>
      <c r="I31" s="809"/>
      <c r="J31" s="809"/>
      <c r="K31" s="809"/>
      <c r="L31" s="809"/>
      <c r="M31" s="809"/>
      <c r="N31" s="809"/>
      <c r="O31" s="809"/>
      <c r="P31" s="810"/>
      <c r="Q31" s="811">
        <v>63</v>
      </c>
      <c r="R31" s="812"/>
      <c r="S31" s="812"/>
      <c r="T31" s="812"/>
      <c r="U31" s="812"/>
      <c r="V31" s="812">
        <v>63</v>
      </c>
      <c r="W31" s="812"/>
      <c r="X31" s="812"/>
      <c r="Y31" s="812"/>
      <c r="Z31" s="812"/>
      <c r="AA31" s="812">
        <v>0</v>
      </c>
      <c r="AB31" s="812"/>
      <c r="AC31" s="812"/>
      <c r="AD31" s="812"/>
      <c r="AE31" s="813"/>
      <c r="AF31" s="814" t="s">
        <v>407</v>
      </c>
      <c r="AG31" s="815"/>
      <c r="AH31" s="815"/>
      <c r="AI31" s="815"/>
      <c r="AJ31" s="816"/>
      <c r="AK31" s="862">
        <v>41</v>
      </c>
      <c r="AL31" s="858"/>
      <c r="AM31" s="858"/>
      <c r="AN31" s="858"/>
      <c r="AO31" s="858"/>
      <c r="AP31" s="858">
        <v>348</v>
      </c>
      <c r="AQ31" s="858"/>
      <c r="AR31" s="858"/>
      <c r="AS31" s="858"/>
      <c r="AT31" s="858"/>
      <c r="AU31" s="858" t="s">
        <v>516</v>
      </c>
      <c r="AV31" s="858"/>
      <c r="AW31" s="858"/>
      <c r="AX31" s="858"/>
      <c r="AY31" s="858"/>
      <c r="AZ31" s="859" t="s">
        <v>516</v>
      </c>
      <c r="BA31" s="859"/>
      <c r="BB31" s="859"/>
      <c r="BC31" s="859"/>
      <c r="BD31" s="859"/>
      <c r="BE31" s="860" t="s">
        <v>408</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409</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389</v>
      </c>
      <c r="B63" s="817" t="s">
        <v>410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230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412</v>
      </c>
      <c r="B66" s="756"/>
      <c r="C66" s="756"/>
      <c r="D66" s="756"/>
      <c r="E66" s="756"/>
      <c r="F66" s="756"/>
      <c r="G66" s="756"/>
      <c r="H66" s="756"/>
      <c r="I66" s="756"/>
      <c r="J66" s="756"/>
      <c r="K66" s="756"/>
      <c r="L66" s="756"/>
      <c r="M66" s="756"/>
      <c r="N66" s="756"/>
      <c r="O66" s="756"/>
      <c r="P66" s="757"/>
      <c r="Q66" s="761" t="s">
        <v>394</v>
      </c>
      <c r="R66" s="762"/>
      <c r="S66" s="762"/>
      <c r="T66" s="762"/>
      <c r="U66" s="763"/>
      <c r="V66" s="761" t="s">
        <v>395</v>
      </c>
      <c r="W66" s="762"/>
      <c r="X66" s="762"/>
      <c r="Y66" s="762"/>
      <c r="Z66" s="763"/>
      <c r="AA66" s="761" t="s">
        <v>413</v>
      </c>
      <c r="AB66" s="762"/>
      <c r="AC66" s="762"/>
      <c r="AD66" s="762"/>
      <c r="AE66" s="763"/>
      <c r="AF66" s="882" t="s">
        <v>414</v>
      </c>
      <c r="AG66" s="843"/>
      <c r="AH66" s="843"/>
      <c r="AI66" s="843"/>
      <c r="AJ66" s="883"/>
      <c r="AK66" s="761" t="s">
        <v>398</v>
      </c>
      <c r="AL66" s="756"/>
      <c r="AM66" s="756"/>
      <c r="AN66" s="756"/>
      <c r="AO66" s="757"/>
      <c r="AP66" s="761" t="s">
        <v>415</v>
      </c>
      <c r="AQ66" s="762"/>
      <c r="AR66" s="762"/>
      <c r="AS66" s="762"/>
      <c r="AT66" s="763"/>
      <c r="AU66" s="761" t="s">
        <v>416</v>
      </c>
      <c r="AV66" s="762"/>
      <c r="AW66" s="762"/>
      <c r="AX66" s="762"/>
      <c r="AY66" s="763"/>
      <c r="AZ66" s="761" t="s">
        <v>377</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578</v>
      </c>
      <c r="C68" s="898"/>
      <c r="D68" s="898"/>
      <c r="E68" s="898"/>
      <c r="F68" s="898"/>
      <c r="G68" s="898"/>
      <c r="H68" s="898"/>
      <c r="I68" s="898"/>
      <c r="J68" s="898"/>
      <c r="K68" s="898"/>
      <c r="L68" s="898"/>
      <c r="M68" s="898"/>
      <c r="N68" s="898"/>
      <c r="O68" s="898"/>
      <c r="P68" s="899"/>
      <c r="Q68" s="900">
        <v>5113</v>
      </c>
      <c r="R68" s="894"/>
      <c r="S68" s="894"/>
      <c r="T68" s="894"/>
      <c r="U68" s="894"/>
      <c r="V68" s="894">
        <v>3007</v>
      </c>
      <c r="W68" s="894"/>
      <c r="X68" s="894"/>
      <c r="Y68" s="894"/>
      <c r="Z68" s="894"/>
      <c r="AA68" s="894">
        <v>2106</v>
      </c>
      <c r="AB68" s="894"/>
      <c r="AC68" s="894"/>
      <c r="AD68" s="894"/>
      <c r="AE68" s="894"/>
      <c r="AF68" s="894">
        <v>33</v>
      </c>
      <c r="AG68" s="894"/>
      <c r="AH68" s="894"/>
      <c r="AI68" s="894"/>
      <c r="AJ68" s="894"/>
      <c r="AK68" s="894" t="s">
        <v>516</v>
      </c>
      <c r="AL68" s="894"/>
      <c r="AM68" s="894"/>
      <c r="AN68" s="894"/>
      <c r="AO68" s="894"/>
      <c r="AP68" s="894" t="s">
        <v>516</v>
      </c>
      <c r="AQ68" s="894"/>
      <c r="AR68" s="894"/>
      <c r="AS68" s="894"/>
      <c r="AT68" s="894"/>
      <c r="AU68" s="894" t="s">
        <v>516</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579</v>
      </c>
      <c r="C69" s="902"/>
      <c r="D69" s="902"/>
      <c r="E69" s="902"/>
      <c r="F69" s="902"/>
      <c r="G69" s="902"/>
      <c r="H69" s="902"/>
      <c r="I69" s="902"/>
      <c r="J69" s="902"/>
      <c r="K69" s="902"/>
      <c r="L69" s="902"/>
      <c r="M69" s="902"/>
      <c r="N69" s="902"/>
      <c r="O69" s="902"/>
      <c r="P69" s="903"/>
      <c r="Q69" s="904">
        <v>3770</v>
      </c>
      <c r="R69" s="858"/>
      <c r="S69" s="858"/>
      <c r="T69" s="858"/>
      <c r="U69" s="858"/>
      <c r="V69" s="858">
        <v>3657</v>
      </c>
      <c r="W69" s="858"/>
      <c r="X69" s="858"/>
      <c r="Y69" s="858"/>
      <c r="Z69" s="858"/>
      <c r="AA69" s="858">
        <v>113</v>
      </c>
      <c r="AB69" s="858"/>
      <c r="AC69" s="858"/>
      <c r="AD69" s="858"/>
      <c r="AE69" s="858"/>
      <c r="AF69" s="858">
        <v>113</v>
      </c>
      <c r="AG69" s="858"/>
      <c r="AH69" s="858"/>
      <c r="AI69" s="858"/>
      <c r="AJ69" s="858"/>
      <c r="AK69" s="858">
        <v>568</v>
      </c>
      <c r="AL69" s="858"/>
      <c r="AM69" s="858"/>
      <c r="AN69" s="858"/>
      <c r="AO69" s="858"/>
      <c r="AP69" s="858" t="s">
        <v>516</v>
      </c>
      <c r="AQ69" s="858"/>
      <c r="AR69" s="858"/>
      <c r="AS69" s="858"/>
      <c r="AT69" s="858"/>
      <c r="AU69" s="858" t="s">
        <v>516</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580</v>
      </c>
      <c r="C70" s="902"/>
      <c r="D70" s="902"/>
      <c r="E70" s="902"/>
      <c r="F70" s="902"/>
      <c r="G70" s="902"/>
      <c r="H70" s="902"/>
      <c r="I70" s="902"/>
      <c r="J70" s="902"/>
      <c r="K70" s="902"/>
      <c r="L70" s="902"/>
      <c r="M70" s="902"/>
      <c r="N70" s="902"/>
      <c r="O70" s="902"/>
      <c r="P70" s="903"/>
      <c r="Q70" s="904">
        <v>2127</v>
      </c>
      <c r="R70" s="858"/>
      <c r="S70" s="858"/>
      <c r="T70" s="858"/>
      <c r="U70" s="858"/>
      <c r="V70" s="858">
        <v>1810</v>
      </c>
      <c r="W70" s="858"/>
      <c r="X70" s="858"/>
      <c r="Y70" s="858"/>
      <c r="Z70" s="858"/>
      <c r="AA70" s="858">
        <v>317</v>
      </c>
      <c r="AB70" s="858"/>
      <c r="AC70" s="858"/>
      <c r="AD70" s="858"/>
      <c r="AE70" s="858"/>
      <c r="AF70" s="858">
        <v>2446</v>
      </c>
      <c r="AG70" s="858"/>
      <c r="AH70" s="858"/>
      <c r="AI70" s="858"/>
      <c r="AJ70" s="858"/>
      <c r="AK70" s="858">
        <v>441</v>
      </c>
      <c r="AL70" s="858"/>
      <c r="AM70" s="858"/>
      <c r="AN70" s="858"/>
      <c r="AO70" s="858"/>
      <c r="AP70" s="858">
        <v>583</v>
      </c>
      <c r="AQ70" s="858"/>
      <c r="AR70" s="858"/>
      <c r="AS70" s="858"/>
      <c r="AT70" s="858"/>
      <c r="AU70" s="858" t="s">
        <v>516</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581</v>
      </c>
      <c r="C71" s="902"/>
      <c r="D71" s="902"/>
      <c r="E71" s="902"/>
      <c r="F71" s="902"/>
      <c r="G71" s="902"/>
      <c r="H71" s="902"/>
      <c r="I71" s="902"/>
      <c r="J71" s="902"/>
      <c r="K71" s="902"/>
      <c r="L71" s="902"/>
      <c r="M71" s="902"/>
      <c r="N71" s="902"/>
      <c r="O71" s="902"/>
      <c r="P71" s="903"/>
      <c r="Q71" s="904">
        <v>5032</v>
      </c>
      <c r="R71" s="858"/>
      <c r="S71" s="858"/>
      <c r="T71" s="858"/>
      <c r="U71" s="858"/>
      <c r="V71" s="858">
        <v>5012</v>
      </c>
      <c r="W71" s="858"/>
      <c r="X71" s="858"/>
      <c r="Y71" s="858"/>
      <c r="Z71" s="858"/>
      <c r="AA71" s="858">
        <v>21</v>
      </c>
      <c r="AB71" s="858"/>
      <c r="AC71" s="858"/>
      <c r="AD71" s="858"/>
      <c r="AE71" s="858"/>
      <c r="AF71" s="858">
        <v>21</v>
      </c>
      <c r="AG71" s="858"/>
      <c r="AH71" s="858"/>
      <c r="AI71" s="858"/>
      <c r="AJ71" s="858"/>
      <c r="AK71" s="858">
        <v>374</v>
      </c>
      <c r="AL71" s="858"/>
      <c r="AM71" s="858"/>
      <c r="AN71" s="858"/>
      <c r="AO71" s="858"/>
      <c r="AP71" s="858" t="s">
        <v>516</v>
      </c>
      <c r="AQ71" s="858"/>
      <c r="AR71" s="858"/>
      <c r="AS71" s="858"/>
      <c r="AT71" s="858"/>
      <c r="AU71" s="858" t="s">
        <v>516</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582</v>
      </c>
      <c r="C72" s="902"/>
      <c r="D72" s="902"/>
      <c r="E72" s="902"/>
      <c r="F72" s="902"/>
      <c r="G72" s="902"/>
      <c r="H72" s="902"/>
      <c r="I72" s="902"/>
      <c r="J72" s="902"/>
      <c r="K72" s="902"/>
      <c r="L72" s="902"/>
      <c r="M72" s="902"/>
      <c r="N72" s="902"/>
      <c r="O72" s="902"/>
      <c r="P72" s="903"/>
      <c r="Q72" s="904">
        <v>301</v>
      </c>
      <c r="R72" s="858"/>
      <c r="S72" s="858"/>
      <c r="T72" s="858"/>
      <c r="U72" s="858"/>
      <c r="V72" s="858">
        <v>268</v>
      </c>
      <c r="W72" s="858"/>
      <c r="X72" s="858"/>
      <c r="Y72" s="858"/>
      <c r="Z72" s="858"/>
      <c r="AA72" s="858">
        <v>33</v>
      </c>
      <c r="AB72" s="858"/>
      <c r="AC72" s="858"/>
      <c r="AD72" s="858"/>
      <c r="AE72" s="858"/>
      <c r="AF72" s="858">
        <v>33</v>
      </c>
      <c r="AG72" s="858"/>
      <c r="AH72" s="858"/>
      <c r="AI72" s="858"/>
      <c r="AJ72" s="858"/>
      <c r="AK72" s="858">
        <v>25</v>
      </c>
      <c r="AL72" s="858"/>
      <c r="AM72" s="858"/>
      <c r="AN72" s="858"/>
      <c r="AO72" s="858"/>
      <c r="AP72" s="858" t="s">
        <v>516</v>
      </c>
      <c r="AQ72" s="858"/>
      <c r="AR72" s="858"/>
      <c r="AS72" s="858"/>
      <c r="AT72" s="858"/>
      <c r="AU72" s="858" t="s">
        <v>516</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583</v>
      </c>
      <c r="C73" s="902"/>
      <c r="D73" s="902"/>
      <c r="E73" s="902"/>
      <c r="F73" s="902"/>
      <c r="G73" s="902"/>
      <c r="H73" s="902"/>
      <c r="I73" s="902"/>
      <c r="J73" s="902"/>
      <c r="K73" s="902"/>
      <c r="L73" s="902"/>
      <c r="M73" s="902"/>
      <c r="N73" s="902"/>
      <c r="O73" s="902"/>
      <c r="P73" s="903"/>
      <c r="Q73" s="904">
        <v>120855</v>
      </c>
      <c r="R73" s="858"/>
      <c r="S73" s="858"/>
      <c r="T73" s="858"/>
      <c r="U73" s="858"/>
      <c r="V73" s="858">
        <v>114071</v>
      </c>
      <c r="W73" s="858"/>
      <c r="X73" s="858"/>
      <c r="Y73" s="858"/>
      <c r="Z73" s="858"/>
      <c r="AA73" s="858">
        <v>6784</v>
      </c>
      <c r="AB73" s="858"/>
      <c r="AC73" s="858"/>
      <c r="AD73" s="858"/>
      <c r="AE73" s="858"/>
      <c r="AF73" s="858">
        <v>6784</v>
      </c>
      <c r="AG73" s="858"/>
      <c r="AH73" s="858"/>
      <c r="AI73" s="858"/>
      <c r="AJ73" s="858"/>
      <c r="AK73" s="858" t="s">
        <v>516</v>
      </c>
      <c r="AL73" s="858"/>
      <c r="AM73" s="858"/>
      <c r="AN73" s="858"/>
      <c r="AO73" s="858"/>
      <c r="AP73" s="858" t="s">
        <v>516</v>
      </c>
      <c r="AQ73" s="858"/>
      <c r="AR73" s="858"/>
      <c r="AS73" s="858"/>
      <c r="AT73" s="858"/>
      <c r="AU73" s="858" t="s">
        <v>516</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584</v>
      </c>
      <c r="C74" s="902"/>
      <c r="D74" s="902"/>
      <c r="E74" s="902"/>
      <c r="F74" s="902"/>
      <c r="G74" s="902"/>
      <c r="H74" s="902"/>
      <c r="I74" s="902"/>
      <c r="J74" s="902"/>
      <c r="K74" s="902"/>
      <c r="L74" s="902"/>
      <c r="M74" s="902"/>
      <c r="N74" s="902"/>
      <c r="O74" s="902"/>
      <c r="P74" s="903"/>
      <c r="Q74" s="904">
        <v>1229</v>
      </c>
      <c r="R74" s="858"/>
      <c r="S74" s="858"/>
      <c r="T74" s="858"/>
      <c r="U74" s="858"/>
      <c r="V74" s="858">
        <v>1216</v>
      </c>
      <c r="W74" s="858"/>
      <c r="X74" s="858"/>
      <c r="Y74" s="858"/>
      <c r="Z74" s="858"/>
      <c r="AA74" s="858">
        <v>13</v>
      </c>
      <c r="AB74" s="858"/>
      <c r="AC74" s="858"/>
      <c r="AD74" s="858"/>
      <c r="AE74" s="858"/>
      <c r="AF74" s="858">
        <v>13</v>
      </c>
      <c r="AG74" s="858"/>
      <c r="AH74" s="858"/>
      <c r="AI74" s="858"/>
      <c r="AJ74" s="858"/>
      <c r="AK74" s="858">
        <v>47</v>
      </c>
      <c r="AL74" s="858"/>
      <c r="AM74" s="858"/>
      <c r="AN74" s="858"/>
      <c r="AO74" s="858"/>
      <c r="AP74" s="858">
        <v>685</v>
      </c>
      <c r="AQ74" s="858"/>
      <c r="AR74" s="858"/>
      <c r="AS74" s="858"/>
      <c r="AT74" s="858"/>
      <c r="AU74" s="858" t="s">
        <v>516</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389</v>
      </c>
      <c r="B88" s="817" t="s">
        <v>417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817" t="s">
        <v>418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419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423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425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426</v>
      </c>
      <c r="AB109" s="921"/>
      <c r="AC109" s="921"/>
      <c r="AD109" s="921"/>
      <c r="AE109" s="922"/>
      <c r="AF109" s="920" t="s">
        <v>427</v>
      </c>
      <c r="AG109" s="921"/>
      <c r="AH109" s="921"/>
      <c r="AI109" s="921"/>
      <c r="AJ109" s="922"/>
      <c r="AK109" s="920" t="s">
        <v>304</v>
      </c>
      <c r="AL109" s="921"/>
      <c r="AM109" s="921"/>
      <c r="AN109" s="921"/>
      <c r="AO109" s="922"/>
      <c r="AP109" s="920" t="s">
        <v>428</v>
      </c>
      <c r="AQ109" s="921"/>
      <c r="AR109" s="921"/>
      <c r="AS109" s="921"/>
      <c r="AT109" s="923"/>
      <c r="AU109" s="940" t="s">
        <v>425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426</v>
      </c>
      <c r="BR109" s="921"/>
      <c r="BS109" s="921"/>
      <c r="BT109" s="921"/>
      <c r="BU109" s="922"/>
      <c r="BV109" s="920" t="s">
        <v>427</v>
      </c>
      <c r="BW109" s="921"/>
      <c r="BX109" s="921"/>
      <c r="BY109" s="921"/>
      <c r="BZ109" s="922"/>
      <c r="CA109" s="920" t="s">
        <v>304</v>
      </c>
      <c r="CB109" s="921"/>
      <c r="CC109" s="921"/>
      <c r="CD109" s="921"/>
      <c r="CE109" s="922"/>
      <c r="CF109" s="941" t="s">
        <v>428</v>
      </c>
      <c r="CG109" s="941"/>
      <c r="CH109" s="941"/>
      <c r="CI109" s="941"/>
      <c r="CJ109" s="941"/>
      <c r="CK109" s="920" t="s">
        <v>429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426</v>
      </c>
      <c r="DH109" s="921"/>
      <c r="DI109" s="921"/>
      <c r="DJ109" s="921"/>
      <c r="DK109" s="922"/>
      <c r="DL109" s="920" t="s">
        <v>427</v>
      </c>
      <c r="DM109" s="921"/>
      <c r="DN109" s="921"/>
      <c r="DO109" s="921"/>
      <c r="DP109" s="922"/>
      <c r="DQ109" s="920" t="s">
        <v>304</v>
      </c>
      <c r="DR109" s="921"/>
      <c r="DS109" s="921"/>
      <c r="DT109" s="921"/>
      <c r="DU109" s="922"/>
      <c r="DV109" s="920" t="s">
        <v>428</v>
      </c>
      <c r="DW109" s="921"/>
      <c r="DX109" s="921"/>
      <c r="DY109" s="921"/>
      <c r="DZ109" s="923"/>
    </row>
    <row r="110" spans="1:131" s="233" customFormat="1" ht="26.25" customHeight="1" x14ac:dyDescent="0.2">
      <c r="A110" s="924" t="s">
        <v>430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474850</v>
      </c>
      <c r="AB110" s="928"/>
      <c r="AC110" s="928"/>
      <c r="AD110" s="928"/>
      <c r="AE110" s="929"/>
      <c r="AF110" s="930">
        <v>484997</v>
      </c>
      <c r="AG110" s="928"/>
      <c r="AH110" s="928"/>
      <c r="AI110" s="928"/>
      <c r="AJ110" s="929"/>
      <c r="AK110" s="930">
        <v>486075</v>
      </c>
      <c r="AL110" s="928"/>
      <c r="AM110" s="928"/>
      <c r="AN110" s="928"/>
      <c r="AO110" s="929"/>
      <c r="AP110" s="931">
        <v>23.8</v>
      </c>
      <c r="AQ110" s="932"/>
      <c r="AR110" s="932"/>
      <c r="AS110" s="932"/>
      <c r="AT110" s="933"/>
      <c r="AU110" s="934" t="s">
        <v>71</v>
      </c>
      <c r="AV110" s="935"/>
      <c r="AW110" s="935"/>
      <c r="AX110" s="935"/>
      <c r="AY110" s="935"/>
      <c r="AZ110" s="957" t="s">
        <v>431</v>
      </c>
      <c r="BA110" s="925"/>
      <c r="BB110" s="925"/>
      <c r="BC110" s="925"/>
      <c r="BD110" s="925"/>
      <c r="BE110" s="925"/>
      <c r="BF110" s="925"/>
      <c r="BG110" s="925"/>
      <c r="BH110" s="925"/>
      <c r="BI110" s="925"/>
      <c r="BJ110" s="925"/>
      <c r="BK110" s="925"/>
      <c r="BL110" s="925"/>
      <c r="BM110" s="925"/>
      <c r="BN110" s="925"/>
      <c r="BO110" s="925"/>
      <c r="BP110" s="926"/>
      <c r="BQ110" s="958">
        <v>4880699</v>
      </c>
      <c r="BR110" s="959"/>
      <c r="BS110" s="959"/>
      <c r="BT110" s="959"/>
      <c r="BU110" s="959"/>
      <c r="BV110" s="959">
        <v>5220349</v>
      </c>
      <c r="BW110" s="959"/>
      <c r="BX110" s="959"/>
      <c r="BY110" s="959"/>
      <c r="BZ110" s="959"/>
      <c r="CA110" s="959">
        <v>5482835</v>
      </c>
      <c r="CB110" s="959"/>
      <c r="CC110" s="959"/>
      <c r="CD110" s="959"/>
      <c r="CE110" s="959"/>
      <c r="CF110" s="972">
        <v>268.60000000000002</v>
      </c>
      <c r="CG110" s="973"/>
      <c r="CH110" s="973"/>
      <c r="CI110" s="973"/>
      <c r="CJ110" s="973"/>
      <c r="CK110" s="974" t="s">
        <v>432</v>
      </c>
      <c r="CL110" s="975"/>
      <c r="CM110" s="957" t="s">
        <v>433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434</v>
      </c>
      <c r="DH110" s="959"/>
      <c r="DI110" s="959"/>
      <c r="DJ110" s="959"/>
      <c r="DK110" s="959"/>
      <c r="DL110" s="959" t="s">
        <v>434</v>
      </c>
      <c r="DM110" s="959"/>
      <c r="DN110" s="959"/>
      <c r="DO110" s="959"/>
      <c r="DP110" s="959"/>
      <c r="DQ110" s="959" t="s">
        <v>435</v>
      </c>
      <c r="DR110" s="959"/>
      <c r="DS110" s="959"/>
      <c r="DT110" s="959"/>
      <c r="DU110" s="959"/>
      <c r="DV110" s="960" t="s">
        <v>436</v>
      </c>
      <c r="DW110" s="960"/>
      <c r="DX110" s="960"/>
      <c r="DY110" s="960"/>
      <c r="DZ110" s="961"/>
    </row>
    <row r="111" spans="1:131" s="233" customFormat="1" ht="26.25" customHeight="1" x14ac:dyDescent="0.2">
      <c r="A111" s="962" t="s">
        <v>437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438</v>
      </c>
      <c r="AB111" s="966"/>
      <c r="AC111" s="966"/>
      <c r="AD111" s="966"/>
      <c r="AE111" s="967"/>
      <c r="AF111" s="968" t="s">
        <v>434</v>
      </c>
      <c r="AG111" s="966"/>
      <c r="AH111" s="966"/>
      <c r="AI111" s="966"/>
      <c r="AJ111" s="967"/>
      <c r="AK111" s="968" t="s">
        <v>439</v>
      </c>
      <c r="AL111" s="966"/>
      <c r="AM111" s="966"/>
      <c r="AN111" s="966"/>
      <c r="AO111" s="967"/>
      <c r="AP111" s="969" t="s">
        <v>434</v>
      </c>
      <c r="AQ111" s="970"/>
      <c r="AR111" s="970"/>
      <c r="AS111" s="970"/>
      <c r="AT111" s="971"/>
      <c r="AU111" s="936"/>
      <c r="AV111" s="937"/>
      <c r="AW111" s="937"/>
      <c r="AX111" s="937"/>
      <c r="AY111" s="937"/>
      <c r="AZ111" s="950" t="s">
        <v>440</v>
      </c>
      <c r="BA111" s="951"/>
      <c r="BB111" s="951"/>
      <c r="BC111" s="951"/>
      <c r="BD111" s="951"/>
      <c r="BE111" s="951"/>
      <c r="BF111" s="951"/>
      <c r="BG111" s="951"/>
      <c r="BH111" s="951"/>
      <c r="BI111" s="951"/>
      <c r="BJ111" s="951"/>
      <c r="BK111" s="951"/>
      <c r="BL111" s="951"/>
      <c r="BM111" s="951"/>
      <c r="BN111" s="951"/>
      <c r="BO111" s="951"/>
      <c r="BP111" s="952"/>
      <c r="BQ111" s="953">
        <v>31130</v>
      </c>
      <c r="BR111" s="954"/>
      <c r="BS111" s="954"/>
      <c r="BT111" s="954"/>
      <c r="BU111" s="954"/>
      <c r="BV111" s="954">
        <v>11555</v>
      </c>
      <c r="BW111" s="954"/>
      <c r="BX111" s="954"/>
      <c r="BY111" s="954"/>
      <c r="BZ111" s="954"/>
      <c r="CA111" s="954">
        <v>10129</v>
      </c>
      <c r="CB111" s="954"/>
      <c r="CC111" s="954"/>
      <c r="CD111" s="954"/>
      <c r="CE111" s="954"/>
      <c r="CF111" s="948">
        <v>0.5</v>
      </c>
      <c r="CG111" s="949"/>
      <c r="CH111" s="949"/>
      <c r="CI111" s="949"/>
      <c r="CJ111" s="949"/>
      <c r="CK111" s="976"/>
      <c r="CL111" s="977"/>
      <c r="CM111" s="950" t="s">
        <v>441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438</v>
      </c>
      <c r="DH111" s="954"/>
      <c r="DI111" s="954"/>
      <c r="DJ111" s="954"/>
      <c r="DK111" s="954"/>
      <c r="DL111" s="954" t="s">
        <v>439</v>
      </c>
      <c r="DM111" s="954"/>
      <c r="DN111" s="954"/>
      <c r="DO111" s="954"/>
      <c r="DP111" s="954"/>
      <c r="DQ111" s="954" t="s">
        <v>442</v>
      </c>
      <c r="DR111" s="954"/>
      <c r="DS111" s="954"/>
      <c r="DT111" s="954"/>
      <c r="DU111" s="954"/>
      <c r="DV111" s="955" t="s">
        <v>434</v>
      </c>
      <c r="DW111" s="955"/>
      <c r="DX111" s="955"/>
      <c r="DY111" s="955"/>
      <c r="DZ111" s="956"/>
    </row>
    <row r="112" spans="1:131" s="233" customFormat="1" ht="26.25" customHeight="1" x14ac:dyDescent="0.2">
      <c r="A112" s="980" t="s">
        <v>443</v>
      </c>
      <c r="B112" s="981"/>
      <c r="C112" s="951" t="s">
        <v>444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438</v>
      </c>
      <c r="AB112" s="987"/>
      <c r="AC112" s="987"/>
      <c r="AD112" s="987"/>
      <c r="AE112" s="988"/>
      <c r="AF112" s="989" t="s">
        <v>434</v>
      </c>
      <c r="AG112" s="987"/>
      <c r="AH112" s="987"/>
      <c r="AI112" s="987"/>
      <c r="AJ112" s="988"/>
      <c r="AK112" s="989" t="s">
        <v>439</v>
      </c>
      <c r="AL112" s="987"/>
      <c r="AM112" s="987"/>
      <c r="AN112" s="987"/>
      <c r="AO112" s="988"/>
      <c r="AP112" s="990" t="s">
        <v>435</v>
      </c>
      <c r="AQ112" s="991"/>
      <c r="AR112" s="991"/>
      <c r="AS112" s="991"/>
      <c r="AT112" s="992"/>
      <c r="AU112" s="936"/>
      <c r="AV112" s="937"/>
      <c r="AW112" s="937"/>
      <c r="AX112" s="937"/>
      <c r="AY112" s="937"/>
      <c r="AZ112" s="950" t="s">
        <v>445</v>
      </c>
      <c r="BA112" s="951"/>
      <c r="BB112" s="951"/>
      <c r="BC112" s="951"/>
      <c r="BD112" s="951"/>
      <c r="BE112" s="951"/>
      <c r="BF112" s="951"/>
      <c r="BG112" s="951"/>
      <c r="BH112" s="951"/>
      <c r="BI112" s="951"/>
      <c r="BJ112" s="951"/>
      <c r="BK112" s="951"/>
      <c r="BL112" s="951"/>
      <c r="BM112" s="951"/>
      <c r="BN112" s="951"/>
      <c r="BO112" s="951"/>
      <c r="BP112" s="952"/>
      <c r="BQ112" s="953">
        <v>948450</v>
      </c>
      <c r="BR112" s="954"/>
      <c r="BS112" s="954"/>
      <c r="BT112" s="954"/>
      <c r="BU112" s="954"/>
      <c r="BV112" s="954">
        <v>936823</v>
      </c>
      <c r="BW112" s="954"/>
      <c r="BX112" s="954"/>
      <c r="BY112" s="954"/>
      <c r="BZ112" s="954"/>
      <c r="CA112" s="954">
        <v>902256</v>
      </c>
      <c r="CB112" s="954"/>
      <c r="CC112" s="954"/>
      <c r="CD112" s="954"/>
      <c r="CE112" s="954"/>
      <c r="CF112" s="948">
        <v>44.2</v>
      </c>
      <c r="CG112" s="949"/>
      <c r="CH112" s="949"/>
      <c r="CI112" s="949"/>
      <c r="CJ112" s="949"/>
      <c r="CK112" s="976"/>
      <c r="CL112" s="977"/>
      <c r="CM112" s="950" t="s">
        <v>446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436</v>
      </c>
      <c r="DH112" s="954"/>
      <c r="DI112" s="954"/>
      <c r="DJ112" s="954"/>
      <c r="DK112" s="954"/>
      <c r="DL112" s="954" t="s">
        <v>438</v>
      </c>
      <c r="DM112" s="954"/>
      <c r="DN112" s="954"/>
      <c r="DO112" s="954"/>
      <c r="DP112" s="954"/>
      <c r="DQ112" s="954" t="s">
        <v>447</v>
      </c>
      <c r="DR112" s="954"/>
      <c r="DS112" s="954"/>
      <c r="DT112" s="954"/>
      <c r="DU112" s="954"/>
      <c r="DV112" s="955" t="s">
        <v>448</v>
      </c>
      <c r="DW112" s="955"/>
      <c r="DX112" s="955"/>
      <c r="DY112" s="955"/>
      <c r="DZ112" s="956"/>
    </row>
    <row r="113" spans="1:130" s="233" customFormat="1" ht="26.25" customHeight="1" x14ac:dyDescent="0.2">
      <c r="A113" s="982"/>
      <c r="B113" s="983"/>
      <c r="C113" s="951" t="s">
        <v>449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73794</v>
      </c>
      <c r="AB113" s="966"/>
      <c r="AC113" s="966"/>
      <c r="AD113" s="966"/>
      <c r="AE113" s="967"/>
      <c r="AF113" s="968">
        <v>72454</v>
      </c>
      <c r="AG113" s="966"/>
      <c r="AH113" s="966"/>
      <c r="AI113" s="966"/>
      <c r="AJ113" s="967"/>
      <c r="AK113" s="968">
        <v>87382</v>
      </c>
      <c r="AL113" s="966"/>
      <c r="AM113" s="966"/>
      <c r="AN113" s="966"/>
      <c r="AO113" s="967"/>
      <c r="AP113" s="969">
        <v>4.3</v>
      </c>
      <c r="AQ113" s="970"/>
      <c r="AR113" s="970"/>
      <c r="AS113" s="970"/>
      <c r="AT113" s="971"/>
      <c r="AU113" s="936"/>
      <c r="AV113" s="937"/>
      <c r="AW113" s="937"/>
      <c r="AX113" s="937"/>
      <c r="AY113" s="937"/>
      <c r="AZ113" s="950" t="s">
        <v>450</v>
      </c>
      <c r="BA113" s="951"/>
      <c r="BB113" s="951"/>
      <c r="BC113" s="951"/>
      <c r="BD113" s="951"/>
      <c r="BE113" s="951"/>
      <c r="BF113" s="951"/>
      <c r="BG113" s="951"/>
      <c r="BH113" s="951"/>
      <c r="BI113" s="951"/>
      <c r="BJ113" s="951"/>
      <c r="BK113" s="951"/>
      <c r="BL113" s="951"/>
      <c r="BM113" s="951"/>
      <c r="BN113" s="951"/>
      <c r="BO113" s="951"/>
      <c r="BP113" s="952"/>
      <c r="BQ113" s="953">
        <v>86938</v>
      </c>
      <c r="BR113" s="954"/>
      <c r="BS113" s="954"/>
      <c r="BT113" s="954"/>
      <c r="BU113" s="954"/>
      <c r="BV113" s="954">
        <v>78919</v>
      </c>
      <c r="BW113" s="954"/>
      <c r="BX113" s="954"/>
      <c r="BY113" s="954"/>
      <c r="BZ113" s="954"/>
      <c r="CA113" s="954">
        <v>80272</v>
      </c>
      <c r="CB113" s="954"/>
      <c r="CC113" s="954"/>
      <c r="CD113" s="954"/>
      <c r="CE113" s="954"/>
      <c r="CF113" s="948">
        <v>3.9</v>
      </c>
      <c r="CG113" s="949"/>
      <c r="CH113" s="949"/>
      <c r="CI113" s="949"/>
      <c r="CJ113" s="949"/>
      <c r="CK113" s="976"/>
      <c r="CL113" s="977"/>
      <c r="CM113" s="950" t="s">
        <v>451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448</v>
      </c>
      <c r="DH113" s="987"/>
      <c r="DI113" s="987"/>
      <c r="DJ113" s="987"/>
      <c r="DK113" s="988"/>
      <c r="DL113" s="989" t="s">
        <v>442</v>
      </c>
      <c r="DM113" s="987"/>
      <c r="DN113" s="987"/>
      <c r="DO113" s="987"/>
      <c r="DP113" s="988"/>
      <c r="DQ113" s="989" t="s">
        <v>434</v>
      </c>
      <c r="DR113" s="987"/>
      <c r="DS113" s="987"/>
      <c r="DT113" s="987"/>
      <c r="DU113" s="988"/>
      <c r="DV113" s="990" t="s">
        <v>439</v>
      </c>
      <c r="DW113" s="991"/>
      <c r="DX113" s="991"/>
      <c r="DY113" s="991"/>
      <c r="DZ113" s="992"/>
    </row>
    <row r="114" spans="1:130" s="233" customFormat="1" ht="26.25" customHeight="1" x14ac:dyDescent="0.2">
      <c r="A114" s="982"/>
      <c r="B114" s="983"/>
      <c r="C114" s="951" t="s">
        <v>452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22479</v>
      </c>
      <c r="AB114" s="987"/>
      <c r="AC114" s="987"/>
      <c r="AD114" s="987"/>
      <c r="AE114" s="988"/>
      <c r="AF114" s="989">
        <v>25204</v>
      </c>
      <c r="AG114" s="987"/>
      <c r="AH114" s="987"/>
      <c r="AI114" s="987"/>
      <c r="AJ114" s="988"/>
      <c r="AK114" s="989">
        <v>13816</v>
      </c>
      <c r="AL114" s="987"/>
      <c r="AM114" s="987"/>
      <c r="AN114" s="987"/>
      <c r="AO114" s="988"/>
      <c r="AP114" s="990">
        <v>0.7</v>
      </c>
      <c r="AQ114" s="991"/>
      <c r="AR114" s="991"/>
      <c r="AS114" s="991"/>
      <c r="AT114" s="992"/>
      <c r="AU114" s="936"/>
      <c r="AV114" s="937"/>
      <c r="AW114" s="937"/>
      <c r="AX114" s="937"/>
      <c r="AY114" s="937"/>
      <c r="AZ114" s="950" t="s">
        <v>453</v>
      </c>
      <c r="BA114" s="951"/>
      <c r="BB114" s="951"/>
      <c r="BC114" s="951"/>
      <c r="BD114" s="951"/>
      <c r="BE114" s="951"/>
      <c r="BF114" s="951"/>
      <c r="BG114" s="951"/>
      <c r="BH114" s="951"/>
      <c r="BI114" s="951"/>
      <c r="BJ114" s="951"/>
      <c r="BK114" s="951"/>
      <c r="BL114" s="951"/>
      <c r="BM114" s="951"/>
      <c r="BN114" s="951"/>
      <c r="BO114" s="951"/>
      <c r="BP114" s="952"/>
      <c r="BQ114" s="953">
        <v>644241</v>
      </c>
      <c r="BR114" s="954"/>
      <c r="BS114" s="954"/>
      <c r="BT114" s="954"/>
      <c r="BU114" s="954"/>
      <c r="BV114" s="954">
        <v>634014</v>
      </c>
      <c r="BW114" s="954"/>
      <c r="BX114" s="954"/>
      <c r="BY114" s="954"/>
      <c r="BZ114" s="954"/>
      <c r="CA114" s="954">
        <v>640719</v>
      </c>
      <c r="CB114" s="954"/>
      <c r="CC114" s="954"/>
      <c r="CD114" s="954"/>
      <c r="CE114" s="954"/>
      <c r="CF114" s="948">
        <v>31.4</v>
      </c>
      <c r="CG114" s="949"/>
      <c r="CH114" s="949"/>
      <c r="CI114" s="949"/>
      <c r="CJ114" s="949"/>
      <c r="CK114" s="976"/>
      <c r="CL114" s="977"/>
      <c r="CM114" s="950" t="s">
        <v>454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436</v>
      </c>
      <c r="DH114" s="987"/>
      <c r="DI114" s="987"/>
      <c r="DJ114" s="987"/>
      <c r="DK114" s="988"/>
      <c r="DL114" s="989" t="s">
        <v>438</v>
      </c>
      <c r="DM114" s="987"/>
      <c r="DN114" s="987"/>
      <c r="DO114" s="987"/>
      <c r="DP114" s="988"/>
      <c r="DQ114" s="989" t="s">
        <v>434</v>
      </c>
      <c r="DR114" s="987"/>
      <c r="DS114" s="987"/>
      <c r="DT114" s="987"/>
      <c r="DU114" s="988"/>
      <c r="DV114" s="990" t="s">
        <v>442</v>
      </c>
      <c r="DW114" s="991"/>
      <c r="DX114" s="991"/>
      <c r="DY114" s="991"/>
      <c r="DZ114" s="992"/>
    </row>
    <row r="115" spans="1:130" s="233" customFormat="1" ht="26.25" customHeight="1" x14ac:dyDescent="0.2">
      <c r="A115" s="982"/>
      <c r="B115" s="983"/>
      <c r="C115" s="951" t="s">
        <v>455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5289</v>
      </c>
      <c r="AB115" s="966"/>
      <c r="AC115" s="966"/>
      <c r="AD115" s="966"/>
      <c r="AE115" s="967"/>
      <c r="AF115" s="968">
        <v>5214</v>
      </c>
      <c r="AG115" s="966"/>
      <c r="AH115" s="966"/>
      <c r="AI115" s="966"/>
      <c r="AJ115" s="967"/>
      <c r="AK115" s="968">
        <v>5139</v>
      </c>
      <c r="AL115" s="966"/>
      <c r="AM115" s="966"/>
      <c r="AN115" s="966"/>
      <c r="AO115" s="967"/>
      <c r="AP115" s="969">
        <v>0.3</v>
      </c>
      <c r="AQ115" s="970"/>
      <c r="AR115" s="970"/>
      <c r="AS115" s="970"/>
      <c r="AT115" s="971"/>
      <c r="AU115" s="936"/>
      <c r="AV115" s="937"/>
      <c r="AW115" s="937"/>
      <c r="AX115" s="937"/>
      <c r="AY115" s="937"/>
      <c r="AZ115" s="950" t="s">
        <v>456</v>
      </c>
      <c r="BA115" s="951"/>
      <c r="BB115" s="951"/>
      <c r="BC115" s="951"/>
      <c r="BD115" s="951"/>
      <c r="BE115" s="951"/>
      <c r="BF115" s="951"/>
      <c r="BG115" s="951"/>
      <c r="BH115" s="951"/>
      <c r="BI115" s="951"/>
      <c r="BJ115" s="951"/>
      <c r="BK115" s="951"/>
      <c r="BL115" s="951"/>
      <c r="BM115" s="951"/>
      <c r="BN115" s="951"/>
      <c r="BO115" s="951"/>
      <c r="BP115" s="952"/>
      <c r="BQ115" s="953" t="s">
        <v>439</v>
      </c>
      <c r="BR115" s="954"/>
      <c r="BS115" s="954"/>
      <c r="BT115" s="954"/>
      <c r="BU115" s="954"/>
      <c r="BV115" s="954" t="s">
        <v>438</v>
      </c>
      <c r="BW115" s="954"/>
      <c r="BX115" s="954"/>
      <c r="BY115" s="954"/>
      <c r="BZ115" s="954"/>
      <c r="CA115" s="954" t="s">
        <v>436</v>
      </c>
      <c r="CB115" s="954"/>
      <c r="CC115" s="954"/>
      <c r="CD115" s="954"/>
      <c r="CE115" s="954"/>
      <c r="CF115" s="948" t="s">
        <v>447</v>
      </c>
      <c r="CG115" s="949"/>
      <c r="CH115" s="949"/>
      <c r="CI115" s="949"/>
      <c r="CJ115" s="949"/>
      <c r="CK115" s="976"/>
      <c r="CL115" s="977"/>
      <c r="CM115" s="950" t="s">
        <v>457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438</v>
      </c>
      <c r="DH115" s="987"/>
      <c r="DI115" s="987"/>
      <c r="DJ115" s="987"/>
      <c r="DK115" s="988"/>
      <c r="DL115" s="989" t="s">
        <v>436</v>
      </c>
      <c r="DM115" s="987"/>
      <c r="DN115" s="987"/>
      <c r="DO115" s="987"/>
      <c r="DP115" s="988"/>
      <c r="DQ115" s="989" t="s">
        <v>436</v>
      </c>
      <c r="DR115" s="987"/>
      <c r="DS115" s="987"/>
      <c r="DT115" s="987"/>
      <c r="DU115" s="988"/>
      <c r="DV115" s="990" t="s">
        <v>439</v>
      </c>
      <c r="DW115" s="991"/>
      <c r="DX115" s="991"/>
      <c r="DY115" s="991"/>
      <c r="DZ115" s="992"/>
    </row>
    <row r="116" spans="1:130" s="233" customFormat="1" ht="26.25" customHeight="1" x14ac:dyDescent="0.2">
      <c r="A116" s="984"/>
      <c r="B116" s="985"/>
      <c r="C116" s="993" t="s">
        <v>458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45</v>
      </c>
      <c r="AB116" s="987"/>
      <c r="AC116" s="987"/>
      <c r="AD116" s="987"/>
      <c r="AE116" s="988"/>
      <c r="AF116" s="989">
        <v>42</v>
      </c>
      <c r="AG116" s="987"/>
      <c r="AH116" s="987"/>
      <c r="AI116" s="987"/>
      <c r="AJ116" s="988"/>
      <c r="AK116" s="989">
        <v>49</v>
      </c>
      <c r="AL116" s="987"/>
      <c r="AM116" s="987"/>
      <c r="AN116" s="987"/>
      <c r="AO116" s="988"/>
      <c r="AP116" s="990">
        <v>0</v>
      </c>
      <c r="AQ116" s="991"/>
      <c r="AR116" s="991"/>
      <c r="AS116" s="991"/>
      <c r="AT116" s="992"/>
      <c r="AU116" s="936"/>
      <c r="AV116" s="937"/>
      <c r="AW116" s="937"/>
      <c r="AX116" s="937"/>
      <c r="AY116" s="937"/>
      <c r="AZ116" s="995" t="s">
        <v>459</v>
      </c>
      <c r="BA116" s="996"/>
      <c r="BB116" s="996"/>
      <c r="BC116" s="996"/>
      <c r="BD116" s="996"/>
      <c r="BE116" s="996"/>
      <c r="BF116" s="996"/>
      <c r="BG116" s="996"/>
      <c r="BH116" s="996"/>
      <c r="BI116" s="996"/>
      <c r="BJ116" s="996"/>
      <c r="BK116" s="996"/>
      <c r="BL116" s="996"/>
      <c r="BM116" s="996"/>
      <c r="BN116" s="996"/>
      <c r="BO116" s="996"/>
      <c r="BP116" s="997"/>
      <c r="BQ116" s="953" t="s">
        <v>438</v>
      </c>
      <c r="BR116" s="954"/>
      <c r="BS116" s="954"/>
      <c r="BT116" s="954"/>
      <c r="BU116" s="954"/>
      <c r="BV116" s="954" t="s">
        <v>434</v>
      </c>
      <c r="BW116" s="954"/>
      <c r="BX116" s="954"/>
      <c r="BY116" s="954"/>
      <c r="BZ116" s="954"/>
      <c r="CA116" s="954" t="s">
        <v>439</v>
      </c>
      <c r="CB116" s="954"/>
      <c r="CC116" s="954"/>
      <c r="CD116" s="954"/>
      <c r="CE116" s="954"/>
      <c r="CF116" s="948" t="s">
        <v>435</v>
      </c>
      <c r="CG116" s="949"/>
      <c r="CH116" s="949"/>
      <c r="CI116" s="949"/>
      <c r="CJ116" s="949"/>
      <c r="CK116" s="976"/>
      <c r="CL116" s="977"/>
      <c r="CM116" s="950" t="s">
        <v>460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31130</v>
      </c>
      <c r="DH116" s="987"/>
      <c r="DI116" s="987"/>
      <c r="DJ116" s="987"/>
      <c r="DK116" s="988"/>
      <c r="DL116" s="989">
        <v>11555</v>
      </c>
      <c r="DM116" s="987"/>
      <c r="DN116" s="987"/>
      <c r="DO116" s="987"/>
      <c r="DP116" s="988"/>
      <c r="DQ116" s="989">
        <v>10129</v>
      </c>
      <c r="DR116" s="987"/>
      <c r="DS116" s="987"/>
      <c r="DT116" s="987"/>
      <c r="DU116" s="988"/>
      <c r="DV116" s="990">
        <v>0.5</v>
      </c>
      <c r="DW116" s="991"/>
      <c r="DX116" s="991"/>
      <c r="DY116" s="991"/>
      <c r="DZ116" s="992"/>
    </row>
    <row r="117" spans="1:130" s="233" customFormat="1" ht="26.25" customHeight="1" x14ac:dyDescent="0.2">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461</v>
      </c>
      <c r="Z117" s="922"/>
      <c r="AA117" s="1006">
        <v>576457</v>
      </c>
      <c r="AB117" s="1007"/>
      <c r="AC117" s="1007"/>
      <c r="AD117" s="1007"/>
      <c r="AE117" s="1008"/>
      <c r="AF117" s="1009">
        <v>587911</v>
      </c>
      <c r="AG117" s="1007"/>
      <c r="AH117" s="1007"/>
      <c r="AI117" s="1007"/>
      <c r="AJ117" s="1008"/>
      <c r="AK117" s="1009">
        <v>592461</v>
      </c>
      <c r="AL117" s="1007"/>
      <c r="AM117" s="1007"/>
      <c r="AN117" s="1007"/>
      <c r="AO117" s="1008"/>
      <c r="AP117" s="1010"/>
      <c r="AQ117" s="1011"/>
      <c r="AR117" s="1011"/>
      <c r="AS117" s="1011"/>
      <c r="AT117" s="1012"/>
      <c r="AU117" s="936"/>
      <c r="AV117" s="937"/>
      <c r="AW117" s="937"/>
      <c r="AX117" s="937"/>
      <c r="AY117" s="937"/>
      <c r="AZ117" s="1002" t="s">
        <v>462</v>
      </c>
      <c r="BA117" s="1003"/>
      <c r="BB117" s="1003"/>
      <c r="BC117" s="1003"/>
      <c r="BD117" s="1003"/>
      <c r="BE117" s="1003"/>
      <c r="BF117" s="1003"/>
      <c r="BG117" s="1003"/>
      <c r="BH117" s="1003"/>
      <c r="BI117" s="1003"/>
      <c r="BJ117" s="1003"/>
      <c r="BK117" s="1003"/>
      <c r="BL117" s="1003"/>
      <c r="BM117" s="1003"/>
      <c r="BN117" s="1003"/>
      <c r="BO117" s="1003"/>
      <c r="BP117" s="1004"/>
      <c r="BQ117" s="953" t="s">
        <v>438</v>
      </c>
      <c r="BR117" s="954"/>
      <c r="BS117" s="954"/>
      <c r="BT117" s="954"/>
      <c r="BU117" s="954"/>
      <c r="BV117" s="954" t="s">
        <v>448</v>
      </c>
      <c r="BW117" s="954"/>
      <c r="BX117" s="954"/>
      <c r="BY117" s="954"/>
      <c r="BZ117" s="954"/>
      <c r="CA117" s="954" t="s">
        <v>434</v>
      </c>
      <c r="CB117" s="954"/>
      <c r="CC117" s="954"/>
      <c r="CD117" s="954"/>
      <c r="CE117" s="954"/>
      <c r="CF117" s="948" t="s">
        <v>438</v>
      </c>
      <c r="CG117" s="949"/>
      <c r="CH117" s="949"/>
      <c r="CI117" s="949"/>
      <c r="CJ117" s="949"/>
      <c r="CK117" s="976"/>
      <c r="CL117" s="977"/>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439</v>
      </c>
      <c r="DH117" s="987"/>
      <c r="DI117" s="987"/>
      <c r="DJ117" s="987"/>
      <c r="DK117" s="988"/>
      <c r="DL117" s="989" t="s">
        <v>436</v>
      </c>
      <c r="DM117" s="987"/>
      <c r="DN117" s="987"/>
      <c r="DO117" s="987"/>
      <c r="DP117" s="988"/>
      <c r="DQ117" s="989" t="s">
        <v>436</v>
      </c>
      <c r="DR117" s="987"/>
      <c r="DS117" s="987"/>
      <c r="DT117" s="987"/>
      <c r="DU117" s="988"/>
      <c r="DV117" s="990" t="s">
        <v>448</v>
      </c>
      <c r="DW117" s="991"/>
      <c r="DX117" s="991"/>
      <c r="DY117" s="991"/>
      <c r="DZ117" s="992"/>
    </row>
    <row r="118" spans="1:130" s="233" customFormat="1" ht="26.25" customHeight="1" x14ac:dyDescent="0.2">
      <c r="A118" s="940" t="s">
        <v>429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426</v>
      </c>
      <c r="AB118" s="921"/>
      <c r="AC118" s="921"/>
      <c r="AD118" s="921"/>
      <c r="AE118" s="922"/>
      <c r="AF118" s="920" t="s">
        <v>427</v>
      </c>
      <c r="AG118" s="921"/>
      <c r="AH118" s="921"/>
      <c r="AI118" s="921"/>
      <c r="AJ118" s="922"/>
      <c r="AK118" s="920" t="s">
        <v>304</v>
      </c>
      <c r="AL118" s="921"/>
      <c r="AM118" s="921"/>
      <c r="AN118" s="921"/>
      <c r="AO118" s="922"/>
      <c r="AP118" s="998" t="s">
        <v>428</v>
      </c>
      <c r="AQ118" s="999"/>
      <c r="AR118" s="999"/>
      <c r="AS118" s="999"/>
      <c r="AT118" s="1000"/>
      <c r="AU118" s="936"/>
      <c r="AV118" s="937"/>
      <c r="AW118" s="937"/>
      <c r="AX118" s="937"/>
      <c r="AY118" s="937"/>
      <c r="AZ118" s="1001" t="s">
        <v>464</v>
      </c>
      <c r="BA118" s="993"/>
      <c r="BB118" s="993"/>
      <c r="BC118" s="993"/>
      <c r="BD118" s="993"/>
      <c r="BE118" s="993"/>
      <c r="BF118" s="993"/>
      <c r="BG118" s="993"/>
      <c r="BH118" s="993"/>
      <c r="BI118" s="993"/>
      <c r="BJ118" s="993"/>
      <c r="BK118" s="993"/>
      <c r="BL118" s="993"/>
      <c r="BM118" s="993"/>
      <c r="BN118" s="993"/>
      <c r="BO118" s="993"/>
      <c r="BP118" s="994"/>
      <c r="BQ118" s="1027" t="s">
        <v>448</v>
      </c>
      <c r="BR118" s="1028"/>
      <c r="BS118" s="1028"/>
      <c r="BT118" s="1028"/>
      <c r="BU118" s="1028"/>
      <c r="BV118" s="1028" t="s">
        <v>439</v>
      </c>
      <c r="BW118" s="1028"/>
      <c r="BX118" s="1028"/>
      <c r="BY118" s="1028"/>
      <c r="BZ118" s="1028"/>
      <c r="CA118" s="1028" t="s">
        <v>434</v>
      </c>
      <c r="CB118" s="1028"/>
      <c r="CC118" s="1028"/>
      <c r="CD118" s="1028"/>
      <c r="CE118" s="1028"/>
      <c r="CF118" s="948" t="s">
        <v>439</v>
      </c>
      <c r="CG118" s="949"/>
      <c r="CH118" s="949"/>
      <c r="CI118" s="949"/>
      <c r="CJ118" s="949"/>
      <c r="CK118" s="976"/>
      <c r="CL118" s="977"/>
      <c r="CM118" s="950" t="s">
        <v>465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448</v>
      </c>
      <c r="DH118" s="987"/>
      <c r="DI118" s="987"/>
      <c r="DJ118" s="987"/>
      <c r="DK118" s="988"/>
      <c r="DL118" s="989" t="s">
        <v>434</v>
      </c>
      <c r="DM118" s="987"/>
      <c r="DN118" s="987"/>
      <c r="DO118" s="987"/>
      <c r="DP118" s="988"/>
      <c r="DQ118" s="989" t="s">
        <v>434</v>
      </c>
      <c r="DR118" s="987"/>
      <c r="DS118" s="987"/>
      <c r="DT118" s="987"/>
      <c r="DU118" s="988"/>
      <c r="DV118" s="990" t="s">
        <v>436</v>
      </c>
      <c r="DW118" s="991"/>
      <c r="DX118" s="991"/>
      <c r="DY118" s="991"/>
      <c r="DZ118" s="992"/>
    </row>
    <row r="119" spans="1:130" s="233" customFormat="1" ht="26.25" customHeight="1" x14ac:dyDescent="0.2">
      <c r="A119" s="1084" t="s">
        <v>432</v>
      </c>
      <c r="B119" s="975"/>
      <c r="C119" s="957" t="s">
        <v>433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439</v>
      </c>
      <c r="AB119" s="928"/>
      <c r="AC119" s="928"/>
      <c r="AD119" s="928"/>
      <c r="AE119" s="929"/>
      <c r="AF119" s="930" t="s">
        <v>439</v>
      </c>
      <c r="AG119" s="928"/>
      <c r="AH119" s="928"/>
      <c r="AI119" s="928"/>
      <c r="AJ119" s="929"/>
      <c r="AK119" s="930" t="s">
        <v>439</v>
      </c>
      <c r="AL119" s="928"/>
      <c r="AM119" s="928"/>
      <c r="AN119" s="928"/>
      <c r="AO119" s="929"/>
      <c r="AP119" s="931" t="s">
        <v>448</v>
      </c>
      <c r="AQ119" s="932"/>
      <c r="AR119" s="932"/>
      <c r="AS119" s="932"/>
      <c r="AT119" s="933"/>
      <c r="AU119" s="938"/>
      <c r="AV119" s="939"/>
      <c r="AW119" s="939"/>
      <c r="AX119" s="939"/>
      <c r="AY119" s="939"/>
      <c r="AZ119" s="254" t="s">
        <v>185</v>
      </c>
      <c r="BA119" s="254"/>
      <c r="BB119" s="254"/>
      <c r="BC119" s="254"/>
      <c r="BD119" s="254"/>
      <c r="BE119" s="254"/>
      <c r="BF119" s="254"/>
      <c r="BG119" s="254"/>
      <c r="BH119" s="254"/>
      <c r="BI119" s="254"/>
      <c r="BJ119" s="254"/>
      <c r="BK119" s="254"/>
      <c r="BL119" s="254"/>
      <c r="BM119" s="254"/>
      <c r="BN119" s="254"/>
      <c r="BO119" s="1005" t="s">
        <v>466</v>
      </c>
      <c r="BP119" s="1033"/>
      <c r="BQ119" s="1027">
        <v>6591458</v>
      </c>
      <c r="BR119" s="1028"/>
      <c r="BS119" s="1028"/>
      <c r="BT119" s="1028"/>
      <c r="BU119" s="1028"/>
      <c r="BV119" s="1028">
        <v>6881660</v>
      </c>
      <c r="BW119" s="1028"/>
      <c r="BX119" s="1028"/>
      <c r="BY119" s="1028"/>
      <c r="BZ119" s="1028"/>
      <c r="CA119" s="1028">
        <v>7116211</v>
      </c>
      <c r="CB119" s="1028"/>
      <c r="CC119" s="1028"/>
      <c r="CD119" s="1028"/>
      <c r="CE119" s="1028"/>
      <c r="CF119" s="1029"/>
      <c r="CG119" s="1030"/>
      <c r="CH119" s="1030"/>
      <c r="CI119" s="1030"/>
      <c r="CJ119" s="1031"/>
      <c r="CK119" s="978"/>
      <c r="CL119" s="979"/>
      <c r="CM119" s="1001" t="s">
        <v>467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436</v>
      </c>
      <c r="DH119" s="1014"/>
      <c r="DI119" s="1014"/>
      <c r="DJ119" s="1014"/>
      <c r="DK119" s="1015"/>
      <c r="DL119" s="1013" t="s">
        <v>439</v>
      </c>
      <c r="DM119" s="1014"/>
      <c r="DN119" s="1014"/>
      <c r="DO119" s="1014"/>
      <c r="DP119" s="1015"/>
      <c r="DQ119" s="1013" t="s">
        <v>448</v>
      </c>
      <c r="DR119" s="1014"/>
      <c r="DS119" s="1014"/>
      <c r="DT119" s="1014"/>
      <c r="DU119" s="1015"/>
      <c r="DV119" s="1016" t="s">
        <v>436</v>
      </c>
      <c r="DW119" s="1017"/>
      <c r="DX119" s="1017"/>
      <c r="DY119" s="1017"/>
      <c r="DZ119" s="1018"/>
    </row>
    <row r="120" spans="1:130" s="233" customFormat="1" ht="26.25" customHeight="1" x14ac:dyDescent="0.2">
      <c r="A120" s="1085"/>
      <c r="B120" s="977"/>
      <c r="C120" s="950" t="s">
        <v>441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436</v>
      </c>
      <c r="AB120" s="987"/>
      <c r="AC120" s="987"/>
      <c r="AD120" s="987"/>
      <c r="AE120" s="988"/>
      <c r="AF120" s="989" t="s">
        <v>436</v>
      </c>
      <c r="AG120" s="987"/>
      <c r="AH120" s="987"/>
      <c r="AI120" s="987"/>
      <c r="AJ120" s="988"/>
      <c r="AK120" s="989" t="s">
        <v>439</v>
      </c>
      <c r="AL120" s="987"/>
      <c r="AM120" s="987"/>
      <c r="AN120" s="987"/>
      <c r="AO120" s="988"/>
      <c r="AP120" s="990" t="s">
        <v>439</v>
      </c>
      <c r="AQ120" s="991"/>
      <c r="AR120" s="991"/>
      <c r="AS120" s="991"/>
      <c r="AT120" s="992"/>
      <c r="AU120" s="1019" t="s">
        <v>468</v>
      </c>
      <c r="AV120" s="1020"/>
      <c r="AW120" s="1020"/>
      <c r="AX120" s="1020"/>
      <c r="AY120" s="1021"/>
      <c r="AZ120" s="957" t="s">
        <v>469</v>
      </c>
      <c r="BA120" s="925"/>
      <c r="BB120" s="925"/>
      <c r="BC120" s="925"/>
      <c r="BD120" s="925"/>
      <c r="BE120" s="925"/>
      <c r="BF120" s="925"/>
      <c r="BG120" s="925"/>
      <c r="BH120" s="925"/>
      <c r="BI120" s="925"/>
      <c r="BJ120" s="925"/>
      <c r="BK120" s="925"/>
      <c r="BL120" s="925"/>
      <c r="BM120" s="925"/>
      <c r="BN120" s="925"/>
      <c r="BO120" s="925"/>
      <c r="BP120" s="926"/>
      <c r="BQ120" s="958">
        <v>2202900</v>
      </c>
      <c r="BR120" s="959"/>
      <c r="BS120" s="959"/>
      <c r="BT120" s="959"/>
      <c r="BU120" s="959"/>
      <c r="BV120" s="959">
        <v>2176067</v>
      </c>
      <c r="BW120" s="959"/>
      <c r="BX120" s="959"/>
      <c r="BY120" s="959"/>
      <c r="BZ120" s="959"/>
      <c r="CA120" s="959">
        <v>2350005</v>
      </c>
      <c r="CB120" s="959"/>
      <c r="CC120" s="959"/>
      <c r="CD120" s="959"/>
      <c r="CE120" s="959"/>
      <c r="CF120" s="972">
        <v>115.1</v>
      </c>
      <c r="CG120" s="973"/>
      <c r="CH120" s="973"/>
      <c r="CI120" s="973"/>
      <c r="CJ120" s="973"/>
      <c r="CK120" s="1034" t="s">
        <v>470</v>
      </c>
      <c r="CL120" s="1035"/>
      <c r="CM120" s="1035"/>
      <c r="CN120" s="1035"/>
      <c r="CO120" s="1036"/>
      <c r="CP120" s="1042" t="s">
        <v>471</v>
      </c>
      <c r="CQ120" s="1043"/>
      <c r="CR120" s="1043"/>
      <c r="CS120" s="1043"/>
      <c r="CT120" s="1043"/>
      <c r="CU120" s="1043"/>
      <c r="CV120" s="1043"/>
      <c r="CW120" s="1043"/>
      <c r="CX120" s="1043"/>
      <c r="CY120" s="1043"/>
      <c r="CZ120" s="1043"/>
      <c r="DA120" s="1043"/>
      <c r="DB120" s="1043"/>
      <c r="DC120" s="1043"/>
      <c r="DD120" s="1043"/>
      <c r="DE120" s="1043"/>
      <c r="DF120" s="1044"/>
      <c r="DG120" s="958">
        <v>546326</v>
      </c>
      <c r="DH120" s="959"/>
      <c r="DI120" s="959"/>
      <c r="DJ120" s="959"/>
      <c r="DK120" s="959"/>
      <c r="DL120" s="959">
        <v>565097</v>
      </c>
      <c r="DM120" s="959"/>
      <c r="DN120" s="959"/>
      <c r="DO120" s="959"/>
      <c r="DP120" s="959"/>
      <c r="DQ120" s="959">
        <v>554660</v>
      </c>
      <c r="DR120" s="959"/>
      <c r="DS120" s="959"/>
      <c r="DT120" s="959"/>
      <c r="DU120" s="959"/>
      <c r="DV120" s="960">
        <v>27.2</v>
      </c>
      <c r="DW120" s="960"/>
      <c r="DX120" s="960"/>
      <c r="DY120" s="960"/>
      <c r="DZ120" s="961"/>
    </row>
    <row r="121" spans="1:130" s="233" customFormat="1" ht="26.25" customHeight="1" x14ac:dyDescent="0.2">
      <c r="A121" s="1085"/>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439</v>
      </c>
      <c r="AB121" s="987"/>
      <c r="AC121" s="987"/>
      <c r="AD121" s="987"/>
      <c r="AE121" s="988"/>
      <c r="AF121" s="989" t="s">
        <v>436</v>
      </c>
      <c r="AG121" s="987"/>
      <c r="AH121" s="987"/>
      <c r="AI121" s="987"/>
      <c r="AJ121" s="988"/>
      <c r="AK121" s="989" t="s">
        <v>439</v>
      </c>
      <c r="AL121" s="987"/>
      <c r="AM121" s="987"/>
      <c r="AN121" s="987"/>
      <c r="AO121" s="988"/>
      <c r="AP121" s="990" t="s">
        <v>439</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t="s">
        <v>436</v>
      </c>
      <c r="BR121" s="954"/>
      <c r="BS121" s="954"/>
      <c r="BT121" s="954"/>
      <c r="BU121" s="954"/>
      <c r="BV121" s="954" t="s">
        <v>439</v>
      </c>
      <c r="BW121" s="954"/>
      <c r="BX121" s="954"/>
      <c r="BY121" s="954"/>
      <c r="BZ121" s="954"/>
      <c r="CA121" s="954">
        <v>7586</v>
      </c>
      <c r="CB121" s="954"/>
      <c r="CC121" s="954"/>
      <c r="CD121" s="954"/>
      <c r="CE121" s="954"/>
      <c r="CF121" s="948">
        <v>0.4</v>
      </c>
      <c r="CG121" s="949"/>
      <c r="CH121" s="949"/>
      <c r="CI121" s="949"/>
      <c r="CJ121" s="949"/>
      <c r="CK121" s="1037"/>
      <c r="CL121" s="1038"/>
      <c r="CM121" s="1038"/>
      <c r="CN121" s="1038"/>
      <c r="CO121" s="1039"/>
      <c r="CP121" s="1047" t="s">
        <v>474</v>
      </c>
      <c r="CQ121" s="1048"/>
      <c r="CR121" s="1048"/>
      <c r="CS121" s="1048"/>
      <c r="CT121" s="1048"/>
      <c r="CU121" s="1048"/>
      <c r="CV121" s="1048"/>
      <c r="CW121" s="1048"/>
      <c r="CX121" s="1048"/>
      <c r="CY121" s="1048"/>
      <c r="CZ121" s="1048"/>
      <c r="DA121" s="1048"/>
      <c r="DB121" s="1048"/>
      <c r="DC121" s="1048"/>
      <c r="DD121" s="1048"/>
      <c r="DE121" s="1048"/>
      <c r="DF121" s="1049"/>
      <c r="DG121" s="953">
        <v>402124</v>
      </c>
      <c r="DH121" s="954"/>
      <c r="DI121" s="954"/>
      <c r="DJ121" s="954"/>
      <c r="DK121" s="954"/>
      <c r="DL121" s="954">
        <v>371726</v>
      </c>
      <c r="DM121" s="954"/>
      <c r="DN121" s="954"/>
      <c r="DO121" s="954"/>
      <c r="DP121" s="954"/>
      <c r="DQ121" s="954">
        <v>347596</v>
      </c>
      <c r="DR121" s="954"/>
      <c r="DS121" s="954"/>
      <c r="DT121" s="954"/>
      <c r="DU121" s="954"/>
      <c r="DV121" s="955">
        <v>17</v>
      </c>
      <c r="DW121" s="955"/>
      <c r="DX121" s="955"/>
      <c r="DY121" s="955"/>
      <c r="DZ121" s="956"/>
    </row>
    <row r="122" spans="1:130" s="233" customFormat="1" ht="26.25" customHeight="1" x14ac:dyDescent="0.2">
      <c r="A122" s="1085"/>
      <c r="B122" s="977"/>
      <c r="C122" s="950" t="s">
        <v>454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439</v>
      </c>
      <c r="AB122" s="987"/>
      <c r="AC122" s="987"/>
      <c r="AD122" s="987"/>
      <c r="AE122" s="988"/>
      <c r="AF122" s="989" t="s">
        <v>447</v>
      </c>
      <c r="AG122" s="987"/>
      <c r="AH122" s="987"/>
      <c r="AI122" s="987"/>
      <c r="AJ122" s="988"/>
      <c r="AK122" s="989" t="s">
        <v>439</v>
      </c>
      <c r="AL122" s="987"/>
      <c r="AM122" s="987"/>
      <c r="AN122" s="987"/>
      <c r="AO122" s="988"/>
      <c r="AP122" s="990" t="s">
        <v>436</v>
      </c>
      <c r="AQ122" s="991"/>
      <c r="AR122" s="991"/>
      <c r="AS122" s="991"/>
      <c r="AT122" s="992"/>
      <c r="AU122" s="1022"/>
      <c r="AV122" s="1023"/>
      <c r="AW122" s="1023"/>
      <c r="AX122" s="1023"/>
      <c r="AY122" s="1024"/>
      <c r="AZ122" s="1001" t="s">
        <v>475</v>
      </c>
      <c r="BA122" s="993"/>
      <c r="BB122" s="993"/>
      <c r="BC122" s="993"/>
      <c r="BD122" s="993"/>
      <c r="BE122" s="993"/>
      <c r="BF122" s="993"/>
      <c r="BG122" s="993"/>
      <c r="BH122" s="993"/>
      <c r="BI122" s="993"/>
      <c r="BJ122" s="993"/>
      <c r="BK122" s="993"/>
      <c r="BL122" s="993"/>
      <c r="BM122" s="993"/>
      <c r="BN122" s="993"/>
      <c r="BO122" s="993"/>
      <c r="BP122" s="994"/>
      <c r="BQ122" s="1027">
        <v>4220766</v>
      </c>
      <c r="BR122" s="1028"/>
      <c r="BS122" s="1028"/>
      <c r="BT122" s="1028"/>
      <c r="BU122" s="1028"/>
      <c r="BV122" s="1028">
        <v>4363357</v>
      </c>
      <c r="BW122" s="1028"/>
      <c r="BX122" s="1028"/>
      <c r="BY122" s="1028"/>
      <c r="BZ122" s="1028"/>
      <c r="CA122" s="1028">
        <v>4487016</v>
      </c>
      <c r="CB122" s="1028"/>
      <c r="CC122" s="1028"/>
      <c r="CD122" s="1028"/>
      <c r="CE122" s="1028"/>
      <c r="CF122" s="1045">
        <v>219.8</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33" customFormat="1" ht="26.25" customHeight="1" x14ac:dyDescent="0.2">
      <c r="A123" s="1085"/>
      <c r="B123" s="977"/>
      <c r="C123" s="950" t="s">
        <v>460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5289</v>
      </c>
      <c r="AB123" s="987"/>
      <c r="AC123" s="987"/>
      <c r="AD123" s="987"/>
      <c r="AE123" s="988"/>
      <c r="AF123" s="989">
        <v>5214</v>
      </c>
      <c r="AG123" s="987"/>
      <c r="AH123" s="987"/>
      <c r="AI123" s="987"/>
      <c r="AJ123" s="988"/>
      <c r="AK123" s="989">
        <v>5139</v>
      </c>
      <c r="AL123" s="987"/>
      <c r="AM123" s="987"/>
      <c r="AN123" s="987"/>
      <c r="AO123" s="988"/>
      <c r="AP123" s="990">
        <v>0.3</v>
      </c>
      <c r="AQ123" s="991"/>
      <c r="AR123" s="991"/>
      <c r="AS123" s="991"/>
      <c r="AT123" s="992"/>
      <c r="AU123" s="1025"/>
      <c r="AV123" s="1026"/>
      <c r="AW123" s="1026"/>
      <c r="AX123" s="1026"/>
      <c r="AY123" s="1026"/>
      <c r="AZ123" s="254" t="s">
        <v>185</v>
      </c>
      <c r="BA123" s="254"/>
      <c r="BB123" s="254"/>
      <c r="BC123" s="254"/>
      <c r="BD123" s="254"/>
      <c r="BE123" s="254"/>
      <c r="BF123" s="254"/>
      <c r="BG123" s="254"/>
      <c r="BH123" s="254"/>
      <c r="BI123" s="254"/>
      <c r="BJ123" s="254"/>
      <c r="BK123" s="254"/>
      <c r="BL123" s="254"/>
      <c r="BM123" s="254"/>
      <c r="BN123" s="254"/>
      <c r="BO123" s="1005" t="s">
        <v>476</v>
      </c>
      <c r="BP123" s="1033"/>
      <c r="BQ123" s="1091">
        <v>6423666</v>
      </c>
      <c r="BR123" s="1092"/>
      <c r="BS123" s="1092"/>
      <c r="BT123" s="1092"/>
      <c r="BU123" s="1092"/>
      <c r="BV123" s="1092">
        <v>6539424</v>
      </c>
      <c r="BW123" s="1092"/>
      <c r="BX123" s="1092"/>
      <c r="BY123" s="1092"/>
      <c r="BZ123" s="1092"/>
      <c r="CA123" s="1092">
        <v>6844607</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5">
      <c r="A124" s="1085"/>
      <c r="B124" s="977"/>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439</v>
      </c>
      <c r="AB124" s="987"/>
      <c r="AC124" s="987"/>
      <c r="AD124" s="987"/>
      <c r="AE124" s="988"/>
      <c r="AF124" s="989" t="s">
        <v>436</v>
      </c>
      <c r="AG124" s="987"/>
      <c r="AH124" s="987"/>
      <c r="AI124" s="987"/>
      <c r="AJ124" s="988"/>
      <c r="AK124" s="989" t="s">
        <v>436</v>
      </c>
      <c r="AL124" s="987"/>
      <c r="AM124" s="987"/>
      <c r="AN124" s="987"/>
      <c r="AO124" s="988"/>
      <c r="AP124" s="990" t="s">
        <v>436</v>
      </c>
      <c r="AQ124" s="991"/>
      <c r="AR124" s="991"/>
      <c r="AS124" s="991"/>
      <c r="AT124" s="992"/>
      <c r="AU124" s="1087" t="s">
        <v>477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9.4</v>
      </c>
      <c r="BR124" s="1055"/>
      <c r="BS124" s="1055"/>
      <c r="BT124" s="1055"/>
      <c r="BU124" s="1055"/>
      <c r="BV124" s="1055">
        <v>18.5</v>
      </c>
      <c r="BW124" s="1055"/>
      <c r="BX124" s="1055"/>
      <c r="BY124" s="1055"/>
      <c r="BZ124" s="1055"/>
      <c r="CA124" s="1055">
        <v>13.3</v>
      </c>
      <c r="CB124" s="1055"/>
      <c r="CC124" s="1055"/>
      <c r="CD124" s="1055"/>
      <c r="CE124" s="1055"/>
      <c r="CF124" s="1056"/>
      <c r="CG124" s="1057"/>
      <c r="CH124" s="1057"/>
      <c r="CI124" s="1057"/>
      <c r="CJ124" s="1058"/>
      <c r="CK124" s="1040"/>
      <c r="CL124" s="1040"/>
      <c r="CM124" s="1040"/>
      <c r="CN124" s="1040"/>
      <c r="CO124" s="1041"/>
      <c r="CP124" s="1047" t="s">
        <v>478</v>
      </c>
      <c r="CQ124" s="1048"/>
      <c r="CR124" s="1048"/>
      <c r="CS124" s="1048"/>
      <c r="CT124" s="1048"/>
      <c r="CU124" s="1048"/>
      <c r="CV124" s="1048"/>
      <c r="CW124" s="1048"/>
      <c r="CX124" s="1048"/>
      <c r="CY124" s="1048"/>
      <c r="CZ124" s="1048"/>
      <c r="DA124" s="1048"/>
      <c r="DB124" s="1048"/>
      <c r="DC124" s="1048"/>
      <c r="DD124" s="1048"/>
      <c r="DE124" s="1048"/>
      <c r="DF124" s="1049"/>
      <c r="DG124" s="1032" t="s">
        <v>436</v>
      </c>
      <c r="DH124" s="1014"/>
      <c r="DI124" s="1014"/>
      <c r="DJ124" s="1014"/>
      <c r="DK124" s="1015"/>
      <c r="DL124" s="1013" t="s">
        <v>436</v>
      </c>
      <c r="DM124" s="1014"/>
      <c r="DN124" s="1014"/>
      <c r="DO124" s="1014"/>
      <c r="DP124" s="1015"/>
      <c r="DQ124" s="1013" t="s">
        <v>436</v>
      </c>
      <c r="DR124" s="1014"/>
      <c r="DS124" s="1014"/>
      <c r="DT124" s="1014"/>
      <c r="DU124" s="1015"/>
      <c r="DV124" s="1016" t="s">
        <v>436</v>
      </c>
      <c r="DW124" s="1017"/>
      <c r="DX124" s="1017"/>
      <c r="DY124" s="1017"/>
      <c r="DZ124" s="1018"/>
    </row>
    <row r="125" spans="1:130" s="233" customFormat="1" ht="26.25" customHeight="1" x14ac:dyDescent="0.2">
      <c r="A125" s="1085"/>
      <c r="B125" s="977"/>
      <c r="C125" s="950" t="s">
        <v>465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436</v>
      </c>
      <c r="AB125" s="987"/>
      <c r="AC125" s="987"/>
      <c r="AD125" s="987"/>
      <c r="AE125" s="988"/>
      <c r="AF125" s="989" t="s">
        <v>447</v>
      </c>
      <c r="AG125" s="987"/>
      <c r="AH125" s="987"/>
      <c r="AI125" s="987"/>
      <c r="AJ125" s="988"/>
      <c r="AK125" s="989" t="s">
        <v>436</v>
      </c>
      <c r="AL125" s="987"/>
      <c r="AM125" s="987"/>
      <c r="AN125" s="987"/>
      <c r="AO125" s="988"/>
      <c r="AP125" s="990" t="s">
        <v>439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479</v>
      </c>
      <c r="CL125" s="1035"/>
      <c r="CM125" s="1035"/>
      <c r="CN125" s="1035"/>
      <c r="CO125" s="1036"/>
      <c r="CP125" s="957" t="s">
        <v>480</v>
      </c>
      <c r="CQ125" s="925"/>
      <c r="CR125" s="925"/>
      <c r="CS125" s="925"/>
      <c r="CT125" s="925"/>
      <c r="CU125" s="925"/>
      <c r="CV125" s="925"/>
      <c r="CW125" s="925"/>
      <c r="CX125" s="925"/>
      <c r="CY125" s="925"/>
      <c r="CZ125" s="925"/>
      <c r="DA125" s="925"/>
      <c r="DB125" s="925"/>
      <c r="DC125" s="925"/>
      <c r="DD125" s="925"/>
      <c r="DE125" s="925"/>
      <c r="DF125" s="926"/>
      <c r="DG125" s="958" t="s">
        <v>436</v>
      </c>
      <c r="DH125" s="959"/>
      <c r="DI125" s="959"/>
      <c r="DJ125" s="959"/>
      <c r="DK125" s="959"/>
      <c r="DL125" s="959" t="s">
        <v>436</v>
      </c>
      <c r="DM125" s="959"/>
      <c r="DN125" s="959"/>
      <c r="DO125" s="959"/>
      <c r="DP125" s="959"/>
      <c r="DQ125" s="959" t="s">
        <v>439</v>
      </c>
      <c r="DR125" s="959"/>
      <c r="DS125" s="959"/>
      <c r="DT125" s="959"/>
      <c r="DU125" s="959"/>
      <c r="DV125" s="960" t="s">
        <v>436</v>
      </c>
      <c r="DW125" s="960"/>
      <c r="DX125" s="960"/>
      <c r="DY125" s="960"/>
      <c r="DZ125" s="961"/>
    </row>
    <row r="126" spans="1:130" s="233" customFormat="1" ht="26.25" customHeight="1" thickBot="1" x14ac:dyDescent="0.25">
      <c r="A126" s="1085"/>
      <c r="B126" s="977"/>
      <c r="C126" s="950" t="s">
        <v>467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436</v>
      </c>
      <c r="AB126" s="987"/>
      <c r="AC126" s="987"/>
      <c r="AD126" s="987"/>
      <c r="AE126" s="988"/>
      <c r="AF126" s="989" t="s">
        <v>439</v>
      </c>
      <c r="AG126" s="987"/>
      <c r="AH126" s="987"/>
      <c r="AI126" s="987"/>
      <c r="AJ126" s="988"/>
      <c r="AK126" s="989" t="s">
        <v>447</v>
      </c>
      <c r="AL126" s="987"/>
      <c r="AM126" s="987"/>
      <c r="AN126" s="987"/>
      <c r="AO126" s="988"/>
      <c r="AP126" s="990" t="s">
        <v>447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481</v>
      </c>
      <c r="CQ126" s="951"/>
      <c r="CR126" s="951"/>
      <c r="CS126" s="951"/>
      <c r="CT126" s="951"/>
      <c r="CU126" s="951"/>
      <c r="CV126" s="951"/>
      <c r="CW126" s="951"/>
      <c r="CX126" s="951"/>
      <c r="CY126" s="951"/>
      <c r="CZ126" s="951"/>
      <c r="DA126" s="951"/>
      <c r="DB126" s="951"/>
      <c r="DC126" s="951"/>
      <c r="DD126" s="951"/>
      <c r="DE126" s="951"/>
      <c r="DF126" s="952"/>
      <c r="DG126" s="953" t="s">
        <v>436</v>
      </c>
      <c r="DH126" s="954"/>
      <c r="DI126" s="954"/>
      <c r="DJ126" s="954"/>
      <c r="DK126" s="954"/>
      <c r="DL126" s="954" t="s">
        <v>436</v>
      </c>
      <c r="DM126" s="954"/>
      <c r="DN126" s="954"/>
      <c r="DO126" s="954"/>
      <c r="DP126" s="954"/>
      <c r="DQ126" s="954" t="s">
        <v>436</v>
      </c>
      <c r="DR126" s="954"/>
      <c r="DS126" s="954"/>
      <c r="DT126" s="954"/>
      <c r="DU126" s="954"/>
      <c r="DV126" s="955" t="s">
        <v>439</v>
      </c>
      <c r="DW126" s="955"/>
      <c r="DX126" s="955"/>
      <c r="DY126" s="955"/>
      <c r="DZ126" s="956"/>
    </row>
    <row r="127" spans="1:130" s="233" customFormat="1" ht="26.25" customHeight="1" x14ac:dyDescent="0.2">
      <c r="A127" s="1086"/>
      <c r="B127" s="979"/>
      <c r="C127" s="1001" t="s">
        <v>482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436</v>
      </c>
      <c r="AB127" s="987"/>
      <c r="AC127" s="987"/>
      <c r="AD127" s="987"/>
      <c r="AE127" s="988"/>
      <c r="AF127" s="989" t="s">
        <v>439</v>
      </c>
      <c r="AG127" s="987"/>
      <c r="AH127" s="987"/>
      <c r="AI127" s="987"/>
      <c r="AJ127" s="988"/>
      <c r="AK127" s="989" t="s">
        <v>436</v>
      </c>
      <c r="AL127" s="987"/>
      <c r="AM127" s="987"/>
      <c r="AN127" s="987"/>
      <c r="AO127" s="988"/>
      <c r="AP127" s="990" t="s">
        <v>436</v>
      </c>
      <c r="AQ127" s="991"/>
      <c r="AR127" s="991"/>
      <c r="AS127" s="991"/>
      <c r="AT127" s="992"/>
      <c r="AU127" s="235"/>
      <c r="AV127" s="235"/>
      <c r="AW127" s="235"/>
      <c r="AX127" s="1059" t="s">
        <v>483</v>
      </c>
      <c r="AY127" s="1060"/>
      <c r="AZ127" s="1060"/>
      <c r="BA127" s="1060"/>
      <c r="BB127" s="1060"/>
      <c r="BC127" s="1060"/>
      <c r="BD127" s="1060"/>
      <c r="BE127" s="1061"/>
      <c r="BF127" s="1062" t="s">
        <v>484</v>
      </c>
      <c r="BG127" s="1060"/>
      <c r="BH127" s="1060"/>
      <c r="BI127" s="1060"/>
      <c r="BJ127" s="1060"/>
      <c r="BK127" s="1060"/>
      <c r="BL127" s="1061"/>
      <c r="BM127" s="1062" t="s">
        <v>485</v>
      </c>
      <c r="BN127" s="1060"/>
      <c r="BO127" s="1060"/>
      <c r="BP127" s="1060"/>
      <c r="BQ127" s="1060"/>
      <c r="BR127" s="1060"/>
      <c r="BS127" s="1061"/>
      <c r="BT127" s="1062" t="s">
        <v>486</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487</v>
      </c>
      <c r="CQ127" s="951"/>
      <c r="CR127" s="951"/>
      <c r="CS127" s="951"/>
      <c r="CT127" s="951"/>
      <c r="CU127" s="951"/>
      <c r="CV127" s="951"/>
      <c r="CW127" s="951"/>
      <c r="CX127" s="951"/>
      <c r="CY127" s="951"/>
      <c r="CZ127" s="951"/>
      <c r="DA127" s="951"/>
      <c r="DB127" s="951"/>
      <c r="DC127" s="951"/>
      <c r="DD127" s="951"/>
      <c r="DE127" s="951"/>
      <c r="DF127" s="952"/>
      <c r="DG127" s="953" t="s">
        <v>436</v>
      </c>
      <c r="DH127" s="954"/>
      <c r="DI127" s="954"/>
      <c r="DJ127" s="954"/>
      <c r="DK127" s="954"/>
      <c r="DL127" s="954" t="s">
        <v>447</v>
      </c>
      <c r="DM127" s="954"/>
      <c r="DN127" s="954"/>
      <c r="DO127" s="954"/>
      <c r="DP127" s="954"/>
      <c r="DQ127" s="954" t="s">
        <v>436</v>
      </c>
      <c r="DR127" s="954"/>
      <c r="DS127" s="954"/>
      <c r="DT127" s="954"/>
      <c r="DU127" s="954"/>
      <c r="DV127" s="955" t="s">
        <v>436</v>
      </c>
      <c r="DW127" s="955"/>
      <c r="DX127" s="955"/>
      <c r="DY127" s="955"/>
      <c r="DZ127" s="956"/>
    </row>
    <row r="128" spans="1:130" s="233" customFormat="1" ht="26.25" customHeight="1" thickBot="1" x14ac:dyDescent="0.25">
      <c r="A128" s="1069" t="s">
        <v>488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489</v>
      </c>
      <c r="X128" s="1071"/>
      <c r="Y128" s="1071"/>
      <c r="Z128" s="1072"/>
      <c r="AA128" s="1073">
        <v>1</v>
      </c>
      <c r="AB128" s="1074"/>
      <c r="AC128" s="1074"/>
      <c r="AD128" s="1074"/>
      <c r="AE128" s="1075"/>
      <c r="AF128" s="1076">
        <v>1</v>
      </c>
      <c r="AG128" s="1074"/>
      <c r="AH128" s="1074"/>
      <c r="AI128" s="1074"/>
      <c r="AJ128" s="1075"/>
      <c r="AK128" s="1076">
        <v>260</v>
      </c>
      <c r="AL128" s="1074"/>
      <c r="AM128" s="1074"/>
      <c r="AN128" s="1074"/>
      <c r="AO128" s="1075"/>
      <c r="AP128" s="1077"/>
      <c r="AQ128" s="1078"/>
      <c r="AR128" s="1078"/>
      <c r="AS128" s="1078"/>
      <c r="AT128" s="1079"/>
      <c r="AU128" s="235"/>
      <c r="AV128" s="235"/>
      <c r="AW128" s="235"/>
      <c r="AX128" s="924" t="s">
        <v>490</v>
      </c>
      <c r="AY128" s="925"/>
      <c r="AZ128" s="925"/>
      <c r="BA128" s="925"/>
      <c r="BB128" s="925"/>
      <c r="BC128" s="925"/>
      <c r="BD128" s="925"/>
      <c r="BE128" s="926"/>
      <c r="BF128" s="1080" t="s">
        <v>230</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491</v>
      </c>
      <c r="CQ128" s="754"/>
      <c r="CR128" s="754"/>
      <c r="CS128" s="754"/>
      <c r="CT128" s="754"/>
      <c r="CU128" s="754"/>
      <c r="CV128" s="754"/>
      <c r="CW128" s="754"/>
      <c r="CX128" s="754"/>
      <c r="CY128" s="754"/>
      <c r="CZ128" s="754"/>
      <c r="DA128" s="754"/>
      <c r="DB128" s="754"/>
      <c r="DC128" s="754"/>
      <c r="DD128" s="754"/>
      <c r="DE128" s="754"/>
      <c r="DF128" s="1064"/>
      <c r="DG128" s="1065" t="s">
        <v>492</v>
      </c>
      <c r="DH128" s="1066"/>
      <c r="DI128" s="1066"/>
      <c r="DJ128" s="1066"/>
      <c r="DK128" s="1066"/>
      <c r="DL128" s="1066" t="s">
        <v>230</v>
      </c>
      <c r="DM128" s="1066"/>
      <c r="DN128" s="1066"/>
      <c r="DO128" s="1066"/>
      <c r="DP128" s="1066"/>
      <c r="DQ128" s="1066" t="s">
        <v>230</v>
      </c>
      <c r="DR128" s="1066"/>
      <c r="DS128" s="1066"/>
      <c r="DT128" s="1066"/>
      <c r="DU128" s="1066"/>
      <c r="DV128" s="1067" t="s">
        <v>230</v>
      </c>
      <c r="DW128" s="1067"/>
      <c r="DX128" s="1067"/>
      <c r="DY128" s="1067"/>
      <c r="DZ128" s="1068"/>
    </row>
    <row r="129" spans="1:131" s="233" customFormat="1" ht="26.25" customHeight="1" x14ac:dyDescent="0.2">
      <c r="A129" s="962" t="s">
        <v>104</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493</v>
      </c>
      <c r="X129" s="1099"/>
      <c r="Y129" s="1099"/>
      <c r="Z129" s="1100"/>
      <c r="AA129" s="986">
        <v>2182085</v>
      </c>
      <c r="AB129" s="987"/>
      <c r="AC129" s="987"/>
      <c r="AD129" s="987"/>
      <c r="AE129" s="988"/>
      <c r="AF129" s="989">
        <v>2253873</v>
      </c>
      <c r="AG129" s="987"/>
      <c r="AH129" s="987"/>
      <c r="AI129" s="987"/>
      <c r="AJ129" s="988"/>
      <c r="AK129" s="989">
        <v>2472191</v>
      </c>
      <c r="AL129" s="987"/>
      <c r="AM129" s="987"/>
      <c r="AN129" s="987"/>
      <c r="AO129" s="988"/>
      <c r="AP129" s="1101"/>
      <c r="AQ129" s="1102"/>
      <c r="AR129" s="1102"/>
      <c r="AS129" s="1102"/>
      <c r="AT129" s="1103"/>
      <c r="AU129" s="236"/>
      <c r="AV129" s="236"/>
      <c r="AW129" s="236"/>
      <c r="AX129" s="1093" t="s">
        <v>494</v>
      </c>
      <c r="AY129" s="951"/>
      <c r="AZ129" s="951"/>
      <c r="BA129" s="951"/>
      <c r="BB129" s="951"/>
      <c r="BC129" s="951"/>
      <c r="BD129" s="951"/>
      <c r="BE129" s="952"/>
      <c r="BF129" s="1094" t="s">
        <v>495</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497</v>
      </c>
      <c r="X130" s="1099"/>
      <c r="Y130" s="1099"/>
      <c r="Z130" s="1100"/>
      <c r="AA130" s="986">
        <v>407811</v>
      </c>
      <c r="AB130" s="987"/>
      <c r="AC130" s="987"/>
      <c r="AD130" s="987"/>
      <c r="AE130" s="988"/>
      <c r="AF130" s="989">
        <v>410642</v>
      </c>
      <c r="AG130" s="987"/>
      <c r="AH130" s="987"/>
      <c r="AI130" s="987"/>
      <c r="AJ130" s="988"/>
      <c r="AK130" s="989">
        <v>430724</v>
      </c>
      <c r="AL130" s="987"/>
      <c r="AM130" s="987"/>
      <c r="AN130" s="987"/>
      <c r="AO130" s="988"/>
      <c r="AP130" s="1101"/>
      <c r="AQ130" s="1102"/>
      <c r="AR130" s="1102"/>
      <c r="AS130" s="1102"/>
      <c r="AT130" s="1103"/>
      <c r="AU130" s="236"/>
      <c r="AV130" s="236"/>
      <c r="AW130" s="236"/>
      <c r="AX130" s="1093" t="s">
        <v>498</v>
      </c>
      <c r="AY130" s="951"/>
      <c r="AZ130" s="951"/>
      <c r="BA130" s="951"/>
      <c r="BB130" s="951"/>
      <c r="BC130" s="951"/>
      <c r="BD130" s="951"/>
      <c r="BE130" s="952"/>
      <c r="BF130" s="1129">
        <v>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499</v>
      </c>
      <c r="X131" s="1136"/>
      <c r="Y131" s="1136"/>
      <c r="Z131" s="1137"/>
      <c r="AA131" s="1032">
        <v>1774274</v>
      </c>
      <c r="AB131" s="1014"/>
      <c r="AC131" s="1014"/>
      <c r="AD131" s="1014"/>
      <c r="AE131" s="1015"/>
      <c r="AF131" s="1013">
        <v>1843231</v>
      </c>
      <c r="AG131" s="1014"/>
      <c r="AH131" s="1014"/>
      <c r="AI131" s="1014"/>
      <c r="AJ131" s="1015"/>
      <c r="AK131" s="1013">
        <v>2041467</v>
      </c>
      <c r="AL131" s="1014"/>
      <c r="AM131" s="1014"/>
      <c r="AN131" s="1014"/>
      <c r="AO131" s="1015"/>
      <c r="AP131" s="1138"/>
      <c r="AQ131" s="1139"/>
      <c r="AR131" s="1139"/>
      <c r="AS131" s="1139"/>
      <c r="AT131" s="1140"/>
      <c r="AU131" s="236"/>
      <c r="AV131" s="236"/>
      <c r="AW131" s="236"/>
      <c r="AX131" s="1111" t="s">
        <v>500</v>
      </c>
      <c r="AY131" s="754"/>
      <c r="AZ131" s="754"/>
      <c r="BA131" s="754"/>
      <c r="BB131" s="754"/>
      <c r="BC131" s="754"/>
      <c r="BD131" s="754"/>
      <c r="BE131" s="1064"/>
      <c r="BF131" s="1112">
        <v>13.3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501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502</v>
      </c>
      <c r="W132" s="1122"/>
      <c r="X132" s="1122"/>
      <c r="Y132" s="1122"/>
      <c r="Z132" s="1123"/>
      <c r="AA132" s="1124">
        <v>9.5050144450000005</v>
      </c>
      <c r="AB132" s="1125"/>
      <c r="AC132" s="1125"/>
      <c r="AD132" s="1125"/>
      <c r="AE132" s="1126"/>
      <c r="AF132" s="1127">
        <v>9.6172427660000004</v>
      </c>
      <c r="AG132" s="1125"/>
      <c r="AH132" s="1125"/>
      <c r="AI132" s="1125"/>
      <c r="AJ132" s="1126"/>
      <c r="AK132" s="1127">
        <v>7.9098511020000002</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503</v>
      </c>
      <c r="W133" s="1105"/>
      <c r="X133" s="1105"/>
      <c r="Y133" s="1105"/>
      <c r="Z133" s="1106"/>
      <c r="AA133" s="1107">
        <v>8.1</v>
      </c>
      <c r="AB133" s="1108"/>
      <c r="AC133" s="1108"/>
      <c r="AD133" s="1108"/>
      <c r="AE133" s="1109"/>
      <c r="AF133" s="1107">
        <v>9.1</v>
      </c>
      <c r="AG133" s="1108"/>
      <c r="AH133" s="1108"/>
      <c r="AI133" s="1108"/>
      <c r="AJ133" s="1109"/>
      <c r="AK133" s="1107">
        <v>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xfAuAumZHkcNxCfYO4/CO5N160mgSreuxihhmdiWwziKanlLBG6uKhxMwL2XjkEVr2QIpNqpLW8nqmsCIoBGQ==" saltValue="+RAkZCOJBkWA/XGWF68+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58" zoomScaleNormal="85" zoomScaleSheetLayoutView="100" workbookViewId="0">
      <selection activeCell="AO74" sqref="AO74"/>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a6JnI3DymsbG8phxeYJ0hTPN+9KO2JNz4TVncO7p8SKj1xqqxeYIOyvejKfr1AQumtDV/ee8s1T0C6O/R8zHA==" saltValue="8TcfF/7N4y1ScGMUXg43Rg=="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507</v>
      </c>
      <c r="AP7" s="275"/>
      <c r="AQ7" s="276" t="s">
        <v>508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509</v>
      </c>
      <c r="AQ8" s="282" t="s">
        <v>510</v>
      </c>
      <c r="AR8" s="283" t="s">
        <v>511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512</v>
      </c>
      <c r="AL9" s="1145"/>
      <c r="AM9" s="1145"/>
      <c r="AN9" s="1146"/>
      <c r="AO9" s="284">
        <v>595819</v>
      </c>
      <c r="AP9" s="284">
        <v>188431</v>
      </c>
      <c r="AQ9" s="285">
        <v>242692</v>
      </c>
      <c r="AR9" s="286">
        <v>-22.4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513</v>
      </c>
      <c r="AL10" s="1145"/>
      <c r="AM10" s="1145"/>
      <c r="AN10" s="1146"/>
      <c r="AO10" s="287">
        <v>131753</v>
      </c>
      <c r="AP10" s="287">
        <v>41668</v>
      </c>
      <c r="AQ10" s="288">
        <v>27094</v>
      </c>
      <c r="AR10" s="289">
        <v>53.8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514</v>
      </c>
      <c r="AL11" s="1145"/>
      <c r="AM11" s="1145"/>
      <c r="AN11" s="1146"/>
      <c r="AO11" s="287">
        <v>19814</v>
      </c>
      <c r="AP11" s="287">
        <v>6266</v>
      </c>
      <c r="AQ11" s="288">
        <v>4163</v>
      </c>
      <c r="AR11" s="289">
        <v>50.5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515</v>
      </c>
      <c r="AL12" s="1145"/>
      <c r="AM12" s="1145"/>
      <c r="AN12" s="1146"/>
      <c r="AO12" s="287" t="s">
        <v>516</v>
      </c>
      <c r="AP12" s="287" t="s">
        <v>516</v>
      </c>
      <c r="AQ12" s="288" t="s">
        <v>516</v>
      </c>
      <c r="AR12" s="289" t="s">
        <v>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517</v>
      </c>
      <c r="AL13" s="1145"/>
      <c r="AM13" s="1145"/>
      <c r="AN13" s="1146"/>
      <c r="AO13" s="287">
        <v>41188</v>
      </c>
      <c r="AP13" s="287">
        <v>13026</v>
      </c>
      <c r="AQ13" s="288">
        <v>8881</v>
      </c>
      <c r="AR13" s="289">
        <v>46.7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518</v>
      </c>
      <c r="AL14" s="1145"/>
      <c r="AM14" s="1145"/>
      <c r="AN14" s="1146"/>
      <c r="AO14" s="287">
        <v>10482</v>
      </c>
      <c r="AP14" s="287">
        <v>3315</v>
      </c>
      <c r="AQ14" s="288">
        <v>5165</v>
      </c>
      <c r="AR14" s="289">
        <v>-35.799999999999997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519</v>
      </c>
      <c r="AL15" s="1148"/>
      <c r="AM15" s="1148"/>
      <c r="AN15" s="1149"/>
      <c r="AO15" s="287">
        <v>-38538</v>
      </c>
      <c r="AP15" s="287">
        <v>-12188</v>
      </c>
      <c r="AQ15" s="288">
        <v>-18870</v>
      </c>
      <c r="AR15" s="289">
        <v>-35.4</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185</v>
      </c>
      <c r="AL16" s="1148"/>
      <c r="AM16" s="1148"/>
      <c r="AN16" s="1149"/>
      <c r="AO16" s="287">
        <v>760518</v>
      </c>
      <c r="AP16" s="287">
        <v>240518</v>
      </c>
      <c r="AQ16" s="288">
        <v>269124</v>
      </c>
      <c r="AR16" s="289">
        <v>-10.6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524</v>
      </c>
      <c r="AL21" s="1151"/>
      <c r="AM21" s="1151"/>
      <c r="AN21" s="1152"/>
      <c r="AO21" s="300">
        <v>17.079999999999998</v>
      </c>
      <c r="AP21" s="301">
        <v>24.07</v>
      </c>
      <c r="AQ21" s="302">
        <v>-6.99</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525</v>
      </c>
      <c r="AL22" s="1151"/>
      <c r="AM22" s="1151"/>
      <c r="AN22" s="1152"/>
      <c r="AO22" s="305">
        <v>97.2</v>
      </c>
      <c r="AP22" s="306">
        <v>94.6</v>
      </c>
      <c r="AQ22" s="307">
        <v>2.6</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526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507</v>
      </c>
      <c r="AP30" s="275"/>
      <c r="AQ30" s="276" t="s">
        <v>508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509</v>
      </c>
      <c r="AQ31" s="282" t="s">
        <v>510</v>
      </c>
      <c r="AR31" s="283" t="s">
        <v>511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529</v>
      </c>
      <c r="AL32" s="1159"/>
      <c r="AM32" s="1159"/>
      <c r="AN32" s="1160"/>
      <c r="AO32" s="315">
        <v>486075</v>
      </c>
      <c r="AP32" s="315">
        <v>153724</v>
      </c>
      <c r="AQ32" s="316">
        <v>141234</v>
      </c>
      <c r="AR32" s="317">
        <v>8.8000000000000007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530</v>
      </c>
      <c r="AL33" s="1159"/>
      <c r="AM33" s="1159"/>
      <c r="AN33" s="1160"/>
      <c r="AO33" s="315" t="s">
        <v>516</v>
      </c>
      <c r="AP33" s="315" t="s">
        <v>516</v>
      </c>
      <c r="AQ33" s="316" t="s">
        <v>516</v>
      </c>
      <c r="AR33" s="317" t="s">
        <v>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531</v>
      </c>
      <c r="AL34" s="1159"/>
      <c r="AM34" s="1159"/>
      <c r="AN34" s="1160"/>
      <c r="AO34" s="315" t="s">
        <v>516</v>
      </c>
      <c r="AP34" s="315" t="s">
        <v>516</v>
      </c>
      <c r="AQ34" s="316" t="s">
        <v>516</v>
      </c>
      <c r="AR34" s="317" t="s">
        <v>516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532</v>
      </c>
      <c r="AL35" s="1159"/>
      <c r="AM35" s="1159"/>
      <c r="AN35" s="1160"/>
      <c r="AO35" s="315">
        <v>87382</v>
      </c>
      <c r="AP35" s="315">
        <v>27635</v>
      </c>
      <c r="AQ35" s="316">
        <v>30523</v>
      </c>
      <c r="AR35" s="317">
        <v>-9.5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533</v>
      </c>
      <c r="AL36" s="1159"/>
      <c r="AM36" s="1159"/>
      <c r="AN36" s="1160"/>
      <c r="AO36" s="315">
        <v>13816</v>
      </c>
      <c r="AP36" s="315">
        <v>4369</v>
      </c>
      <c r="AQ36" s="316">
        <v>4602</v>
      </c>
      <c r="AR36" s="317">
        <v>-5.0999999999999996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534</v>
      </c>
      <c r="AL37" s="1159"/>
      <c r="AM37" s="1159"/>
      <c r="AN37" s="1160"/>
      <c r="AO37" s="315">
        <v>5139</v>
      </c>
      <c r="AP37" s="315">
        <v>1625</v>
      </c>
      <c r="AQ37" s="316">
        <v>937</v>
      </c>
      <c r="AR37" s="317">
        <v>73.400000000000006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535</v>
      </c>
      <c r="AL38" s="1162"/>
      <c r="AM38" s="1162"/>
      <c r="AN38" s="1163"/>
      <c r="AO38" s="318">
        <v>49</v>
      </c>
      <c r="AP38" s="318">
        <v>15</v>
      </c>
      <c r="AQ38" s="319">
        <v>14</v>
      </c>
      <c r="AR38" s="307">
        <v>7.1</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536</v>
      </c>
      <c r="AL39" s="1162"/>
      <c r="AM39" s="1162"/>
      <c r="AN39" s="1163"/>
      <c r="AO39" s="315">
        <v>-260</v>
      </c>
      <c r="AP39" s="315">
        <v>-82</v>
      </c>
      <c r="AQ39" s="316">
        <v>-6455</v>
      </c>
      <c r="AR39" s="317">
        <v>-98.7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537</v>
      </c>
      <c r="AL40" s="1159"/>
      <c r="AM40" s="1159"/>
      <c r="AN40" s="1160"/>
      <c r="AO40" s="315">
        <v>-430724</v>
      </c>
      <c r="AP40" s="315">
        <v>-136219</v>
      </c>
      <c r="AQ40" s="316">
        <v>-126702</v>
      </c>
      <c r="AR40" s="317">
        <v>7.5</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296</v>
      </c>
      <c r="AL41" s="1165"/>
      <c r="AM41" s="1165"/>
      <c r="AN41" s="1166"/>
      <c r="AO41" s="315">
        <v>161477</v>
      </c>
      <c r="AP41" s="315">
        <v>51068</v>
      </c>
      <c r="AQ41" s="316">
        <v>44155</v>
      </c>
      <c r="AR41" s="317">
        <v>15.7</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507</v>
      </c>
      <c r="AN49" s="1155" t="s">
        <v>541</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542</v>
      </c>
      <c r="AO50" s="332" t="s">
        <v>543</v>
      </c>
      <c r="AP50" s="333" t="s">
        <v>544</v>
      </c>
      <c r="AQ50" s="334" t="s">
        <v>545</v>
      </c>
      <c r="AR50" s="335" t="s">
        <v>546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721855</v>
      </c>
      <c r="AN51" s="337">
        <v>213693</v>
      </c>
      <c r="AO51" s="338">
        <v>9.4</v>
      </c>
      <c r="AP51" s="339">
        <v>317319</v>
      </c>
      <c r="AQ51" s="340">
        <v>2.2999999999999998</v>
      </c>
      <c r="AR51" s="341">
        <v>7.1</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302302</v>
      </c>
      <c r="AN52" s="345">
        <v>89491</v>
      </c>
      <c r="AO52" s="346">
        <v>162.4</v>
      </c>
      <c r="AP52" s="347">
        <v>164214</v>
      </c>
      <c r="AQ52" s="348">
        <v>4.2</v>
      </c>
      <c r="AR52" s="349">
        <v>158.19999999999999</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649914</v>
      </c>
      <c r="AN53" s="337">
        <v>195934</v>
      </c>
      <c r="AO53" s="338">
        <v>-8.3000000000000007</v>
      </c>
      <c r="AP53" s="339">
        <v>289738</v>
      </c>
      <c r="AQ53" s="340">
        <v>-8.6999999999999993</v>
      </c>
      <c r="AR53" s="341">
        <v>0.4</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214880</v>
      </c>
      <c r="AN54" s="345">
        <v>64781</v>
      </c>
      <c r="AO54" s="346">
        <v>-27.6</v>
      </c>
      <c r="AP54" s="347">
        <v>156238</v>
      </c>
      <c r="AQ54" s="348">
        <v>-4.9000000000000004</v>
      </c>
      <c r="AR54" s="349">
        <v>-22.7</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1097609</v>
      </c>
      <c r="AN55" s="337">
        <v>335660</v>
      </c>
      <c r="AO55" s="338">
        <v>71.3</v>
      </c>
      <c r="AP55" s="339">
        <v>316937</v>
      </c>
      <c r="AQ55" s="340">
        <v>9.4</v>
      </c>
      <c r="AR55" s="341">
        <v>61.9</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335246</v>
      </c>
      <c r="AN56" s="345">
        <v>102522</v>
      </c>
      <c r="AO56" s="346">
        <v>58.3</v>
      </c>
      <c r="AP56" s="347">
        <v>199150</v>
      </c>
      <c r="AQ56" s="348">
        <v>27.5</v>
      </c>
      <c r="AR56" s="349">
        <v>30.8</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1000790</v>
      </c>
      <c r="AN57" s="337">
        <v>312454</v>
      </c>
      <c r="AO57" s="338">
        <v>-6.9</v>
      </c>
      <c r="AP57" s="339">
        <v>332350</v>
      </c>
      <c r="AQ57" s="340">
        <v>4.9000000000000004</v>
      </c>
      <c r="AR57" s="341">
        <v>-11.8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140815</v>
      </c>
      <c r="AN58" s="345">
        <v>43963</v>
      </c>
      <c r="AO58" s="346">
        <v>-57.1</v>
      </c>
      <c r="AP58" s="347">
        <v>200453</v>
      </c>
      <c r="AQ58" s="348">
        <v>0.7</v>
      </c>
      <c r="AR58" s="349">
        <v>-57.8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534136</v>
      </c>
      <c r="AN59" s="337">
        <v>168923</v>
      </c>
      <c r="AO59" s="338">
        <v>-45.9</v>
      </c>
      <c r="AP59" s="339">
        <v>362690</v>
      </c>
      <c r="AQ59" s="340">
        <v>9.1</v>
      </c>
      <c r="AR59" s="341">
        <v>-55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207356</v>
      </c>
      <c r="AN60" s="345">
        <v>65577</v>
      </c>
      <c r="AO60" s="346">
        <v>49.2</v>
      </c>
      <c r="AP60" s="347">
        <v>172580</v>
      </c>
      <c r="AQ60" s="348">
        <v>-13.9</v>
      </c>
      <c r="AR60" s="349">
        <v>63.1</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800861</v>
      </c>
      <c r="AN61" s="352">
        <v>245333</v>
      </c>
      <c r="AO61" s="353">
        <v>3.9</v>
      </c>
      <c r="AP61" s="354">
        <v>323807</v>
      </c>
      <c r="AQ61" s="355">
        <v>3.4</v>
      </c>
      <c r="AR61" s="341">
        <v>0.5</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240120</v>
      </c>
      <c r="AN62" s="345">
        <v>73267</v>
      </c>
      <c r="AO62" s="346">
        <v>37</v>
      </c>
      <c r="AP62" s="347">
        <v>178527</v>
      </c>
      <c r="AQ62" s="348">
        <v>2.7</v>
      </c>
      <c r="AR62" s="349">
        <v>34.299999999999997</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3YYNhkZXcSb9B3BwXMUHJHKfJnvWmuRRG1TODerqtEAm8JRHfERx7XhpEifYFwmK+FBxpu/jQPvJmFLjdWKWFw==" saltValue="A7/F92161oJfFVx7yT1K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555</v>
      </c>
    </row>
    <row r="121" spans="125:125" ht="13.5" hidden="1" customHeight="1" x14ac:dyDescent="0.2">
      <c r="DU121" s="262"/>
    </row>
  </sheetData>
  <sheetProtection algorithmName="SHA-512" hashValue="WtfD56VwfNhf6elAGxJJ2xXnCVtUaSmXkmYCrB7CQePwvdlE4UJ5CmYXQOsjq1+T6KThMg/TuFksZ/Gfsw2EgQ==" saltValue="wPiAy/R5sHCEfB24AdBOO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556</v>
      </c>
    </row>
  </sheetData>
  <sheetProtection algorithmName="SHA-512" hashValue="UGAMJiJYilD4I1XRIoJEhrAdiOPWSWX+eUtf3Df9mVrK+VIHf2cs3dXX325RgU+1QsbFmcqASdNB09rOieb0Tw==" saltValue="awwin0PMc/w1TxsrR64bM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67" t="s">
        <v>3</v>
      </c>
      <c r="D47" s="1167"/>
      <c r="E47" s="1168"/>
      <c r="F47" s="11">
        <v>27.82</v>
      </c>
      <c r="G47" s="12">
        <v>28.26</v>
      </c>
      <c r="H47" s="12">
        <v>28.06</v>
      </c>
      <c r="I47" s="12">
        <v>27.27</v>
      </c>
      <c r="J47" s="13">
        <v>24.95</v>
      </c>
    </row>
    <row r="48" spans="2:10" ht="57.75" customHeight="1" x14ac:dyDescent="0.2">
      <c r="B48" s="14"/>
      <c r="C48" s="1169" t="s">
        <v>4</v>
      </c>
      <c r="D48" s="1169"/>
      <c r="E48" s="1170"/>
      <c r="F48" s="15">
        <v>1.97</v>
      </c>
      <c r="G48" s="16">
        <v>2.67</v>
      </c>
      <c r="H48" s="16">
        <v>1.66</v>
      </c>
      <c r="I48" s="16">
        <v>2.57</v>
      </c>
      <c r="J48" s="17">
        <v>2.5099999999999998</v>
      </c>
    </row>
    <row r="49" spans="2:10" ht="57.75" customHeight="1" thickBot="1" x14ac:dyDescent="0.25">
      <c r="B49" s="18"/>
      <c r="C49" s="1171" t="s">
        <v>5</v>
      </c>
      <c r="D49" s="1171"/>
      <c r="E49" s="1172"/>
      <c r="F49" s="19" t="s">
        <v>562</v>
      </c>
      <c r="G49" s="20">
        <v>0.78</v>
      </c>
      <c r="H49" s="20" t="s">
        <v>563</v>
      </c>
      <c r="I49" s="20">
        <v>1.06</v>
      </c>
      <c r="J49" s="21">
        <v>0.26</v>
      </c>
    </row>
    <row r="50" spans="2:10" ht="13" x14ac:dyDescent="0.2"/>
  </sheetData>
  <sheetProtection algorithmName="SHA-512" hashValue="q9icJVLsCSZXBg4H6VpodJfvcV210ulSijJZ67+jUvilhL6HUR6knhzZulRZkybXf7ocn5N2PAZsyZKKecA0Dw==" saltValue="f+xMMXAX2cu/vTxr0KZ4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2023-03-24T02:48:09Z</cp:lastPrinted>
  <dcterms:created xsi:type="dcterms:W3CDTF">2023-02-20T06:35:14Z</dcterms:created>
  <dcterms:modified xsi:type="dcterms:W3CDTF">2023-10-17T09:51:08Z</dcterms:modified>
  <cp:category/>
</cp:coreProperties>
</file>