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01_財政一般\16_地方公会計制度\R5\230906令和３年度財政状況資料集の作成について（2回目・地方公会計関係）\HPアップロード用\がっちゃんこ(最終)\"/>
    </mc:Choice>
  </mc:AlternateContent>
  <bookViews>
    <workbookView xWindow="0" yWindow="0" windowWidth="12930" windowHeight="3790" tabRatio="858" firstSheet="6"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G36" i="10" l="1"/>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E38" i="10"/>
  <c r="AM38" i="10"/>
  <c r="U38" i="10"/>
  <c r="C38" i="10"/>
  <c r="BE37" i="10"/>
  <c r="AM37" i="10"/>
  <c r="C35" i="10"/>
  <c r="C36" i="10" s="1"/>
  <c r="C37" i="10" s="1"/>
  <c r="U34" i="10" s="1"/>
  <c r="U35" i="10" s="1"/>
  <c r="U36" i="10" s="1"/>
  <c r="U37" i="10" s="1"/>
  <c r="CO34" i="10"/>
  <c r="CO35" i="10" s="1"/>
  <c r="CO36" i="10" s="1"/>
  <c r="CO37" i="10" s="1"/>
  <c r="CO38" i="10" s="1"/>
  <c r="CO39" i="10" s="1"/>
  <c r="CO40" i="10" s="1"/>
  <c r="CO41" i="10" s="1"/>
  <c r="CO42" i="10" s="1"/>
  <c r="BW34" i="10"/>
  <c r="BW35" i="10" s="1"/>
  <c r="BW36" i="10" s="1"/>
  <c r="BW37" i="10" s="1"/>
  <c r="BW38" i="10" s="1"/>
  <c r="C34" i="10"/>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alcChain>
</file>

<file path=xl/sharedStrings.xml><?xml version="1.0" encoding="utf-8"?>
<sst xmlns="http://schemas.openxmlformats.org/spreadsheetml/2006/main" count="1066" uniqueCount="630">
  <si>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</si>
  <si>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</si>
  <si>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</si>
  <si>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</si>
  <si>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</si>
  <si>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</si>
  <si>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</si>
  <si>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</si>
  <si>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</si>
  <si>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</si>
  <si>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</si>
  <si>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</si>
  <si>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</si>
  <si>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</si>
  <si>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</si>
  <si>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</si>
  <si>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</si>
  <si>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</si>
  <si>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</si>
  <si>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</si>
  <si>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</si>
  <si>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</si>
  <si>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</si>
  <si>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</si>
  <si>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</si>
  <si>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</si>
  <si>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</si>
  <si>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</si>
  <si>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</si>
  <si>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</si>
  <si>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</si>
  <si>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</si>
  <si>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</si>
  <si>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</si>
  <si>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</si>
  <si>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</si>
  <si>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</si>
  <si>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</si>
  <si>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</si>
  <si>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</si>
  <si>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</si>
  <si>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</si>
  <si>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</si>
  <si>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</si>
  <si>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</si>
  <si>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</si>
  <si>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</si>
  <si>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</si>
  <si>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</si>
  <si>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</si>
  <si>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</si>
  <si>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</si>
  <si>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</si>
  <si>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</si>
  <si>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</si>
  <si>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</si>
  <si>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</si>
  <si>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</si>
  <si>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</si>
  <si>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</si>
  <si>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</si>
  <si>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</si>
  <si>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</si>
  <si>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</si>
  <si>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</si>
  <si>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</si>
  <si>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</si>
  <si>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</si>
  <si>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</si>
  <si>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</si>
  <si>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</si>
  <si>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</si>
  <si>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</si>
  <si>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</si>
  <si>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</si>
  <si>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</si>
  <si>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</si>
  <si>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</si>
  <si>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</si>
  <si>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</si>
  <si>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</si>
  <si>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</si>
  <si>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</si>
  <si>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</si>
  <si>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</si>
  <si>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Ⅳ－２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</si>
  <si>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</si>
  <si>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</si>
  <si>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</si>
  <si>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</si>
  <si>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</si>
  <si>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</si>
  <si>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</si>
  <si>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</si>
  <si>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</si>
  <si>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</si>
  <si>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</si>
  <si>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</si>
  <si>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出雲市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</si>
  <si>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</si>
  <si>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</si>
  <si>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</si>
  <si>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</si>
  <si>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</si>
  <si>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</si>
  <si>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</si>
  <si>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</si>
  <si>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</si>
  <si>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</si>
  <si>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</si>
  <si>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</si>
  <si>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</si>
  <si>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</si>
  <si>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</si>
  <si>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</si>
  <si>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</si>
  <si>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</si>
  <si>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</si>
  <si>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</si>
  <si>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</si>
  <si>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</si>
  <si>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</si>
  <si>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</si>
  <si>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</si>
  <si>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</si>
  <si>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</si>
  <si>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</si>
  <si>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</si>
  <si>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</si>
  <si>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</si>
  <si>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</si>
  <si>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</si>
  <si>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</si>
  <si>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</si>
  <si>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</si>
  <si>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</si>
  <si>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</si>
  <si>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</si>
  <si>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</si>
  <si>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</si>
  <si>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</si>
  <si>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</si>
  <si>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</si>
  <si>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</si>
  <si>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</si>
  <si>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</si>
  <si>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</si>
  <si>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</si>
  <si>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</si>
  <si>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</si>
  <si>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</si>
  <si>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</si>
  <si>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</si>
  <si>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</si>
  <si>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</si>
  <si>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</si>
  <si>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</si>
  <si>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</si>
  <si>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</si>
  <si>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</si>
  <si>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</si>
  <si>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</si>
  <si>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</si>
  <si>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</si>
  <si>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</si>
  <si>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</si>
  <si>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</si>
  <si>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</si>
  <si>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</si>
  <si>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</si>
  <si>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</si>
  <si>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</si>
  <si>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</si>
  <si>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</si>
  <si>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</si>
  <si>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</si>
  <si>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</si>
  <si>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</si>
  <si>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</si>
  <si>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</si>
  <si>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</si>
  <si>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</si>
  <si>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</si>
  <si>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</si>
  <si>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</si>
  <si>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</si>
  <si>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</si>
  <si>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</si>
  <si>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</si>
  <si>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</si>
  <si>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</si>
  <si>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</si>
  <si>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</si>
  <si>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</si>
  <si>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</si>
  <si>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</si>
  <si>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</si>
  <si>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</si>
  <si>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</si>
  <si>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</si>
  <si>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</si>
  <si>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</si>
  <si>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</si>
  <si>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</si>
  <si>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</si>
  <si>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</si>
  <si>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</si>
  <si>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</si>
  <si>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</si>
  <si>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</si>
  <si>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</si>
  <si>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</si>
  <si>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</si>
  <si>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</si>
  <si>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島根県出雲市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</si>
  <si>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</si>
  <si>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</si>
  <si>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</si>
  <si>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</si>
  <si>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</si>
  <si>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</si>
  <si>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</si>
  <si>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</si>
  <si>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</si>
  <si>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</si>
  <si>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</si>
  <si>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</si>
  <si>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</si>
  <si>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</si>
  <si>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</si>
  <si>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</si>
  <si>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</si>
  <si>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</si>
  <si>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</si>
  <si>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</si>
  <si>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</si>
  <si>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</si>
  <si>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</si>
  <si>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</si>
  <si>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</si>
  <si>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</si>
  <si>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</si>
  <si>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</si>
  <si>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</si>
  <si>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</si>
  <si>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</si>
  <si>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</si>
  <si>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</si>
  <si>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</si>
  <si>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</si>
  <si>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</si>
  <si>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</si>
  <si>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</si>
  <si>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</si>
  <si>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</si>
  <si>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</si>
  <si>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</si>
  <si>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</si>
  <si>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t>
    <phoneticPr fontId="5"/>
  </si>
  <si>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</si>
  <si>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</si>
  <si>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</si>
  <si>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</si>
  <si>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</si>
  <si>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</si>
  <si>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</si>
  <si>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</si>
  <si>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</si>
  <si>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</si>
  <si>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</si>
  <si>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</si>
  <si>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</si>
  <si>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</si>
  <si>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</si>
  <si>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</si>
  <si>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</si>
  <si>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</si>
  <si>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</si>
  <si>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</si>
  <si>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</si>
  <si>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</si>
  <si>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</si>
  <si>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</si>
  <si>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</si>
  <si>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</si>
  <si>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</si>
  <si>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</si>
  <si>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</si>
  <si>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</si>
  <si>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</si>
  <si>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</si>
  <si>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</si>
  <si>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</si>
  <si>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</si>
  <si>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</si>
  <si>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</si>
  <si>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</si>
  <si>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</si>
  <si>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</si>
  <si>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</si>
  <si>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</si>
  <si>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</si>
  <si>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</si>
  <si>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</si>
  <si>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</si>
  <si>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</si>
  <si>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</si>
  <si>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</si>
  <si>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</si>
  <si>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</si>
  <si>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</si>
  <si>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</si>
  <si>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</si>
  <si>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</si>
  <si>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</si>
  <si>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</si>
  <si>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</si>
  <si>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</si>
  <si>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</si>
  <si>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</si>
  <si>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</si>
  <si>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</si>
  <si>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</si>
  <si>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</si>
  <si>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</si>
  <si>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</si>
  <si>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</si>
  <si>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</si>
  <si>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</si>
  <si>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</si>
  <si>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</si>
  <si>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</si>
  <si>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</si>
  <si>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</si>
  <si>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</si>
  <si>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</si>
  <si>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</si>
  <si>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</si>
  <si>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</si>
  <si>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</si>
  <si>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</si>
  <si>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</si>
  <si>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</si>
  <si>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</si>
  <si>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</si>
  <si>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</si>
  <si>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</si>
  <si>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</si>
  <si>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</si>
  <si>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</si>
  <si>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</si>
  <si>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</si>
  <si>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</si>
  <si>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</si>
  <si>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</si>
  <si>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</si>
  <si>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</si>
  <si>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</si>
  <si>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</si>
  <si>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</si>
  <si>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</si>
  <si>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</si>
  <si>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</si>
  <si>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</si>
  <si>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</si>
  <si>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</si>
  <si>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</si>
  <si>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</si>
  <si>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</si>
  <si>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</si>
  <si>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</si>
  <si>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島根県出雲市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</si>
  <si>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</si>
  <si>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</si>
  <si>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</si>
  <si>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</si>
  <si>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</si>
  <si>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</si>
  <si>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</si>
  <si>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</si>
  <si>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</si>
  <si>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</si>
  <si>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</si>
  <si>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</si>
  <si>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</si>
  <si>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</si>
  <si>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</si>
  <si>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</si>
  <si>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</si>
  <si>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</si>
  <si>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</si>
  <si>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</si>
  <si>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t>
    <phoneticPr fontId="5"/>
  </si>
  <si>
    <t>-</t>
    <phoneticPr fontId="5"/>
  </si>
  <si>
    <t>ご縁ネット事業</t>
    <phoneticPr fontId="5"/>
  </si>
  <si>
    <t>高野令一育英奨学事業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</si>
  <si>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</si>
  <si>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</si>
  <si>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</si>
  <si>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</si>
  <si>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</si>
  <si>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</si>
  <si>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</si>
  <si>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</si>
  <si>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</si>
  <si>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</si>
  <si>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</si>
  <si>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</si>
  <si>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</si>
  <si>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</si>
  <si>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</si>
  <si>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国民健康保険橋波診療所事業</t>
    <phoneticPr fontId="5"/>
  </si>
  <si>
    <t>-</t>
    <phoneticPr fontId="5"/>
  </si>
  <si>
    <t>介護保険事業</t>
    <phoneticPr fontId="5"/>
  </si>
  <si>
    <t>後期高齢者医療事業</t>
    <phoneticPr fontId="5"/>
  </si>
  <si>
    <t>水道事業</t>
    <phoneticPr fontId="5"/>
  </si>
  <si>
    <t>法適用企業</t>
    <phoneticPr fontId="5"/>
  </si>
  <si>
    <t>病院事業</t>
    <phoneticPr fontId="5"/>
  </si>
  <si>
    <t>法適用企業</t>
    <phoneticPr fontId="5"/>
  </si>
  <si>
    <t>下水道事業</t>
    <phoneticPr fontId="5"/>
  </si>
  <si>
    <t>法適用企業</t>
    <phoneticPr fontId="5"/>
  </si>
  <si>
    <t>浄化槽設置事業</t>
    <phoneticPr fontId="5"/>
  </si>
  <si>
    <t>法非適用企業</t>
    <phoneticPr fontId="5"/>
  </si>
  <si>
    <t>風力発電事業</t>
    <phoneticPr fontId="5"/>
  </si>
  <si>
    <t>法非適用企業</t>
    <phoneticPr fontId="5"/>
  </si>
  <si>
    <t>企業用地造成事業</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</si>
  <si>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</si>
  <si>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</si>
  <si>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</si>
  <si>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</si>
  <si>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</si>
  <si>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</si>
  <si>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</si>
  <si>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</si>
  <si>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</si>
  <si>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</si>
  <si>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</si>
  <si>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</si>
  <si>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</si>
  <si>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</si>
  <si>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</si>
  <si>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</si>
  <si>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</si>
  <si>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</si>
  <si>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</si>
  <si>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</si>
  <si>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</si>
  <si>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</si>
  <si>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</si>
  <si>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</si>
  <si>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</si>
  <si>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</si>
  <si>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</si>
  <si>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</si>
  <si>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</si>
  <si>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</si>
  <si>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</si>
  <si>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</si>
  <si>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</si>
  <si>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</si>
  <si>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</si>
  <si>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</si>
  <si>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</si>
  <si>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</si>
  <si>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</si>
  <si>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</si>
  <si>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</si>
  <si>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</si>
  <si>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</si>
  <si>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</si>
  <si>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</si>
  <si>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</si>
  <si>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</si>
  <si>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</si>
  <si>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</si>
  <si>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</si>
  <si>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</si>
  <si>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</si>
  <si>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</si>
  <si>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</si>
  <si>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</si>
  <si>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</si>
  <si>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</si>
  <si>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</si>
  <si>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</si>
  <si>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</si>
  <si>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</si>
  <si>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</si>
  <si>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</si>
  <si>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</si>
  <si>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</si>
  <si>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</si>
  <si>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</si>
  <si>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</si>
  <si>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</si>
  <si>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</si>
  <si>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t>
    <phoneticPr fontId="5"/>
  </si>
  <si>
    <t>(Ｆ)</t>
    <phoneticPr fontId="5"/>
  </si>
  <si>
    <t>浄化槽設置事業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</si>
  <si>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</si>
  <si>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</si>
  <si>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</si>
  <si>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</si>
  <si>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</si>
  <si>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</si>
  <si>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</si>
  <si>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</si>
  <si>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</si>
  <si>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</si>
  <si>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</si>
  <si>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</si>
  <si>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</si>
  <si>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</si>
  <si>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</si>
  <si>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</si>
  <si>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</si>
  <si>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</si>
  <si>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</si>
  <si>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</si>
  <si>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</si>
  <si>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</si>
  <si>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</si>
  <si>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</si>
  <si>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</si>
  <si>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</si>
  <si>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</si>
  <si>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</si>
  <si>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</si>
  <si>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</si>
  <si>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</si>
  <si>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</si>
  <si>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</si>
  <si>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</si>
  <si>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</si>
  <si>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</si>
  <si>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</si>
  <si>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</si>
  <si>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</si>
  <si>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</si>
  <si>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</si>
  <si>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</si>
  <si>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</si>
  <si>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</si>
  <si>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</si>
  <si>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</si>
  <si>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</si>
  <si>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</si>
  <si>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</si>
  <si>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</si>
  <si>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</si>
  <si>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</si>
  <si>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</si>
  <si>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</si>
  <si>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</si>
  <si>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</si>
  <si>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</si>
  <si>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</si>
  <si>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</si>
  <si>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</si>
  <si>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</si>
  <si>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</si>
  <si>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</si>
  <si>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</si>
  <si>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</si>
  <si>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</si>
  <si>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</si>
  <si>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</si>
  <si>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</si>
  <si>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</si>
  <si>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</si>
  <si>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</si>
  <si>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</si>
  <si>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</si>
  <si>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</si>
  <si>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</si>
  <si>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</si>
  <si>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H29</t>
  </si>
  <si>
    <t>H30</t>
  </si>
  <si>
    <t>R01</t>
  </si>
  <si>
    <t>R02</t>
  </si>
  <si>
    <t>R03</t>
  </si>
  <si>
    <t>水道事業</t>
  </si>
  <si>
    <t>一般会計</t>
  </si>
  <si>
    <t>下水道事業</t>
  </si>
  <si>
    <t>病院事業</t>
  </si>
  <si>
    <t>国民健康保険事業</t>
  </si>
  <si>
    <t>介護保険事業</t>
  </si>
  <si>
    <t>後期高齢者医療事業</t>
  </si>
  <si>
    <t>風力発電事業</t>
  </si>
  <si>
    <t>その他会計（赤字）</t>
  </si>
  <si>
    <t>その他会計（黒字）</t>
  </si>
  <si>
    <t>（百万円）</t>
    <phoneticPr fontId="5"/>
  </si>
  <si>
    <t>H28末</t>
    <phoneticPr fontId="5"/>
  </si>
  <si>
    <t>H29末</t>
    <phoneticPr fontId="5"/>
  </si>
  <si>
    <t>H30末</t>
    <phoneticPr fontId="5"/>
  </si>
  <si>
    <t>R01末</t>
    <phoneticPr fontId="5"/>
  </si>
  <si>
    <t>R02末</t>
    <phoneticPr fontId="5"/>
  </si>
  <si>
    <t>※8：職員の状況については、令和3年度地方公務員給与実態調査に基づいている。</t>
    <rPh sb="3" eb="5">
      <t>ショクイン</t>
    </rPh>
    <rPh sb="6" eb="8">
      <t>ジョウキョウ</t>
    </rPh>
    <rPh sb="14" eb="16">
      <t>レイワ</t>
    </rPh>
    <rPh sb="17" eb="19">
      <t>ネンド</t>
    </rPh>
    <rPh sb="19" eb="24">
      <t>チホウコウムイン</t>
    </rPh>
    <rPh sb="24" eb="26">
      <t>キュウヨ</t>
    </rPh>
    <rPh sb="26" eb="30">
      <t>ジッタイチョウサ</t>
    </rPh>
    <rPh sb="31" eb="32">
      <t>モト</t>
    </rPh>
    <phoneticPr fontId="29"/>
  </si>
  <si>
    <t>-</t>
    <phoneticPr fontId="2"/>
  </si>
  <si>
    <t>島根県市町村総合事務組合</t>
    <rPh sb="0" eb="3">
      <t>シマネケン</t>
    </rPh>
    <rPh sb="3" eb="6">
      <t>シチョウソン</t>
    </rPh>
    <rPh sb="6" eb="12">
      <t>ソウゴウジムクミアイ</t>
    </rPh>
    <phoneticPr fontId="2"/>
  </si>
  <si>
    <t>島根県後期高齢者医療広域連合（普通会計）</t>
    <rPh sb="0" eb="3">
      <t>シマネケン</t>
    </rPh>
    <rPh sb="3" eb="8">
      <t>コウキコウレイシャ</t>
    </rPh>
    <rPh sb="8" eb="10">
      <t>イリョウ</t>
    </rPh>
    <rPh sb="10" eb="12">
      <t>コウイキ</t>
    </rPh>
    <rPh sb="12" eb="14">
      <t>レンゴウ</t>
    </rPh>
    <rPh sb="15" eb="19">
      <t>フツウカイケイ</t>
    </rPh>
    <phoneticPr fontId="2"/>
  </si>
  <si>
    <t>島根県後期高齢者医療広域連合（特別会計）</t>
    <rPh sb="0" eb="3">
      <t>シマネケン</t>
    </rPh>
    <rPh sb="3" eb="8">
      <t>コウキコウレイシャ</t>
    </rPh>
    <rPh sb="8" eb="10">
      <t>イリョウ</t>
    </rPh>
    <rPh sb="10" eb="14">
      <t>コウイキレンゴウ</t>
    </rPh>
    <rPh sb="15" eb="19">
      <t>トクベツカイケイ</t>
    </rPh>
    <phoneticPr fontId="2"/>
  </si>
  <si>
    <t>斐川宍道水道企業団（上水道会計）</t>
    <rPh sb="0" eb="2">
      <t>ヒカワ</t>
    </rPh>
    <rPh sb="2" eb="4">
      <t>シンジ</t>
    </rPh>
    <rPh sb="4" eb="9">
      <t>スイドウキギョウダン</t>
    </rPh>
    <rPh sb="10" eb="15">
      <t>ジョウスイドウカイケイ</t>
    </rPh>
    <phoneticPr fontId="2"/>
  </si>
  <si>
    <t>斐川宍道水道企業団（工業用水事業会計）</t>
    <rPh sb="0" eb="2">
      <t>ヒカワ</t>
    </rPh>
    <rPh sb="2" eb="4">
      <t>シンジ</t>
    </rPh>
    <rPh sb="4" eb="9">
      <t>スイドウキギョウダン</t>
    </rPh>
    <rPh sb="10" eb="14">
      <t>コウギョウヨウスイ</t>
    </rPh>
    <rPh sb="14" eb="18">
      <t>ジギョウカイケイ</t>
    </rPh>
    <phoneticPr fontId="2"/>
  </si>
  <si>
    <t>出雲市土地開発公社</t>
    <rPh sb="0" eb="3">
      <t>イズモシ</t>
    </rPh>
    <rPh sb="3" eb="9">
      <t>トチカイハツコウシャ</t>
    </rPh>
    <phoneticPr fontId="2"/>
  </si>
  <si>
    <t>公益財団法人出雲市芸術文化振興財団</t>
    <rPh sb="0" eb="6">
      <t>コウエキザイダンホウジン</t>
    </rPh>
    <rPh sb="6" eb="9">
      <t>イズモシ</t>
    </rPh>
    <rPh sb="9" eb="13">
      <t>ゲイジュツブンカ</t>
    </rPh>
    <rPh sb="13" eb="17">
      <t>シンコウザイダン</t>
    </rPh>
    <phoneticPr fontId="2"/>
  </si>
  <si>
    <t>一般財団法人出雲市都市公社</t>
    <rPh sb="0" eb="6">
      <t>イッパンザイダンホウジン</t>
    </rPh>
    <rPh sb="6" eb="8">
      <t>イズモ</t>
    </rPh>
    <rPh sb="8" eb="9">
      <t>シ</t>
    </rPh>
    <rPh sb="9" eb="13">
      <t>トシコウシャ</t>
    </rPh>
    <phoneticPr fontId="2"/>
  </si>
  <si>
    <t>株式会社すばる企画</t>
    <rPh sb="0" eb="4">
      <t>カブシキガイシャ</t>
    </rPh>
    <rPh sb="7" eb="9">
      <t>キカク</t>
    </rPh>
    <phoneticPr fontId="2"/>
  </si>
  <si>
    <t>出雲ターミナル株式会社</t>
    <rPh sb="0" eb="2">
      <t>イズモ</t>
    </rPh>
    <rPh sb="7" eb="11">
      <t>カブシキガイシャ</t>
    </rPh>
    <phoneticPr fontId="2"/>
  </si>
  <si>
    <t>有限会社エコプラント佐田</t>
    <rPh sb="0" eb="4">
      <t>ユウゲンガイシャ</t>
    </rPh>
    <rPh sb="10" eb="12">
      <t>サダ</t>
    </rPh>
    <phoneticPr fontId="2"/>
  </si>
  <si>
    <t>公益財団法人斐川町農業公社</t>
    <rPh sb="0" eb="6">
      <t>コウエキザイダンホウジン</t>
    </rPh>
    <rPh sb="6" eb="9">
      <t>ヒカワチョウ</t>
    </rPh>
    <rPh sb="9" eb="11">
      <t>ノウギョウ</t>
    </rPh>
    <rPh sb="11" eb="13">
      <t>コウシャ</t>
    </rPh>
    <phoneticPr fontId="2"/>
  </si>
  <si>
    <t>有限会社グリーンサポート斐川</t>
    <rPh sb="0" eb="4">
      <t>ユウゲンガイシャ</t>
    </rPh>
    <rPh sb="12" eb="14">
      <t>ヒカワ</t>
    </rPh>
    <phoneticPr fontId="2"/>
  </si>
  <si>
    <t>株式会社フロンティアいずも</t>
    <rPh sb="0" eb="4">
      <t>カブシキガイシャ</t>
    </rPh>
    <phoneticPr fontId="2"/>
  </si>
  <si>
    <t>〇</t>
    <phoneticPr fontId="2"/>
  </si>
  <si>
    <t>地域振興基金</t>
    <rPh sb="0" eb="6">
      <t>チイキシンコウキキン</t>
    </rPh>
    <phoneticPr fontId="5"/>
  </si>
  <si>
    <t>公共施設整備基金</t>
    <rPh sb="0" eb="4">
      <t>コウキョウシセツ</t>
    </rPh>
    <rPh sb="4" eb="8">
      <t>セイビキキン</t>
    </rPh>
    <phoneticPr fontId="5"/>
  </si>
  <si>
    <t>「日本の心のふるさと出雲」応援基金</t>
    <rPh sb="1" eb="3">
      <t>ニホン</t>
    </rPh>
    <rPh sb="4" eb="5">
      <t>ココロ</t>
    </rPh>
    <rPh sb="10" eb="12">
      <t>イズモ</t>
    </rPh>
    <rPh sb="13" eb="15">
      <t>オウエン</t>
    </rPh>
    <rPh sb="15" eb="17">
      <t>キキン</t>
    </rPh>
    <phoneticPr fontId="5"/>
  </si>
  <si>
    <t>高野令一育英奨学基金</t>
    <rPh sb="0" eb="2">
      <t>コウノ</t>
    </rPh>
    <rPh sb="2" eb="4">
      <t>レイイチ</t>
    </rPh>
    <rPh sb="4" eb="6">
      <t>イクエイ</t>
    </rPh>
    <rPh sb="6" eb="8">
      <t>ショウガク</t>
    </rPh>
    <rPh sb="8" eb="10">
      <t>キキン</t>
    </rPh>
    <phoneticPr fontId="5"/>
  </si>
  <si>
    <t>防災行政無線施設及び情報通信施設整備基金</t>
    <rPh sb="0" eb="6">
      <t>ボウサイギョウセイムセン</t>
    </rPh>
    <rPh sb="6" eb="8">
      <t>シセツ</t>
    </rPh>
    <rPh sb="8" eb="9">
      <t>オヨ</t>
    </rPh>
    <rPh sb="10" eb="12">
      <t>ジョウホウ</t>
    </rPh>
    <rPh sb="12" eb="16">
      <t>ツウシンシセツ</t>
    </rPh>
    <rPh sb="16" eb="20">
      <t>セイビキキン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</si>
  <si>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</si>
  <si>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</si>
  <si>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t>　</t>
    </r>
    <r>
      <rPr>
        <sz val="11"/>
        <rFont val="ＭＳ Ｐゴシック"/>
        <family val="3"/>
        <charset val="128"/>
      </rPr>
      <t>合併前後に集中的に投資を行った結果、発行した地方債発行額の現在高が将来負担比率の高止まりの要因となっている。一方で同じ要因から比較的新しい資産が多くなり、有形固定資産減価償却率は全国平均及び類似団体平均を下回っている。今後、集中投資した資産の減価償却が進み、維持管理経費の増加が見込まれることから、新規発行債の抑制等を図り、将来負担比率を適正な水準に戻しつつ、公共施設等総合管理計画に基づき、施設の統廃合・譲渡等の取組を進め、資産の保有量を抑制することにより有形固定資産減価償却率の適正化を図る。</t>
    </r>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</si>
  <si>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</si>
  <si>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</si>
  <si>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</si>
  <si>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</si>
  <si>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</si>
  <si>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</si>
  <si>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合併前後に社会基盤整備を積極的に実施した結果、地方債残高が増加し、併せて同理由により公営企業への繰出も増加したため、両比率とも類似団体と比較して高い水準にある。
　いずれも改善傾向にあるものの依然として高い水準にあり、令和３年度に策定した出雲市財政計画の策定方針である令和１３年度に実質公債費比率を12％未満、将来負担比率を100％未満の達成に向け、市債の繰上償還や新規発行債の抑制に継続的に取り組むことにより公債費の適正化を図る。</t>
    <rPh sb="110" eb="112">
      <t>レイワ</t>
    </rPh>
    <rPh sb="128" eb="130">
      <t>サクテイ</t>
    </rPh>
    <rPh sb="130" eb="132">
      <t>ホウシン</t>
    </rPh>
    <rPh sb="170" eb="172">
      <t>タッセイ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</si>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</sst>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rgb="FFFF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39"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16" fillId="0" borderId="41" xfId="16" applyBorder="1" applyAlignment="1" applyProtection="1">
      <alignment horizontal="left" vertical="top" wrapText="1"/>
      <protection locked="0"/>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51875</c:v>
                </c:pt>
                <c:pt idx="1">
                  <c:v>48064</c:v>
                </c:pt>
                <c:pt idx="2">
                  <c:v>56662</c:v>
                </c:pt>
                <c:pt idx="3">
                  <c:v>60285</c:v>
                </c:pt>
                <c:pt idx="4">
                  <c:v>52714</c:v>
                </c:pt>
              </c:numCache>
            </c:numRef>
          </c:val>
          <c:smooth val="0"/>
          <c:extLst>
            <c:ext xmlns:c16="http://schemas.microsoft.com/office/drawing/2014/chart" uri="{C3380CC4-5D6E-409C-BE32-E72D297353CC}">
              <c16:uniqueId val="{00000000-C094-4BFF-A311-A013292DF85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54531</c:v>
                </c:pt>
                <c:pt idx="1">
                  <c:v>50847</c:v>
                </c:pt>
                <c:pt idx="2">
                  <c:v>59009</c:v>
                </c:pt>
                <c:pt idx="3">
                  <c:v>99919</c:v>
                </c:pt>
                <c:pt idx="4">
                  <c:v>114197</c:v>
                </c:pt>
              </c:numCache>
            </c:numRef>
          </c:val>
          <c:smooth val="0"/>
          <c:extLst>
            <c:ext xmlns:c16="http://schemas.microsoft.com/office/drawing/2014/chart" uri="{C3380CC4-5D6E-409C-BE32-E72D297353CC}">
              <c16:uniqueId val="{00000001-C094-4BFF-A311-A013292DF85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2.78</c:v>
                </c:pt>
                <c:pt idx="1">
                  <c:v>2.86</c:v>
                </c:pt>
                <c:pt idx="2">
                  <c:v>2.2400000000000002</c:v>
                </c:pt>
                <c:pt idx="3">
                  <c:v>1.44</c:v>
                </c:pt>
                <c:pt idx="4">
                  <c:v>3.3</c:v>
                </c:pt>
              </c:numCache>
            </c:numRef>
          </c:val>
          <c:extLst>
            <c:ext xmlns:c16="http://schemas.microsoft.com/office/drawing/2014/chart" uri="{C3380CC4-5D6E-409C-BE32-E72D297353CC}">
              <c16:uniqueId val="{00000000-0916-4FFD-94E5-D9891E2E870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6.65</c:v>
                </c:pt>
                <c:pt idx="1">
                  <c:v>6.1</c:v>
                </c:pt>
                <c:pt idx="2">
                  <c:v>6.16</c:v>
                </c:pt>
                <c:pt idx="3">
                  <c:v>6.09</c:v>
                </c:pt>
                <c:pt idx="4">
                  <c:v>5.9</c:v>
                </c:pt>
              </c:numCache>
            </c:numRef>
          </c:val>
          <c:extLst>
            <c:ext xmlns:c16="http://schemas.microsoft.com/office/drawing/2014/chart" uri="{C3380CC4-5D6E-409C-BE32-E72D297353CC}">
              <c16:uniqueId val="{00000001-0916-4FFD-94E5-D9891E2E870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0.04</c:v>
                </c:pt>
                <c:pt idx="1">
                  <c:v>0.73</c:v>
                </c:pt>
                <c:pt idx="2">
                  <c:v>0.48</c:v>
                </c:pt>
                <c:pt idx="3">
                  <c:v>0.54</c:v>
                </c:pt>
                <c:pt idx="4">
                  <c:v>3.12</c:v>
                </c:pt>
              </c:numCache>
            </c:numRef>
          </c:val>
          <c:smooth val="0"/>
          <c:extLst>
            <c:ext xmlns:c16="http://schemas.microsoft.com/office/drawing/2014/chart" uri="{C3380CC4-5D6E-409C-BE32-E72D297353CC}">
              <c16:uniqueId val="{00000002-0916-4FFD-94E5-D9891E2E870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0.02</c:v>
                </c:pt>
                <c:pt idx="2">
                  <c:v>#N/A</c:v>
                </c:pt>
                <c:pt idx="3">
                  <c:v>0.3</c:v>
                </c:pt>
                <c:pt idx="4">
                  <c:v>#N/A</c:v>
                </c:pt>
                <c:pt idx="5">
                  <c:v>0</c:v>
                </c:pt>
                <c:pt idx="6">
                  <c:v>#N/A</c:v>
                </c:pt>
                <c:pt idx="7">
                  <c:v>0.01</c:v>
                </c:pt>
                <c:pt idx="8">
                  <c:v>#N/A</c:v>
                </c:pt>
                <c:pt idx="9">
                  <c:v>0</c:v>
                </c:pt>
              </c:numCache>
            </c:numRef>
          </c:val>
          <c:extLst>
            <c:ext xmlns:c16="http://schemas.microsoft.com/office/drawing/2014/chart" uri="{C3380CC4-5D6E-409C-BE32-E72D297353CC}">
              <c16:uniqueId val="{00000000-2C6C-4644-87BB-FF25D06F35A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C6C-4644-87BB-FF25D06F35AF}"/>
            </c:ext>
          </c:extLst>
        </c:ser>
        <c:ser>
          <c:idx val="2"/>
          <c:order val="2"/>
          <c:tx>
            <c:strRef>
              <c:f>データシート!$A$29</c:f>
              <c:strCache>
                <c:ptCount val="1"/>
                <c:pt idx="0">
                  <c:v>風力発電事業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0.02</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2-2C6C-4644-87BB-FF25D06F35AF}"/>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c:v>
                </c:pt>
                <c:pt idx="2">
                  <c:v>#N/A</c:v>
                </c:pt>
                <c:pt idx="3">
                  <c:v>0.1</c:v>
                </c:pt>
                <c:pt idx="4">
                  <c:v>#N/A</c:v>
                </c:pt>
                <c:pt idx="5">
                  <c:v>0.12</c:v>
                </c:pt>
                <c:pt idx="6">
                  <c:v>#N/A</c:v>
                </c:pt>
                <c:pt idx="7">
                  <c:v>0.11</c:v>
                </c:pt>
                <c:pt idx="8">
                  <c:v>#N/A</c:v>
                </c:pt>
                <c:pt idx="9">
                  <c:v>0.12</c:v>
                </c:pt>
              </c:numCache>
            </c:numRef>
          </c:val>
          <c:extLst>
            <c:ext xmlns:c16="http://schemas.microsoft.com/office/drawing/2014/chart" uri="{C3380CC4-5D6E-409C-BE32-E72D297353CC}">
              <c16:uniqueId val="{00000003-2C6C-4644-87BB-FF25D06F35AF}"/>
            </c:ext>
          </c:extLst>
        </c:ser>
        <c:ser>
          <c:idx val="4"/>
          <c:order val="4"/>
          <c:tx>
            <c:strRef>
              <c:f>データシート!$A$31</c:f>
              <c:strCache>
                <c:ptCount val="1"/>
                <c:pt idx="0">
                  <c:v>介護保険事業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0.34</c:v>
                </c:pt>
                <c:pt idx="2">
                  <c:v>#N/A</c:v>
                </c:pt>
                <c:pt idx="3">
                  <c:v>0.64</c:v>
                </c:pt>
                <c:pt idx="4">
                  <c:v>#N/A</c:v>
                </c:pt>
                <c:pt idx="5">
                  <c:v>0.72</c:v>
                </c:pt>
                <c:pt idx="6">
                  <c:v>#N/A</c:v>
                </c:pt>
                <c:pt idx="7">
                  <c:v>0.51</c:v>
                </c:pt>
                <c:pt idx="8">
                  <c:v>#N/A</c:v>
                </c:pt>
                <c:pt idx="9">
                  <c:v>1.04</c:v>
                </c:pt>
              </c:numCache>
            </c:numRef>
          </c:val>
          <c:extLst>
            <c:ext xmlns:c16="http://schemas.microsoft.com/office/drawing/2014/chart" uri="{C3380CC4-5D6E-409C-BE32-E72D297353CC}">
              <c16:uniqueId val="{00000004-2C6C-4644-87BB-FF25D06F35AF}"/>
            </c:ext>
          </c:extLst>
        </c:ser>
        <c:ser>
          <c:idx val="5"/>
          <c:order val="5"/>
          <c:tx>
            <c:strRef>
              <c:f>データシート!$A$32</c:f>
              <c:strCache>
                <c:ptCount val="1"/>
                <c:pt idx="0">
                  <c:v>国民健康保険事業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1.84</c:v>
                </c:pt>
                <c:pt idx="2">
                  <c:v>#N/A</c:v>
                </c:pt>
                <c:pt idx="3">
                  <c:v>1.69</c:v>
                </c:pt>
                <c:pt idx="4">
                  <c:v>#N/A</c:v>
                </c:pt>
                <c:pt idx="5">
                  <c:v>1.03</c:v>
                </c:pt>
                <c:pt idx="6">
                  <c:v>#N/A</c:v>
                </c:pt>
                <c:pt idx="7">
                  <c:v>0.95</c:v>
                </c:pt>
                <c:pt idx="8">
                  <c:v>#N/A</c:v>
                </c:pt>
                <c:pt idx="9">
                  <c:v>1.06</c:v>
                </c:pt>
              </c:numCache>
            </c:numRef>
          </c:val>
          <c:extLst>
            <c:ext xmlns:c16="http://schemas.microsoft.com/office/drawing/2014/chart" uri="{C3380CC4-5D6E-409C-BE32-E72D297353CC}">
              <c16:uniqueId val="{00000005-2C6C-4644-87BB-FF25D06F35AF}"/>
            </c:ext>
          </c:extLst>
        </c:ser>
        <c:ser>
          <c:idx val="6"/>
          <c:order val="6"/>
          <c:tx>
            <c:strRef>
              <c:f>データシート!$A$33</c:f>
              <c:strCache>
                <c:ptCount val="1"/>
                <c:pt idx="0">
                  <c:v>病院事業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1.56</c:v>
                </c:pt>
                <c:pt idx="2">
                  <c:v>#N/A</c:v>
                </c:pt>
                <c:pt idx="3">
                  <c:v>1.46</c:v>
                </c:pt>
                <c:pt idx="4">
                  <c:v>#N/A</c:v>
                </c:pt>
                <c:pt idx="5">
                  <c:v>1.18</c:v>
                </c:pt>
                <c:pt idx="6">
                  <c:v>#N/A</c:v>
                </c:pt>
                <c:pt idx="7">
                  <c:v>1.39</c:v>
                </c:pt>
                <c:pt idx="8">
                  <c:v>#N/A</c:v>
                </c:pt>
                <c:pt idx="9">
                  <c:v>1.89</c:v>
                </c:pt>
              </c:numCache>
            </c:numRef>
          </c:val>
          <c:extLst>
            <c:ext xmlns:c16="http://schemas.microsoft.com/office/drawing/2014/chart" uri="{C3380CC4-5D6E-409C-BE32-E72D297353CC}">
              <c16:uniqueId val="{00000006-2C6C-4644-87BB-FF25D06F35AF}"/>
            </c:ext>
          </c:extLst>
        </c:ser>
        <c:ser>
          <c:idx val="7"/>
          <c:order val="7"/>
          <c:tx>
            <c:strRef>
              <c:f>データシート!$A$34</c:f>
              <c:strCache>
                <c:ptCount val="1"/>
                <c:pt idx="0">
                  <c:v>下水道事業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c:v>
                </c:pt>
                <c:pt idx="2">
                  <c:v>#N/A</c:v>
                </c:pt>
                <c:pt idx="3">
                  <c:v>1.6</c:v>
                </c:pt>
                <c:pt idx="4">
                  <c:v>#N/A</c:v>
                </c:pt>
                <c:pt idx="5">
                  <c:v>1.23</c:v>
                </c:pt>
                <c:pt idx="6">
                  <c:v>#N/A</c:v>
                </c:pt>
                <c:pt idx="7">
                  <c:v>1.31</c:v>
                </c:pt>
                <c:pt idx="8">
                  <c:v>#N/A</c:v>
                </c:pt>
                <c:pt idx="9">
                  <c:v>2.23</c:v>
                </c:pt>
              </c:numCache>
            </c:numRef>
          </c:val>
          <c:extLst>
            <c:ext xmlns:c16="http://schemas.microsoft.com/office/drawing/2014/chart" uri="{C3380CC4-5D6E-409C-BE32-E72D297353CC}">
              <c16:uniqueId val="{00000007-2C6C-4644-87BB-FF25D06F35A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2.75</c:v>
                </c:pt>
                <c:pt idx="2">
                  <c:v>#N/A</c:v>
                </c:pt>
                <c:pt idx="3">
                  <c:v>2.84</c:v>
                </c:pt>
                <c:pt idx="4">
                  <c:v>#N/A</c:v>
                </c:pt>
                <c:pt idx="5">
                  <c:v>2.23</c:v>
                </c:pt>
                <c:pt idx="6">
                  <c:v>#N/A</c:v>
                </c:pt>
                <c:pt idx="7">
                  <c:v>1.43</c:v>
                </c:pt>
                <c:pt idx="8">
                  <c:v>#N/A</c:v>
                </c:pt>
                <c:pt idx="9">
                  <c:v>3.29</c:v>
                </c:pt>
              </c:numCache>
            </c:numRef>
          </c:val>
          <c:extLst>
            <c:ext xmlns:c16="http://schemas.microsoft.com/office/drawing/2014/chart" uri="{C3380CC4-5D6E-409C-BE32-E72D297353CC}">
              <c16:uniqueId val="{00000008-2C6C-4644-87BB-FF25D06F35AF}"/>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4.8</c:v>
                </c:pt>
                <c:pt idx="2">
                  <c:v>#N/A</c:v>
                </c:pt>
                <c:pt idx="3">
                  <c:v>3.62</c:v>
                </c:pt>
                <c:pt idx="4">
                  <c:v>#N/A</c:v>
                </c:pt>
                <c:pt idx="5">
                  <c:v>3.73</c:v>
                </c:pt>
                <c:pt idx="6">
                  <c:v>#N/A</c:v>
                </c:pt>
                <c:pt idx="7">
                  <c:v>3.51</c:v>
                </c:pt>
                <c:pt idx="8">
                  <c:v>#N/A</c:v>
                </c:pt>
                <c:pt idx="9">
                  <c:v>3.63</c:v>
                </c:pt>
              </c:numCache>
            </c:numRef>
          </c:val>
          <c:extLst>
            <c:ext xmlns:c16="http://schemas.microsoft.com/office/drawing/2014/chart" uri="{C3380CC4-5D6E-409C-BE32-E72D297353CC}">
              <c16:uniqueId val="{00000009-2C6C-4644-87BB-FF25D06F35A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10786</c:v>
                </c:pt>
                <c:pt idx="5">
                  <c:v>10295</c:v>
                </c:pt>
                <c:pt idx="8">
                  <c:v>10026</c:v>
                </c:pt>
                <c:pt idx="11">
                  <c:v>9652</c:v>
                </c:pt>
                <c:pt idx="14">
                  <c:v>9234</c:v>
                </c:pt>
              </c:numCache>
            </c:numRef>
          </c:val>
          <c:extLst>
            <c:ext xmlns:c16="http://schemas.microsoft.com/office/drawing/2014/chart" uri="{C3380CC4-5D6E-409C-BE32-E72D297353CC}">
              <c16:uniqueId val="{00000000-4178-494C-9F56-8E0986A1322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178-494C-9F56-8E0986A1322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206</c:v>
                </c:pt>
                <c:pt idx="3">
                  <c:v>118</c:v>
                </c:pt>
                <c:pt idx="6">
                  <c:v>102</c:v>
                </c:pt>
                <c:pt idx="9">
                  <c:v>76</c:v>
                </c:pt>
                <c:pt idx="12">
                  <c:v>104</c:v>
                </c:pt>
              </c:numCache>
            </c:numRef>
          </c:val>
          <c:extLst>
            <c:ext xmlns:c16="http://schemas.microsoft.com/office/drawing/2014/chart" uri="{C3380CC4-5D6E-409C-BE32-E72D297353CC}">
              <c16:uniqueId val="{00000002-4178-494C-9F56-8E0986A1322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26</c:v>
                </c:pt>
                <c:pt idx="3">
                  <c:v>16</c:v>
                </c:pt>
                <c:pt idx="6">
                  <c:v>22</c:v>
                </c:pt>
                <c:pt idx="9">
                  <c:v>19</c:v>
                </c:pt>
                <c:pt idx="12">
                  <c:v>21</c:v>
                </c:pt>
              </c:numCache>
            </c:numRef>
          </c:val>
          <c:extLst>
            <c:ext xmlns:c16="http://schemas.microsoft.com/office/drawing/2014/chart" uri="{C3380CC4-5D6E-409C-BE32-E72D297353CC}">
              <c16:uniqueId val="{00000003-4178-494C-9F56-8E0986A1322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3888</c:v>
                </c:pt>
                <c:pt idx="3">
                  <c:v>3594</c:v>
                </c:pt>
                <c:pt idx="6">
                  <c:v>3936</c:v>
                </c:pt>
                <c:pt idx="9">
                  <c:v>3935</c:v>
                </c:pt>
                <c:pt idx="12">
                  <c:v>3906</c:v>
                </c:pt>
              </c:numCache>
            </c:numRef>
          </c:val>
          <c:extLst>
            <c:ext xmlns:c16="http://schemas.microsoft.com/office/drawing/2014/chart" uri="{C3380CC4-5D6E-409C-BE32-E72D297353CC}">
              <c16:uniqueId val="{00000004-4178-494C-9F56-8E0986A1322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178-494C-9F56-8E0986A1322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178-494C-9F56-8E0986A1322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12615</c:v>
                </c:pt>
                <c:pt idx="3">
                  <c:v>11348</c:v>
                </c:pt>
                <c:pt idx="6">
                  <c:v>10570</c:v>
                </c:pt>
                <c:pt idx="9">
                  <c:v>10175</c:v>
                </c:pt>
                <c:pt idx="12">
                  <c:v>9966</c:v>
                </c:pt>
              </c:numCache>
            </c:numRef>
          </c:val>
          <c:extLst>
            <c:ext xmlns:c16="http://schemas.microsoft.com/office/drawing/2014/chart" uri="{C3380CC4-5D6E-409C-BE32-E72D297353CC}">
              <c16:uniqueId val="{00000007-4178-494C-9F56-8E0986A1322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5949</c:v>
                </c:pt>
                <c:pt idx="2">
                  <c:v>#N/A</c:v>
                </c:pt>
                <c:pt idx="3">
                  <c:v>#N/A</c:v>
                </c:pt>
                <c:pt idx="4">
                  <c:v>4781</c:v>
                </c:pt>
                <c:pt idx="5">
                  <c:v>#N/A</c:v>
                </c:pt>
                <c:pt idx="6">
                  <c:v>#N/A</c:v>
                </c:pt>
                <c:pt idx="7">
                  <c:v>4604</c:v>
                </c:pt>
                <c:pt idx="8">
                  <c:v>#N/A</c:v>
                </c:pt>
                <c:pt idx="9">
                  <c:v>#N/A</c:v>
                </c:pt>
                <c:pt idx="10">
                  <c:v>4553</c:v>
                </c:pt>
                <c:pt idx="11">
                  <c:v>#N/A</c:v>
                </c:pt>
                <c:pt idx="12">
                  <c:v>#N/A</c:v>
                </c:pt>
                <c:pt idx="13">
                  <c:v>4763</c:v>
                </c:pt>
                <c:pt idx="14">
                  <c:v>#N/A</c:v>
                </c:pt>
              </c:numCache>
            </c:numRef>
          </c:val>
          <c:smooth val="0"/>
          <c:extLst>
            <c:ext xmlns:c16="http://schemas.microsoft.com/office/drawing/2014/chart" uri="{C3380CC4-5D6E-409C-BE32-E72D297353CC}">
              <c16:uniqueId val="{00000008-4178-494C-9F56-8E0986A1322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105662</c:v>
                </c:pt>
                <c:pt idx="5">
                  <c:v>102270</c:v>
                </c:pt>
                <c:pt idx="8">
                  <c:v>98349</c:v>
                </c:pt>
                <c:pt idx="11">
                  <c:v>97118</c:v>
                </c:pt>
                <c:pt idx="14">
                  <c:v>96121</c:v>
                </c:pt>
              </c:numCache>
            </c:numRef>
          </c:val>
          <c:extLst>
            <c:ext xmlns:c16="http://schemas.microsoft.com/office/drawing/2014/chart" uri="{C3380CC4-5D6E-409C-BE32-E72D297353CC}">
              <c16:uniqueId val="{00000000-C8F8-4E52-9F4E-BB59C1AECB3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4025</c:v>
                </c:pt>
                <c:pt idx="5">
                  <c:v>3725</c:v>
                </c:pt>
                <c:pt idx="8">
                  <c:v>3449</c:v>
                </c:pt>
                <c:pt idx="11">
                  <c:v>2811</c:v>
                </c:pt>
                <c:pt idx="14">
                  <c:v>2743</c:v>
                </c:pt>
              </c:numCache>
            </c:numRef>
          </c:val>
          <c:extLst>
            <c:ext xmlns:c16="http://schemas.microsoft.com/office/drawing/2014/chart" uri="{C3380CC4-5D6E-409C-BE32-E72D297353CC}">
              <c16:uniqueId val="{00000001-C8F8-4E52-9F4E-BB59C1AECB3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8170</c:v>
                </c:pt>
                <c:pt idx="5">
                  <c:v>8156</c:v>
                </c:pt>
                <c:pt idx="8">
                  <c:v>8661</c:v>
                </c:pt>
                <c:pt idx="11">
                  <c:v>8565</c:v>
                </c:pt>
                <c:pt idx="14">
                  <c:v>8778</c:v>
                </c:pt>
              </c:numCache>
            </c:numRef>
          </c:val>
          <c:extLst>
            <c:ext xmlns:c16="http://schemas.microsoft.com/office/drawing/2014/chart" uri="{C3380CC4-5D6E-409C-BE32-E72D297353CC}">
              <c16:uniqueId val="{00000002-C8F8-4E52-9F4E-BB59C1AECB3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8F8-4E52-9F4E-BB59C1AECB3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8F8-4E52-9F4E-BB59C1AECB3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12</c:v>
                </c:pt>
                <c:pt idx="3">
                  <c:v>10</c:v>
                </c:pt>
                <c:pt idx="6">
                  <c:v>8</c:v>
                </c:pt>
                <c:pt idx="9">
                  <c:v>6</c:v>
                </c:pt>
                <c:pt idx="12">
                  <c:v>8</c:v>
                </c:pt>
              </c:numCache>
            </c:numRef>
          </c:val>
          <c:extLst>
            <c:ext xmlns:c16="http://schemas.microsoft.com/office/drawing/2014/chart" uri="{C3380CC4-5D6E-409C-BE32-E72D297353CC}">
              <c16:uniqueId val="{00000005-C8F8-4E52-9F4E-BB59C1AECB3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8447</c:v>
                </c:pt>
                <c:pt idx="3">
                  <c:v>7967</c:v>
                </c:pt>
                <c:pt idx="6">
                  <c:v>7774</c:v>
                </c:pt>
                <c:pt idx="9">
                  <c:v>8000</c:v>
                </c:pt>
                <c:pt idx="12">
                  <c:v>8362</c:v>
                </c:pt>
              </c:numCache>
            </c:numRef>
          </c:val>
          <c:extLst>
            <c:ext xmlns:c16="http://schemas.microsoft.com/office/drawing/2014/chart" uri="{C3380CC4-5D6E-409C-BE32-E72D297353CC}">
              <c16:uniqueId val="{00000006-C8F8-4E52-9F4E-BB59C1AECB3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447</c:v>
                </c:pt>
                <c:pt idx="3">
                  <c:v>434</c:v>
                </c:pt>
                <c:pt idx="6">
                  <c:v>418</c:v>
                </c:pt>
                <c:pt idx="9">
                  <c:v>373</c:v>
                </c:pt>
                <c:pt idx="12">
                  <c:v>348</c:v>
                </c:pt>
              </c:numCache>
            </c:numRef>
          </c:val>
          <c:extLst>
            <c:ext xmlns:c16="http://schemas.microsoft.com/office/drawing/2014/chart" uri="{C3380CC4-5D6E-409C-BE32-E72D297353CC}">
              <c16:uniqueId val="{00000007-C8F8-4E52-9F4E-BB59C1AECB3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65415</c:v>
                </c:pt>
                <c:pt idx="3">
                  <c:v>66239</c:v>
                </c:pt>
                <c:pt idx="6">
                  <c:v>63756</c:v>
                </c:pt>
                <c:pt idx="9">
                  <c:v>61838</c:v>
                </c:pt>
                <c:pt idx="12">
                  <c:v>58406</c:v>
                </c:pt>
              </c:numCache>
            </c:numRef>
          </c:val>
          <c:extLst>
            <c:ext xmlns:c16="http://schemas.microsoft.com/office/drawing/2014/chart" uri="{C3380CC4-5D6E-409C-BE32-E72D297353CC}">
              <c16:uniqueId val="{00000008-C8F8-4E52-9F4E-BB59C1AECB3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613</c:v>
                </c:pt>
                <c:pt idx="3">
                  <c:v>502</c:v>
                </c:pt>
                <c:pt idx="6">
                  <c:v>407</c:v>
                </c:pt>
                <c:pt idx="9">
                  <c:v>337</c:v>
                </c:pt>
                <c:pt idx="12">
                  <c:v>437</c:v>
                </c:pt>
              </c:numCache>
            </c:numRef>
          </c:val>
          <c:extLst>
            <c:ext xmlns:c16="http://schemas.microsoft.com/office/drawing/2014/chart" uri="{C3380CC4-5D6E-409C-BE32-E72D297353CC}">
              <c16:uniqueId val="{00000009-C8F8-4E52-9F4E-BB59C1AECB3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101996</c:v>
                </c:pt>
                <c:pt idx="3">
                  <c:v>98132</c:v>
                </c:pt>
                <c:pt idx="6">
                  <c:v>94851</c:v>
                </c:pt>
                <c:pt idx="9">
                  <c:v>96064</c:v>
                </c:pt>
                <c:pt idx="12">
                  <c:v>99529</c:v>
                </c:pt>
              </c:numCache>
            </c:numRef>
          </c:val>
          <c:extLst>
            <c:ext xmlns:c16="http://schemas.microsoft.com/office/drawing/2014/chart" uri="{C3380CC4-5D6E-409C-BE32-E72D297353CC}">
              <c16:uniqueId val="{0000000A-C8F8-4E52-9F4E-BB59C1AECB3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59071</c:v>
                </c:pt>
                <c:pt idx="2">
                  <c:v>#N/A</c:v>
                </c:pt>
                <c:pt idx="3">
                  <c:v>#N/A</c:v>
                </c:pt>
                <c:pt idx="4">
                  <c:v>59132</c:v>
                </c:pt>
                <c:pt idx="5">
                  <c:v>#N/A</c:v>
                </c:pt>
                <c:pt idx="6">
                  <c:v>#N/A</c:v>
                </c:pt>
                <c:pt idx="7">
                  <c:v>56755</c:v>
                </c:pt>
                <c:pt idx="8">
                  <c:v>#N/A</c:v>
                </c:pt>
                <c:pt idx="9">
                  <c:v>#N/A</c:v>
                </c:pt>
                <c:pt idx="10">
                  <c:v>58123</c:v>
                </c:pt>
                <c:pt idx="11">
                  <c:v>#N/A</c:v>
                </c:pt>
                <c:pt idx="12">
                  <c:v>#N/A</c:v>
                </c:pt>
                <c:pt idx="13">
                  <c:v>59450</c:v>
                </c:pt>
                <c:pt idx="14">
                  <c:v>#N/A</c:v>
                </c:pt>
              </c:numCache>
            </c:numRef>
          </c:val>
          <c:smooth val="0"/>
          <c:extLst>
            <c:ext xmlns:c16="http://schemas.microsoft.com/office/drawing/2014/chart" uri="{C3380CC4-5D6E-409C-BE32-E72D297353CC}">
              <c16:uniqueId val="{0000000B-C8F8-4E52-9F4E-BB59C1AECB3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2783</c:v>
                </c:pt>
                <c:pt idx="1">
                  <c:v>2787</c:v>
                </c:pt>
                <c:pt idx="2">
                  <c:v>2782</c:v>
                </c:pt>
              </c:numCache>
            </c:numRef>
          </c:val>
          <c:extLst>
            <c:ext xmlns:c16="http://schemas.microsoft.com/office/drawing/2014/chart" uri="{C3380CC4-5D6E-409C-BE32-E72D297353CC}">
              <c16:uniqueId val="{00000000-F2BD-426E-9118-013A9087965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2534</c:v>
                </c:pt>
                <c:pt idx="1">
                  <c:v>2144</c:v>
                </c:pt>
                <c:pt idx="2">
                  <c:v>1974</c:v>
                </c:pt>
              </c:numCache>
            </c:numRef>
          </c:val>
          <c:extLst>
            <c:ext xmlns:c16="http://schemas.microsoft.com/office/drawing/2014/chart" uri="{C3380CC4-5D6E-409C-BE32-E72D297353CC}">
              <c16:uniqueId val="{00000001-F2BD-426E-9118-013A9087965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6030</c:v>
                </c:pt>
                <c:pt idx="1">
                  <c:v>5791</c:v>
                </c:pt>
                <c:pt idx="2">
                  <c:v>5631</c:v>
                </c:pt>
              </c:numCache>
            </c:numRef>
          </c:val>
          <c:extLst>
            <c:ext xmlns:c16="http://schemas.microsoft.com/office/drawing/2014/chart" uri="{C3380CC4-5D6E-409C-BE32-E72D297353CC}">
              <c16:uniqueId val="{00000002-F2BD-426E-9118-013A9087965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{77BEF56D-91CC-4A57-AF8C-06DEDC7D92A2}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E63-41A8-A3BB-9DE19A344D9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{2305EF91-1220-427A-AC56-FF3992CB6956}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E63-41A8-A3BB-9DE19A344D9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{C31361F2-8AB2-4499-BA55-B4D54A016C2A}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E63-41A8-A3BB-9DE19A344D9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{0CD4C45A-4F3E-4418-8ACA-4F95CB149496}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E63-41A8-A3BB-9DE19A344D9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{535D6E0D-BC46-43C7-A219-9B7E58056F4C}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E63-41A8-A3BB-9DE19A344D9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{C824A9E1-304A-46B3-8A6F-9108D62CC436}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E63-41A8-A3BB-9DE19A344D9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{BE228D6A-6CE4-451F-88A9-A19B0D3A811B}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E63-41A8-A3BB-9DE19A344D9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{2B13C750-E89C-44DC-AD3E-0C0847FC2E7E}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E63-41A8-A3BB-9DE19A344D9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{AE92D04C-577F-484D-9706-831BB456B92F}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E63-41A8-A3BB-9DE19A344D9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53.1</c:v>
                </c:pt>
                <c:pt idx="8">
                  <c:v>54.6</c:v>
                </c:pt>
                <c:pt idx="16">
                  <c:v>56.1</c:v>
                </c:pt>
                <c:pt idx="24">
                  <c:v>57.3</c:v>
                </c:pt>
                <c:pt idx="32">
                  <c:v>56.8</c:v>
                </c:pt>
              </c:numCache>
            </c:numRef>
          </c:xVal>
          <c:yVal>
            <c:numRef>
              <c:f>公会計指標分析・財政指標組合せ分析表!$BP$51:$DC$51</c:f>
              <c:numCache>
                <c:formatCode>#,##0.0;"▲ "#,##0.0</c:formatCode>
                <c:ptCount val="40"/>
                <c:pt idx="0">
                  <c:v>165.4</c:v>
                </c:pt>
                <c:pt idx="8">
                  <c:v>166.1</c:v>
                </c:pt>
                <c:pt idx="16">
                  <c:v>159.6</c:v>
                </c:pt>
                <c:pt idx="24">
                  <c:v>158.80000000000001</c:v>
                </c:pt>
                <c:pt idx="32">
                  <c:v>155.4</c:v>
                </c:pt>
              </c:numCache>
            </c:numRef>
          </c:yVal>
          <c:smooth val="0"/>
          <c:extLst>
            <c:ext xmlns:c16="http://schemas.microsoft.com/office/drawing/2014/chart" uri="{C3380CC4-5D6E-409C-BE32-E72D297353CC}">
              <c16:uniqueId val="{00000009-6E63-41A8-A3BB-9DE19A344D9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{6913F194-1541-4F59-AB75-2C30E35F9777}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E63-41A8-A3BB-9DE19A344D9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{AB02804B-C372-424B-93BF-468FC9BF08E3}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E63-41A8-A3BB-9DE19A344D9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{50581517-3B4A-404A-853C-171CAC8FF6BA}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E63-41A8-A3BB-9DE19A344D9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{68641346-48DC-4CA6-B4A1-CACCFB79B625}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E63-41A8-A3BB-9DE19A344D9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{28B53CEF-5AFC-4E05-A415-EAEB8A954557}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E63-41A8-A3BB-9DE19A344D9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{D732D3EA-D248-434A-B9C1-3080F1B61ED3}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E63-41A8-A3BB-9DE19A344D9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{77364526-D0B7-42CF-A1D4-5F00630A250B}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E63-41A8-A3BB-9DE19A344D9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{854149F1-C682-4185-B801-1A714B36D533}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E63-41A8-A3BB-9DE19A344D9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{F449171C-A710-43E8-B9A7-A9D7115ABE08}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E63-41A8-A3BB-9DE19A344D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58.8</c:v>
                </c:pt>
                <c:pt idx="16">
                  <c:v>59.8</c:v>
                </c:pt>
                <c:pt idx="24">
                  <c:v>60.2</c:v>
                </c:pt>
                <c:pt idx="32">
                  <c:v>58.6</c:v>
                </c:pt>
              </c:numCache>
            </c:numRef>
          </c:xVal>
          <c:yVal>
            <c:numRef>
              <c:f>公会計指標分析・財政指標組合せ分析表!$BP$55:$DC$55</c:f>
              <c:numCache>
                <c:formatCode>#,##0.0;"▲ "#,##0.0</c:formatCode>
                <c:ptCount val="40"/>
                <c:pt idx="0">
                  <c:v>20.100000000000001</c:v>
                </c:pt>
                <c:pt idx="8">
                  <c:v>16</c:v>
                </c:pt>
                <c:pt idx="16">
                  <c:v>18.399999999999999</c:v>
                </c:pt>
                <c:pt idx="24">
                  <c:v>13.5</c:v>
                </c:pt>
                <c:pt idx="32">
                  <c:v>1.5</c:v>
                </c:pt>
              </c:numCache>
            </c:numRef>
          </c:yVal>
          <c:smooth val="0"/>
          <c:extLst>
            <c:ext xmlns:c16="http://schemas.microsoft.com/office/drawing/2014/chart" uri="{C3380CC4-5D6E-409C-BE32-E72D297353CC}">
              <c16:uniqueId val="{00000013-6E63-41A8-A3BB-9DE19A344D93}"/>
            </c:ext>
          </c:extLst>
        </c:ser>
        <c:dLbls>
          <c:showLegendKey val="0"/>
          <c:showVal val="1"/>
          <c:showCatName val="0"/>
          <c:showSerName val="0"/>
          <c:showPercent val="0"/>
          <c:showBubbleSize val="0"/>
        </c:dLbls>
        <c:axId val="46179840"/>
        <c:axId val="46181760"/>
      </c:scatterChart>
      <c:valAx>
        <c:axId val="46179840"/>
        <c:scaling>
          <c:orientation val="maxMin"/>
          <c:max val="61"/>
          <c:min val="5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90"/>
          <c:min val="-4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4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{4C0FBBBA-7419-41B8-B770-DBC654AE66F4}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4CA-4965-9157-969760FF575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{DB9CB51A-75BE-448D-BE6B-41C86648BEAC}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4CA-4965-9157-969760FF575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{3D47C914-EC5F-415B-91F5-D9C83B0FC723}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4CA-4965-9157-969760FF575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{255EF681-C0FB-4857-A6BB-D729F25AF9E3}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4CA-4965-9157-969760FF575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{477BE427-68D6-4262-A305-104303B09B4B}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4CA-4965-9157-969760FF575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{12EC3F3F-784B-4A37-804C-C3B7EED20B22}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4CA-4965-9157-969760FF575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{F67635DE-F002-4724-9BCA-E59D9977F975}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4CA-4965-9157-969760FF5750}"/>
                </c:ext>
              </c:extLst>
            </c:dLbl>
            <c:dLbl>
              <c:idx val="24"/>
              <c:layout>
                <c:manualLayout>
                  <c:x val="-3.8548601921539506E-2"/>
                  <c:y val="-4.925450730765727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{6A65D068-89F3-4BC1-A50F-48EBED05B0F4}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4CA-4965-9157-969760FF5750}"/>
                </c:ext>
              </c:extLst>
            </c:dLbl>
            <c:dLbl>
              <c:idx val="32"/>
              <c:layout>
                <c:manualLayout>
                  <c:x val="-2.4592083528611797E-2"/>
                  <c:y val="-7.5578444380361209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{351DDD39-E88A-49DC-9955-E8F4654AE745}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4CA-4965-9157-969760FF575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16.600000000000001</c:v>
                </c:pt>
                <c:pt idx="8">
                  <c:v>15.5</c:v>
                </c:pt>
                <c:pt idx="16">
                  <c:v>14.3</c:v>
                </c:pt>
                <c:pt idx="24">
                  <c:v>12.9</c:v>
                </c:pt>
                <c:pt idx="32">
                  <c:v>12.6</c:v>
                </c:pt>
              </c:numCache>
            </c:numRef>
          </c:xVal>
          <c:yVal>
            <c:numRef>
              <c:f>公会計指標分析・財政指標組合せ分析表!$BP$73:$DC$73</c:f>
              <c:numCache>
                <c:formatCode>#,##0.0;"▲ "#,##0.0</c:formatCode>
                <c:ptCount val="40"/>
                <c:pt idx="0">
                  <c:v>165.4</c:v>
                </c:pt>
                <c:pt idx="8">
                  <c:v>166.1</c:v>
                </c:pt>
                <c:pt idx="16">
                  <c:v>159.6</c:v>
                </c:pt>
                <c:pt idx="24">
                  <c:v>158.80000000000001</c:v>
                </c:pt>
                <c:pt idx="32">
                  <c:v>155.4</c:v>
                </c:pt>
              </c:numCache>
            </c:numRef>
          </c:yVal>
          <c:smooth val="0"/>
          <c:extLst>
            <c:ext xmlns:c16="http://schemas.microsoft.com/office/drawing/2014/chart" uri="{C3380CC4-5D6E-409C-BE32-E72D297353CC}">
              <c16:uniqueId val="{00000009-94CA-4965-9157-969760FF575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566143090820671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{8E60088F-650C-4FDF-B4F0-728D946E6266}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4CA-4965-9157-969760FF575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{D53F0B66-5CC1-414C-9ED5-F04B1C761298}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4CA-4965-9157-969760FF575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{FBAB0DBE-CDC6-4F5E-BFB7-F30E9F247FF9}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4CA-4965-9157-969760FF575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{D5C26765-97D6-4D08-97E9-1ED9777EB819}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4CA-4965-9157-969760FF575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{45AC0B8B-2A8E-4B49-BAEB-AC00C1C57334}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4CA-4965-9157-969760FF5750}"/>
                </c:ext>
              </c:extLst>
            </c:dLbl>
            <c:dLbl>
              <c:idx val="8"/>
              <c:layout>
                <c:manualLayout>
                  <c:x val="-2.8829840147400865E-2"/>
                  <c:y val="-7.7272216654896517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{8978C2A9-3ABD-4CE1-81E0-D9235BA4CE25}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4CA-4965-9157-969760FF5750}"/>
                </c:ext>
              </c:extLst>
            </c:dLbl>
            <c:dLbl>
              <c:idx val="16"/>
              <c:layout>
                <c:manualLayout>
                  <c:x val="-3.1570342725075584E-2"/>
                  <c:y val="-4.7561077520691407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{2AF640AD-1203-40DD-85FE-A051599E75FE}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4CA-4965-9157-969760FF575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{304C1D1A-BBD6-462F-8E0C-8B4DA9ED0835}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4CA-4965-9157-969760FF575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{F3F8149B-E3ED-48E0-A4C0-A5783AFFC89E}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4CA-4965-9157-969760FF575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5.8</c:v>
                </c:pt>
                <c:pt idx="8">
                  <c:v>5.3</c:v>
                </c:pt>
                <c:pt idx="16">
                  <c:v>5</c:v>
                </c:pt>
                <c:pt idx="24">
                  <c:v>4.3</c:v>
                </c:pt>
                <c:pt idx="32">
                  <c:v>3.9</c:v>
                </c:pt>
              </c:numCache>
            </c:numRef>
          </c:xVal>
          <c:yVal>
            <c:numRef>
              <c:f>公会計指標分析・財政指標組合せ分析表!$BP$77:$DC$77</c:f>
              <c:numCache>
                <c:formatCode>#,##0.0;"▲ "#,##0.0</c:formatCode>
                <c:ptCount val="40"/>
                <c:pt idx="0">
                  <c:v>20.100000000000001</c:v>
                </c:pt>
                <c:pt idx="8">
                  <c:v>16</c:v>
                </c:pt>
                <c:pt idx="16">
                  <c:v>18.399999999999999</c:v>
                </c:pt>
                <c:pt idx="24">
                  <c:v>13.5</c:v>
                </c:pt>
                <c:pt idx="32">
                  <c:v>1.5</c:v>
                </c:pt>
              </c:numCache>
            </c:numRef>
          </c:yVal>
          <c:smooth val="0"/>
          <c:extLst>
            <c:ext xmlns:c16="http://schemas.microsoft.com/office/drawing/2014/chart" uri="{C3380CC4-5D6E-409C-BE32-E72D297353CC}">
              <c16:uniqueId val="{00000013-94CA-4965-9157-969760FF5750}"/>
            </c:ext>
          </c:extLst>
        </c:ser>
        <c:dLbls>
          <c:showLegendKey val="0"/>
          <c:showVal val="1"/>
          <c:showCatName val="0"/>
          <c:showSerName val="0"/>
          <c:showPercent val="0"/>
          <c:showBubbleSize val="0"/>
        </c:dLbls>
        <c:axId val="84219776"/>
        <c:axId val="84234240"/>
      </c:scatterChart>
      <c:valAx>
        <c:axId val="84219776"/>
        <c:scaling>
          <c:orientation val="maxMin"/>
          <c:max val="20"/>
          <c:min val="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90"/>
          <c:min val="-4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4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島根県出雲市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普通建設事業に伴う元利償還金が大きな割合を占めている。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特に合併直前に各市町及び一部事務組合で、ごみ処理、し尿処理施設等生活基盤のための大型普通建設事業を相次いで進めており、また、合併後には、道路・街路事業を積極的に実施し、新庁舎建設等の大型プロジェクトにも取り組んできたことが元利償還金を増加させている要因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元利償還金は、繰上償還等の効果により、前年度比で約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億円の減となった。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今後は、令和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月に供用開始となった可燃ごみ処理施設整備や新体育館整備等の大規模事業により一時的に増加するものの、以降は逓減する見込みである。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満期一括償還地方債の借入は行っていない。</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島根県出雲市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　合併前後に発行した地方債発行額の現在高が将来負担比率の高止まりとなっている要因である。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　地方債現在高については、可燃ごみ処理施設や新体育館の整備等の施設整備に加えて、令和</a:t>
          </a:r>
          <a:r>
            <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年度災害にかかる復旧に伴い起債発行額が増加し、前年度比で約</a:t>
          </a:r>
          <a:r>
            <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億円の増となった。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　実質公債費比率と同様、依然として高水準にあることから、引続き計画的な繰上償還や新規発行債の抑制に努め、健全化判断比率の適正化を図る。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島根県出雲市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決算剰余金を減債基金へ</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億円、「日本の心のふるさと出雲」応援寄附金を「日本の心のふるさと出雲」応援基金へ</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億円積立てた一方で、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億円の繰上償還などの公債費負担軽減のため減債基金から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億円、コミュニティセンターの管理運営費に充当するため地域振興基金から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億円、寄附者の意思に即した事業に充当するため「日本の心ふるさと出雲」応援基金から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億円を取崩したことなどにより、基金全体としては対前年比約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億円の減となった。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大規模事業等の本格化に伴い、特定目的基金を活用することとしており、基金全体として中長期的には減少傾向にある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地域振興基金　　　　　合併特例法に基づく地域の振興に資する事業の充当</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　　　公共施設の整備に充当</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高野令一育英奨学基金　高野令一育英奨学事業に充当</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地域振興基金や「日本の心のふるさと出雲」応援基金等の取崩額が、「日本の心ふるさと出雲」応援基金や防災行政無線施設及び情報通信施設整備基金の積立額を上回ったことにより減となった。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地域振興に資する事業へ地域振興基金を充当するほか、公共施設の整備に公共施設整備基金をする予定のため、今後は逓減していく見込み。</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普通会計に含める特別会計に対し、財政調整基金の取崩を行ったが、基金利子分の積立てと合わせて、対前年度で大きな増減は生じなかった。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年度に策定した財政計画（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年）の中で、収支不足に対応するため、基金からの繰入れを一定程度予定しているが、将来的に基金が枯渇することがないよう、最低でも基金残高（財政調整基金と減債基金の合計）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億円以上を確保することとしている。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億円の繰上償還など公債費負担軽減のため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億円を取崩した一方、決算剰余金を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億円積立てたことにより、結果として対前年度比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億円の減となった。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年度に策定した財政計画（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年）の中で、収支不足に対応するため、基金からの繰入れを一定程度予定しているが、将来的に基金が枯渇することがないよう、最低でも基金残高（財政調整基金と減債基金の合計）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億円以上を確保することとしている。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174,693
169,807
624.36
101,138,632
98,574,182
1,557,109
47,185,856
99,529,255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155.4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52525" y="4143375"/>
          <a:ext cx="38227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11514" y="45071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462014" y="44904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924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924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2960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2960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7946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7946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52525" y="48228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22287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22287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2800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本市では、令和３年度に改訂した公共施設等総合管理計画（平成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年度策定）において、令和７年度までに公共施設等の延べ床面積を２割削減するという目標を掲げ、施設の統廃合・譲渡を進めている。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年度の有形固定資産減価償却率は、全国平均及び島根県平均値を下回っているが、今後上昇することが見込まれるため、引き続き当該計画に基づいた取組を推進する必要がある。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271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52525" y="68992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786781" y="6811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152525" y="6486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786781" y="639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152525" y="60737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786781" y="5979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152525" y="56546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786781" y="55672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152525" y="52419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786781" y="5148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152525" y="4822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786781" y="4735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152525" y="48228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90805</xdr:rowOff>
    </xdr:from>
    <xdr:to>
      <xdr:col>23</xdr:col>
      <xdr:colOff>85090</xdr:colOff>
      <xdr:row>33</xdr:row>
      <xdr:rowOff>39243</xdr:rowOff>
    </xdr:to>
    <xdr:cxnSp macro="">
      <xdr:nvCxnSpPr>
        <xdr:cNvPr id="63" name="直線コネクタ 62"/>
        <xdr:cNvCxnSpPr/>
      </xdr:nvCxnSpPr>
      <xdr:spPr>
        <a:xfrm flipV="1">
          <a:off x="4300220" y="5177155"/>
          <a:ext cx="1270" cy="110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xdr:cNvSpPr txBox="1"/>
      </xdr:nvSpPr>
      <xdr:spPr>
        <a:xfrm>
          <a:off x="4352925" y="6285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xdr:cNvCxnSpPr/>
      </xdr:nvCxnSpPr>
      <xdr:spPr>
        <a:xfrm>
          <a:off x="4213225" y="6281293"/>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37482</xdr:rowOff>
    </xdr:from>
    <xdr:ext cx="405111" cy="259045"/>
    <xdr:sp macro="" textlink="">
      <xdr:nvSpPr>
        <xdr:cNvPr id="66" name="有形固定資産減価償却率最大値テキスト"/>
        <xdr:cNvSpPr txBox="1"/>
      </xdr:nvSpPr>
      <xdr:spPr>
        <a:xfrm>
          <a:off x="4352925" y="4958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90805</xdr:rowOff>
    </xdr:from>
    <xdr:to>
      <xdr:col>23</xdr:col>
      <xdr:colOff>174625</xdr:colOff>
      <xdr:row>26</xdr:row>
      <xdr:rowOff>90805</xdr:rowOff>
    </xdr:to>
    <xdr:cxnSp macro="">
      <xdr:nvCxnSpPr>
        <xdr:cNvPr id="67" name="直線コネクタ 66"/>
        <xdr:cNvCxnSpPr/>
      </xdr:nvCxnSpPr>
      <xdr:spPr>
        <a:xfrm>
          <a:off x="4213225" y="517715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111650</xdr:rowOff>
    </xdr:from>
    <xdr:ext cx="405111" cy="259045"/>
    <xdr:sp macro="" textlink="">
      <xdr:nvSpPr>
        <xdr:cNvPr id="68" name="有形固定資産減価償却率平均値テキスト"/>
        <xdr:cNvSpPr txBox="1"/>
      </xdr:nvSpPr>
      <xdr:spPr>
        <a:xfrm>
          <a:off x="4352925" y="55282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133223</xdr:rowOff>
    </xdr:from>
    <xdr:to>
      <xdr:col>23</xdr:col>
      <xdr:colOff>136525</xdr:colOff>
      <xdr:row>29</xdr:row>
      <xdr:rowOff>63373</xdr:rowOff>
    </xdr:to>
    <xdr:sp macro="" textlink="">
      <xdr:nvSpPr>
        <xdr:cNvPr id="69" name="フローチャート: 判断 68"/>
        <xdr:cNvSpPr/>
      </xdr:nvSpPr>
      <xdr:spPr>
        <a:xfrm>
          <a:off x="4251325" y="554977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30861</xdr:rowOff>
    </xdr:from>
    <xdr:to>
      <xdr:col>19</xdr:col>
      <xdr:colOff>187325</xdr:colOff>
      <xdr:row>29</xdr:row>
      <xdr:rowOff>132461</xdr:rowOff>
    </xdr:to>
    <xdr:sp macro="" textlink="">
      <xdr:nvSpPr>
        <xdr:cNvPr id="70" name="フローチャート: 判断 69"/>
        <xdr:cNvSpPr/>
      </xdr:nvSpPr>
      <xdr:spPr>
        <a:xfrm>
          <a:off x="3616325" y="56125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xdr:cNvSpPr/>
      </xdr:nvSpPr>
      <xdr:spPr>
        <a:xfrm>
          <a:off x="2930525" y="55952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141859</xdr:rowOff>
    </xdr:from>
    <xdr:to>
      <xdr:col>11</xdr:col>
      <xdr:colOff>187325</xdr:colOff>
      <xdr:row>29</xdr:row>
      <xdr:rowOff>72009</xdr:rowOff>
    </xdr:to>
    <xdr:sp macro="" textlink="">
      <xdr:nvSpPr>
        <xdr:cNvPr id="72" name="フローチャート: 判断 71"/>
        <xdr:cNvSpPr/>
      </xdr:nvSpPr>
      <xdr:spPr>
        <a:xfrm>
          <a:off x="2244725" y="555840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94361</xdr:rowOff>
    </xdr:from>
    <xdr:to>
      <xdr:col>7</xdr:col>
      <xdr:colOff>187325</xdr:colOff>
      <xdr:row>29</xdr:row>
      <xdr:rowOff>24511</xdr:rowOff>
    </xdr:to>
    <xdr:sp macro="" textlink="">
      <xdr:nvSpPr>
        <xdr:cNvPr id="73" name="フローチャート: 判断 72"/>
        <xdr:cNvSpPr/>
      </xdr:nvSpPr>
      <xdr:spPr>
        <a:xfrm>
          <a:off x="1558925" y="55109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143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508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28225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1367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4509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55499</xdr:rowOff>
    </xdr:from>
    <xdr:to>
      <xdr:col>23</xdr:col>
      <xdr:colOff>136525</xdr:colOff>
      <xdr:row>28</xdr:row>
      <xdr:rowOff>157099</xdr:rowOff>
    </xdr:to>
    <xdr:sp macro="" textlink="">
      <xdr:nvSpPr>
        <xdr:cNvPr id="79" name="楕円 78"/>
        <xdr:cNvSpPr/>
      </xdr:nvSpPr>
      <xdr:spPr>
        <a:xfrm>
          <a:off x="4251325" y="547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78376</xdr:rowOff>
    </xdr:from>
    <xdr:ext cx="405111" cy="259045"/>
    <xdr:sp macro="" textlink="">
      <xdr:nvSpPr>
        <xdr:cNvPr id="80" name="有形固定資産減価償却率該当値テキスト"/>
        <xdr:cNvSpPr txBox="1"/>
      </xdr:nvSpPr>
      <xdr:spPr>
        <a:xfrm>
          <a:off x="4352925" y="5329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77089</xdr:rowOff>
    </xdr:from>
    <xdr:to>
      <xdr:col>19</xdr:col>
      <xdr:colOff>187325</xdr:colOff>
      <xdr:row>29</xdr:row>
      <xdr:rowOff>7239</xdr:rowOff>
    </xdr:to>
    <xdr:sp macro="" textlink="">
      <xdr:nvSpPr>
        <xdr:cNvPr id="81" name="楕円 80"/>
        <xdr:cNvSpPr/>
      </xdr:nvSpPr>
      <xdr:spPr>
        <a:xfrm>
          <a:off x="3616325" y="549363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106299</xdr:rowOff>
    </xdr:from>
    <xdr:to>
      <xdr:col>23</xdr:col>
      <xdr:colOff>85725</xdr:colOff>
      <xdr:row>28</xdr:row>
      <xdr:rowOff>127889</xdr:rowOff>
    </xdr:to>
    <xdr:cxnSp macro="">
      <xdr:nvCxnSpPr>
        <xdr:cNvPr id="82" name="直線コネクタ 81"/>
        <xdr:cNvCxnSpPr/>
      </xdr:nvCxnSpPr>
      <xdr:spPr>
        <a:xfrm flipV="1">
          <a:off x="3667125" y="5522849"/>
          <a:ext cx="635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25273</xdr:rowOff>
    </xdr:from>
    <xdr:to>
      <xdr:col>15</xdr:col>
      <xdr:colOff>187325</xdr:colOff>
      <xdr:row>28</xdr:row>
      <xdr:rowOff>126873</xdr:rowOff>
    </xdr:to>
    <xdr:sp macro="" textlink="">
      <xdr:nvSpPr>
        <xdr:cNvPr id="83" name="楕円 82"/>
        <xdr:cNvSpPr/>
      </xdr:nvSpPr>
      <xdr:spPr>
        <a:xfrm>
          <a:off x="2930525" y="544182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76073</xdr:rowOff>
    </xdr:from>
    <xdr:to>
      <xdr:col>19</xdr:col>
      <xdr:colOff>136525</xdr:colOff>
      <xdr:row>28</xdr:row>
      <xdr:rowOff>127889</xdr:rowOff>
    </xdr:to>
    <xdr:cxnSp macro="">
      <xdr:nvCxnSpPr>
        <xdr:cNvPr id="84" name="直線コネクタ 83"/>
        <xdr:cNvCxnSpPr/>
      </xdr:nvCxnSpPr>
      <xdr:spPr>
        <a:xfrm>
          <a:off x="2981325" y="5492623"/>
          <a:ext cx="6858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131953</xdr:rowOff>
    </xdr:from>
    <xdr:to>
      <xdr:col>11</xdr:col>
      <xdr:colOff>187325</xdr:colOff>
      <xdr:row>28</xdr:row>
      <xdr:rowOff>62103</xdr:rowOff>
    </xdr:to>
    <xdr:sp macro="" textlink="">
      <xdr:nvSpPr>
        <xdr:cNvPr id="85" name="楕円 84"/>
        <xdr:cNvSpPr/>
      </xdr:nvSpPr>
      <xdr:spPr>
        <a:xfrm>
          <a:off x="2244725" y="538340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11303</xdr:rowOff>
    </xdr:from>
    <xdr:to>
      <xdr:col>15</xdr:col>
      <xdr:colOff>136525</xdr:colOff>
      <xdr:row>28</xdr:row>
      <xdr:rowOff>76073</xdr:rowOff>
    </xdr:to>
    <xdr:cxnSp macro="">
      <xdr:nvCxnSpPr>
        <xdr:cNvPr id="86" name="直線コネクタ 85"/>
        <xdr:cNvCxnSpPr/>
      </xdr:nvCxnSpPr>
      <xdr:spPr>
        <a:xfrm>
          <a:off x="2295525" y="5427853"/>
          <a:ext cx="6858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67183</xdr:rowOff>
    </xdr:from>
    <xdr:to>
      <xdr:col>7</xdr:col>
      <xdr:colOff>187325</xdr:colOff>
      <xdr:row>27</xdr:row>
      <xdr:rowOff>168783</xdr:rowOff>
    </xdr:to>
    <xdr:sp macro="" textlink="">
      <xdr:nvSpPr>
        <xdr:cNvPr id="87" name="楕円 86"/>
        <xdr:cNvSpPr/>
      </xdr:nvSpPr>
      <xdr:spPr>
        <a:xfrm>
          <a:off x="1558925" y="531863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117983</xdr:rowOff>
    </xdr:from>
    <xdr:to>
      <xdr:col>11</xdr:col>
      <xdr:colOff>136525</xdr:colOff>
      <xdr:row>28</xdr:row>
      <xdr:rowOff>11303</xdr:rowOff>
    </xdr:to>
    <xdr:cxnSp macro="">
      <xdr:nvCxnSpPr>
        <xdr:cNvPr id="88" name="直線コネクタ 87"/>
        <xdr:cNvCxnSpPr/>
      </xdr:nvCxnSpPr>
      <xdr:spPr>
        <a:xfrm>
          <a:off x="1609725" y="5369433"/>
          <a:ext cx="6858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123588</xdr:rowOff>
    </xdr:from>
    <xdr:ext cx="405111" cy="259045"/>
    <xdr:sp macro="" textlink="">
      <xdr:nvSpPr>
        <xdr:cNvPr id="89" name="n_1aveValue有形固定資産減価償却率"/>
        <xdr:cNvSpPr txBox="1"/>
      </xdr:nvSpPr>
      <xdr:spPr>
        <a:xfrm>
          <a:off x="3470919" y="570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106316</xdr:rowOff>
    </xdr:from>
    <xdr:ext cx="405111" cy="259045"/>
    <xdr:sp macro="" textlink="">
      <xdr:nvSpPr>
        <xdr:cNvPr id="90" name="n_2aveValue有形固定資産減価償却率"/>
        <xdr:cNvSpPr txBox="1"/>
      </xdr:nvSpPr>
      <xdr:spPr>
        <a:xfrm>
          <a:off x="2797819" y="56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63136</xdr:rowOff>
    </xdr:from>
    <xdr:ext cx="405111" cy="259045"/>
    <xdr:sp macro="" textlink="">
      <xdr:nvSpPr>
        <xdr:cNvPr id="91" name="n_3aveValue有形固定資産減価償却率"/>
        <xdr:cNvSpPr txBox="1"/>
      </xdr:nvSpPr>
      <xdr:spPr>
        <a:xfrm>
          <a:off x="2112019" y="5644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15638</xdr:rowOff>
    </xdr:from>
    <xdr:ext cx="405111" cy="259045"/>
    <xdr:sp macro="" textlink="">
      <xdr:nvSpPr>
        <xdr:cNvPr id="92" name="n_4aveValue有形固定資産減価償却率"/>
        <xdr:cNvSpPr txBox="1"/>
      </xdr:nvSpPr>
      <xdr:spPr>
        <a:xfrm>
          <a:off x="1426219" y="5597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23766</xdr:rowOff>
    </xdr:from>
    <xdr:ext cx="405111" cy="259045"/>
    <xdr:sp macro="" textlink="">
      <xdr:nvSpPr>
        <xdr:cNvPr id="93" name="n_1mainValue有形固定資産減価償却率"/>
        <xdr:cNvSpPr txBox="1"/>
      </xdr:nvSpPr>
      <xdr:spPr>
        <a:xfrm>
          <a:off x="3470919" y="52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143400</xdr:rowOff>
    </xdr:from>
    <xdr:ext cx="405111" cy="259045"/>
    <xdr:sp macro="" textlink="">
      <xdr:nvSpPr>
        <xdr:cNvPr id="94" name="n_2mainValue有形固定資産減価償却率"/>
        <xdr:cNvSpPr txBox="1"/>
      </xdr:nvSpPr>
      <xdr:spPr>
        <a:xfrm>
          <a:off x="2797819" y="5229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78630</xdr:rowOff>
    </xdr:from>
    <xdr:ext cx="405111" cy="259045"/>
    <xdr:sp macro="" textlink="">
      <xdr:nvSpPr>
        <xdr:cNvPr id="95" name="n_3mainValue有形固定資産減価償却率"/>
        <xdr:cNvSpPr txBox="1"/>
      </xdr:nvSpPr>
      <xdr:spPr>
        <a:xfrm>
          <a:off x="2112019" y="5164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13860</xdr:rowOff>
    </xdr:from>
    <xdr:ext cx="405111" cy="259045"/>
    <xdr:sp macro="" textlink="">
      <xdr:nvSpPr>
        <xdr:cNvPr id="96" name="n_4mainValue有形固定資産減価償却率"/>
        <xdr:cNvSpPr txBox="1"/>
      </xdr:nvSpPr>
      <xdr:spPr>
        <a:xfrm>
          <a:off x="1426219" y="510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0194925" y="4143375"/>
          <a:ext cx="38036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1150868" y="45071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2443365" y="44904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39668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39668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5338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5338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681797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681797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0194925" y="48228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424622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424622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43224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合併前後の集中的な社会基盤整備により債務償還比率は依然高止まりしている。令和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年度は、経常一般財源となる普通交付税が国からの追加交付等により対前年比で大きく増加したことから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105.5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たが、類似団体の中では最大値となっている。今後も、引き続き学校統合等の大規模建設事業があり、将来負担額は一時的に増加する見込であるため、地方債の新規発行額の抑制や繰上償還等に引き続き取り組むことにより、債務償還比率の縮減を図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01568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0194925" y="68992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9705751" y="68118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0194925" y="66035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9705751" y="651609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0194925" y="63078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xdr:cNvSpPr txBox="1"/>
      </xdr:nvSpPr>
      <xdr:spPr>
        <a:xfrm>
          <a:off x="9758836" y="62203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0194925" y="60120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9758836" y="59182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0194925" y="57163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9758836" y="56225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0194925" y="54142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9758836" y="53268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0194925" y="51185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9861428" y="5031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0194925" y="4822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0194925" y="48228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32</xdr:row>
      <xdr:rowOff>60951</xdr:rowOff>
    </xdr:to>
    <xdr:cxnSp macro="">
      <xdr:nvCxnSpPr>
        <xdr:cNvPr id="127" name="直線コネクタ 126"/>
        <xdr:cNvCxnSpPr/>
      </xdr:nvCxnSpPr>
      <xdr:spPr>
        <a:xfrm flipV="1">
          <a:off x="13323570" y="5118553"/>
          <a:ext cx="1269" cy="101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64778</xdr:rowOff>
    </xdr:from>
    <xdr:ext cx="469744" cy="259045"/>
    <xdr:sp macro="" textlink="">
      <xdr:nvSpPr>
        <xdr:cNvPr id="128" name="債務償還比率最小値テキスト"/>
        <xdr:cNvSpPr txBox="1"/>
      </xdr:nvSpPr>
      <xdr:spPr>
        <a:xfrm>
          <a:off x="13376275" y="614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60951</xdr:rowOff>
    </xdr:from>
    <xdr:to>
      <xdr:col>76</xdr:col>
      <xdr:colOff>111125</xdr:colOff>
      <xdr:row>32</xdr:row>
      <xdr:rowOff>60951</xdr:rowOff>
    </xdr:to>
    <xdr:cxnSp macro="">
      <xdr:nvCxnSpPr>
        <xdr:cNvPr id="129" name="直線コネクタ 128"/>
        <xdr:cNvCxnSpPr/>
      </xdr:nvCxnSpPr>
      <xdr:spPr>
        <a:xfrm>
          <a:off x="13255625" y="613790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3376275" y="49064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3255625" y="51185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130074</xdr:rowOff>
    </xdr:from>
    <xdr:ext cx="469744" cy="259045"/>
    <xdr:sp macro="" textlink="">
      <xdr:nvSpPr>
        <xdr:cNvPr id="132" name="債務償還比率平均値テキスト"/>
        <xdr:cNvSpPr txBox="1"/>
      </xdr:nvSpPr>
      <xdr:spPr>
        <a:xfrm>
          <a:off x="13376275" y="55466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107197</xdr:rowOff>
    </xdr:from>
    <xdr:to>
      <xdr:col>76</xdr:col>
      <xdr:colOff>73025</xdr:colOff>
      <xdr:row>30</xdr:row>
      <xdr:rowOff>37347</xdr:rowOff>
    </xdr:to>
    <xdr:sp macro="" textlink="">
      <xdr:nvSpPr>
        <xdr:cNvPr id="133" name="フローチャート: 判断 132"/>
        <xdr:cNvSpPr/>
      </xdr:nvSpPr>
      <xdr:spPr>
        <a:xfrm>
          <a:off x="13293725" y="568884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93663</xdr:rowOff>
    </xdr:from>
    <xdr:to>
      <xdr:col>72</xdr:col>
      <xdr:colOff>123825</xdr:colOff>
      <xdr:row>31</xdr:row>
      <xdr:rowOff>23813</xdr:rowOff>
    </xdr:to>
    <xdr:sp macro="" textlink="">
      <xdr:nvSpPr>
        <xdr:cNvPr id="134" name="フローチャート: 判断 133"/>
        <xdr:cNvSpPr/>
      </xdr:nvSpPr>
      <xdr:spPr>
        <a:xfrm>
          <a:off x="12639675" y="58404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126047</xdr:rowOff>
    </xdr:from>
    <xdr:to>
      <xdr:col>68</xdr:col>
      <xdr:colOff>123825</xdr:colOff>
      <xdr:row>31</xdr:row>
      <xdr:rowOff>56197</xdr:rowOff>
    </xdr:to>
    <xdr:sp macro="" textlink="">
      <xdr:nvSpPr>
        <xdr:cNvPr id="135" name="フローチャート: 判断 134"/>
        <xdr:cNvSpPr/>
      </xdr:nvSpPr>
      <xdr:spPr>
        <a:xfrm>
          <a:off x="11953875" y="587279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109238</xdr:rowOff>
    </xdr:from>
    <xdr:to>
      <xdr:col>64</xdr:col>
      <xdr:colOff>123825</xdr:colOff>
      <xdr:row>31</xdr:row>
      <xdr:rowOff>39388</xdr:rowOff>
    </xdr:to>
    <xdr:sp macro="" textlink="">
      <xdr:nvSpPr>
        <xdr:cNvPr id="136" name="フローチャート: 判断 135"/>
        <xdr:cNvSpPr/>
      </xdr:nvSpPr>
      <xdr:spPr>
        <a:xfrm>
          <a:off x="11268075" y="585598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145324</xdr:rowOff>
    </xdr:from>
    <xdr:to>
      <xdr:col>60</xdr:col>
      <xdr:colOff>123825</xdr:colOff>
      <xdr:row>31</xdr:row>
      <xdr:rowOff>75474</xdr:rowOff>
    </xdr:to>
    <xdr:sp macro="" textlink="">
      <xdr:nvSpPr>
        <xdr:cNvPr id="137" name="フローチャート: 判断 136"/>
        <xdr:cNvSpPr/>
      </xdr:nvSpPr>
      <xdr:spPr>
        <a:xfrm>
          <a:off x="10582275" y="58920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3166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2531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18459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11601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04743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10151</xdr:rowOff>
    </xdr:from>
    <xdr:to>
      <xdr:col>76</xdr:col>
      <xdr:colOff>73025</xdr:colOff>
      <xdr:row>32</xdr:row>
      <xdr:rowOff>111751</xdr:rowOff>
    </xdr:to>
    <xdr:sp macro="" textlink="">
      <xdr:nvSpPr>
        <xdr:cNvPr id="143" name="楕円 142"/>
        <xdr:cNvSpPr/>
      </xdr:nvSpPr>
      <xdr:spPr>
        <a:xfrm>
          <a:off x="13293725" y="608710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96528</xdr:rowOff>
    </xdr:from>
    <xdr:ext cx="469744" cy="259045"/>
    <xdr:sp macro="" textlink="">
      <xdr:nvSpPr>
        <xdr:cNvPr id="144" name="債務償還比率該当値テキスト"/>
        <xdr:cNvSpPr txBox="1"/>
      </xdr:nvSpPr>
      <xdr:spPr>
        <a:xfrm>
          <a:off x="13376275" y="600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1397</xdr:rowOff>
    </xdr:from>
    <xdr:to>
      <xdr:col>72</xdr:col>
      <xdr:colOff>123825</xdr:colOff>
      <xdr:row>33</xdr:row>
      <xdr:rowOff>102997</xdr:rowOff>
    </xdr:to>
    <xdr:sp macro="" textlink="">
      <xdr:nvSpPr>
        <xdr:cNvPr id="145" name="楕円 144"/>
        <xdr:cNvSpPr/>
      </xdr:nvSpPr>
      <xdr:spPr>
        <a:xfrm>
          <a:off x="12639675" y="624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60951</xdr:rowOff>
    </xdr:from>
    <xdr:to>
      <xdr:col>76</xdr:col>
      <xdr:colOff>22225</xdr:colOff>
      <xdr:row>33</xdr:row>
      <xdr:rowOff>52197</xdr:rowOff>
    </xdr:to>
    <xdr:cxnSp macro="">
      <xdr:nvCxnSpPr>
        <xdr:cNvPr id="146" name="直線コネクタ 145"/>
        <xdr:cNvCxnSpPr/>
      </xdr:nvCxnSpPr>
      <xdr:spPr>
        <a:xfrm flipV="1">
          <a:off x="12690475" y="6137901"/>
          <a:ext cx="635000" cy="15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112395</xdr:rowOff>
    </xdr:from>
    <xdr:to>
      <xdr:col>68</xdr:col>
      <xdr:colOff>123825</xdr:colOff>
      <xdr:row>33</xdr:row>
      <xdr:rowOff>42545</xdr:rowOff>
    </xdr:to>
    <xdr:sp macro="" textlink="">
      <xdr:nvSpPr>
        <xdr:cNvPr id="147" name="楕円 146"/>
        <xdr:cNvSpPr/>
      </xdr:nvSpPr>
      <xdr:spPr>
        <a:xfrm>
          <a:off x="11953875" y="61893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163195</xdr:rowOff>
    </xdr:from>
    <xdr:to>
      <xdr:col>72</xdr:col>
      <xdr:colOff>73025</xdr:colOff>
      <xdr:row>33</xdr:row>
      <xdr:rowOff>52197</xdr:rowOff>
    </xdr:to>
    <xdr:cxnSp macro="">
      <xdr:nvCxnSpPr>
        <xdr:cNvPr id="148" name="直線コネクタ 147"/>
        <xdr:cNvCxnSpPr/>
      </xdr:nvCxnSpPr>
      <xdr:spPr>
        <a:xfrm>
          <a:off x="12004675" y="6240145"/>
          <a:ext cx="6858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51208</xdr:rowOff>
    </xdr:from>
    <xdr:to>
      <xdr:col>64</xdr:col>
      <xdr:colOff>123825</xdr:colOff>
      <xdr:row>33</xdr:row>
      <xdr:rowOff>152808</xdr:rowOff>
    </xdr:to>
    <xdr:sp macro="" textlink="">
      <xdr:nvSpPr>
        <xdr:cNvPr id="149" name="楕円 148"/>
        <xdr:cNvSpPr/>
      </xdr:nvSpPr>
      <xdr:spPr>
        <a:xfrm>
          <a:off x="11268075" y="629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163195</xdr:rowOff>
    </xdr:from>
    <xdr:to>
      <xdr:col>68</xdr:col>
      <xdr:colOff>73025</xdr:colOff>
      <xdr:row>33</xdr:row>
      <xdr:rowOff>102009</xdr:rowOff>
    </xdr:to>
    <xdr:cxnSp macro="">
      <xdr:nvCxnSpPr>
        <xdr:cNvPr id="150" name="直線コネクタ 149"/>
        <xdr:cNvCxnSpPr/>
      </xdr:nvCxnSpPr>
      <xdr:spPr>
        <a:xfrm flipV="1">
          <a:off x="11318875" y="6240145"/>
          <a:ext cx="685800" cy="10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92229</xdr:rowOff>
    </xdr:from>
    <xdr:to>
      <xdr:col>60</xdr:col>
      <xdr:colOff>123825</xdr:colOff>
      <xdr:row>34</xdr:row>
      <xdr:rowOff>22379</xdr:rowOff>
    </xdr:to>
    <xdr:sp macro="" textlink="">
      <xdr:nvSpPr>
        <xdr:cNvPr id="151" name="楕円 150"/>
        <xdr:cNvSpPr/>
      </xdr:nvSpPr>
      <xdr:spPr>
        <a:xfrm>
          <a:off x="10582275" y="63342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102009</xdr:rowOff>
    </xdr:from>
    <xdr:to>
      <xdr:col>64</xdr:col>
      <xdr:colOff>73025</xdr:colOff>
      <xdr:row>33</xdr:row>
      <xdr:rowOff>143029</xdr:rowOff>
    </xdr:to>
    <xdr:cxnSp macro="">
      <xdr:nvCxnSpPr>
        <xdr:cNvPr id="152" name="直線コネクタ 151"/>
        <xdr:cNvCxnSpPr/>
      </xdr:nvCxnSpPr>
      <xdr:spPr>
        <a:xfrm flipV="1">
          <a:off x="10633075" y="6344059"/>
          <a:ext cx="685800" cy="4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40340</xdr:rowOff>
    </xdr:from>
    <xdr:ext cx="469744" cy="259045"/>
    <xdr:sp macro="" textlink="">
      <xdr:nvSpPr>
        <xdr:cNvPr id="153" name="n_1aveValue債務償還比率"/>
        <xdr:cNvSpPr txBox="1"/>
      </xdr:nvSpPr>
      <xdr:spPr>
        <a:xfrm>
          <a:off x="12461952" y="562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72724</xdr:rowOff>
    </xdr:from>
    <xdr:ext cx="469744" cy="259045"/>
    <xdr:sp macro="" textlink="">
      <xdr:nvSpPr>
        <xdr:cNvPr id="154" name="n_2aveValue債務償還比率"/>
        <xdr:cNvSpPr txBox="1"/>
      </xdr:nvSpPr>
      <xdr:spPr>
        <a:xfrm>
          <a:off x="11788852" y="565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55915</xdr:rowOff>
    </xdr:from>
    <xdr:ext cx="469744" cy="259045"/>
    <xdr:sp macro="" textlink="">
      <xdr:nvSpPr>
        <xdr:cNvPr id="155" name="n_3aveValue債務償還比率"/>
        <xdr:cNvSpPr txBox="1"/>
      </xdr:nvSpPr>
      <xdr:spPr>
        <a:xfrm>
          <a:off x="11103052" y="563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92001</xdr:rowOff>
    </xdr:from>
    <xdr:ext cx="469744" cy="259045"/>
    <xdr:sp macro="" textlink="">
      <xdr:nvSpPr>
        <xdr:cNvPr id="156" name="n_4aveValue債務償還比率"/>
        <xdr:cNvSpPr txBox="1"/>
      </xdr:nvSpPr>
      <xdr:spPr>
        <a:xfrm>
          <a:off x="10417252" y="567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94124</xdr:rowOff>
    </xdr:from>
    <xdr:ext cx="469744" cy="259045"/>
    <xdr:sp macro="" textlink="">
      <xdr:nvSpPr>
        <xdr:cNvPr id="157" name="n_1mainValue債務償還比率"/>
        <xdr:cNvSpPr txBox="1"/>
      </xdr:nvSpPr>
      <xdr:spPr>
        <a:xfrm>
          <a:off x="12461952" y="6336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33672</xdr:rowOff>
    </xdr:from>
    <xdr:ext cx="469744" cy="259045"/>
    <xdr:sp macro="" textlink="">
      <xdr:nvSpPr>
        <xdr:cNvPr id="158" name="n_2mainValue債務償還比率"/>
        <xdr:cNvSpPr txBox="1"/>
      </xdr:nvSpPr>
      <xdr:spPr>
        <a:xfrm>
          <a:off x="11788852" y="627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143936</xdr:rowOff>
    </xdr:from>
    <xdr:ext cx="469744" cy="259045"/>
    <xdr:sp macro="" textlink="">
      <xdr:nvSpPr>
        <xdr:cNvPr id="159" name="n_3mainValue債務償還比率"/>
        <xdr:cNvSpPr txBox="1"/>
      </xdr:nvSpPr>
      <xdr:spPr>
        <a:xfrm>
          <a:off x="11103052" y="638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13506</xdr:rowOff>
    </xdr:from>
    <xdr:ext cx="469744" cy="259045"/>
    <xdr:sp macro="" textlink="">
      <xdr:nvSpPr>
        <xdr:cNvPr id="160" name="n_4mainValue債務償還比率"/>
        <xdr:cNvSpPr txBox="1"/>
      </xdr:nvSpPr>
      <xdr:spPr>
        <a:xfrm>
          <a:off x="10417252" y="642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152525" y="77597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152525" y="114395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835025" y="8007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296025" y="10585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835025" y="116554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296025" y="14309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174,693
169,807
624.36
101,138,632
98,574,182
1,557,109
47,185,856
99,529,255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155.4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6858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757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6858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398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6858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398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6858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398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xdr:rowOff>
    </xdr:from>
    <xdr:to>
      <xdr:col>24</xdr:col>
      <xdr:colOff>62865</xdr:colOff>
      <xdr:row>41</xdr:row>
      <xdr:rowOff>53340</xdr:rowOff>
    </xdr:to>
    <xdr:cxnSp macro="">
      <xdr:nvCxnSpPr>
        <xdr:cNvPr id="55" name="直線コネクタ 54"/>
        <xdr:cNvCxnSpPr/>
      </xdr:nvCxnSpPr>
      <xdr:spPr>
        <a:xfrm flipV="1">
          <a:off x="4177665" y="5457698"/>
          <a:ext cx="0" cy="1371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57167</xdr:rowOff>
    </xdr:from>
    <xdr:ext cx="405111" cy="259045"/>
    <xdr:sp macro="" textlink="">
      <xdr:nvSpPr>
        <xdr:cNvPr id="56" name="【道路】&#10;有形固定資産減価償却率最小値テキスト"/>
        <xdr:cNvSpPr txBox="1"/>
      </xdr:nvSpPr>
      <xdr:spPr>
        <a:xfrm>
          <a:off x="4216400" y="683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53340</xdr:rowOff>
    </xdr:from>
    <xdr:to>
      <xdr:col>24</xdr:col>
      <xdr:colOff>152400</xdr:colOff>
      <xdr:row>41</xdr:row>
      <xdr:rowOff>53340</xdr:rowOff>
    </xdr:to>
    <xdr:cxnSp macro="">
      <xdr:nvCxnSpPr>
        <xdr:cNvPr id="57" name="直線コネクタ 56"/>
        <xdr:cNvCxnSpPr/>
      </xdr:nvCxnSpPr>
      <xdr:spPr>
        <a:xfrm>
          <a:off x="4108450" y="68287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121175</xdr:rowOff>
    </xdr:from>
    <xdr:ext cx="405111" cy="259045"/>
    <xdr:sp macro="" textlink="">
      <xdr:nvSpPr>
        <xdr:cNvPr id="58" name="【道路】&#10;有形固定資産減価償却率最大値テキスト"/>
        <xdr:cNvSpPr txBox="1"/>
      </xdr:nvSpPr>
      <xdr:spPr>
        <a:xfrm>
          <a:off x="4216400" y="5245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xdr:rowOff>
    </xdr:from>
    <xdr:to>
      <xdr:col>24</xdr:col>
      <xdr:colOff>152400</xdr:colOff>
      <xdr:row>33</xdr:row>
      <xdr:rowOff>3048</xdr:rowOff>
    </xdr:to>
    <xdr:cxnSp macro="">
      <xdr:nvCxnSpPr>
        <xdr:cNvPr id="59" name="直線コネクタ 58"/>
        <xdr:cNvCxnSpPr/>
      </xdr:nvCxnSpPr>
      <xdr:spPr>
        <a:xfrm>
          <a:off x="4108450" y="54576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131843</xdr:rowOff>
    </xdr:from>
    <xdr:ext cx="405111" cy="259045"/>
    <xdr:sp macro="" textlink="">
      <xdr:nvSpPr>
        <xdr:cNvPr id="60" name="【道路】&#10;有形固定資産減価償却率平均値テキスト"/>
        <xdr:cNvSpPr txBox="1"/>
      </xdr:nvSpPr>
      <xdr:spPr>
        <a:xfrm>
          <a:off x="4216400" y="59166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153416</xdr:rowOff>
    </xdr:from>
    <xdr:to>
      <xdr:col>24</xdr:col>
      <xdr:colOff>114300</xdr:colOff>
      <xdr:row>36</xdr:row>
      <xdr:rowOff>83566</xdr:rowOff>
    </xdr:to>
    <xdr:sp macro="" textlink="">
      <xdr:nvSpPr>
        <xdr:cNvPr id="61" name="フローチャート: 判断 60"/>
        <xdr:cNvSpPr/>
      </xdr:nvSpPr>
      <xdr:spPr>
        <a:xfrm>
          <a:off x="4127500" y="593826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57404</xdr:rowOff>
    </xdr:from>
    <xdr:to>
      <xdr:col>20</xdr:col>
      <xdr:colOff>38100</xdr:colOff>
      <xdr:row>36</xdr:row>
      <xdr:rowOff>159004</xdr:rowOff>
    </xdr:to>
    <xdr:sp macro="" textlink="">
      <xdr:nvSpPr>
        <xdr:cNvPr id="62" name="フローチャート: 判断 61"/>
        <xdr:cNvSpPr/>
      </xdr:nvSpPr>
      <xdr:spPr>
        <a:xfrm>
          <a:off x="3384550" y="600735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16256</xdr:rowOff>
    </xdr:from>
    <xdr:to>
      <xdr:col>15</xdr:col>
      <xdr:colOff>101600</xdr:colOff>
      <xdr:row>36</xdr:row>
      <xdr:rowOff>117856</xdr:rowOff>
    </xdr:to>
    <xdr:sp macro="" textlink="">
      <xdr:nvSpPr>
        <xdr:cNvPr id="63" name="フローチャート: 判断 62"/>
        <xdr:cNvSpPr/>
      </xdr:nvSpPr>
      <xdr:spPr>
        <a:xfrm>
          <a:off x="2571750" y="5966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157988</xdr:rowOff>
    </xdr:from>
    <xdr:to>
      <xdr:col>10</xdr:col>
      <xdr:colOff>165100</xdr:colOff>
      <xdr:row>36</xdr:row>
      <xdr:rowOff>88138</xdr:rowOff>
    </xdr:to>
    <xdr:sp macro="" textlink="">
      <xdr:nvSpPr>
        <xdr:cNvPr id="64" name="フローチャート: 判断 63"/>
        <xdr:cNvSpPr/>
      </xdr:nvSpPr>
      <xdr:spPr>
        <a:xfrm>
          <a:off x="1778000" y="59428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121412</xdr:rowOff>
    </xdr:from>
    <xdr:to>
      <xdr:col>6</xdr:col>
      <xdr:colOff>38100</xdr:colOff>
      <xdr:row>36</xdr:row>
      <xdr:rowOff>51562</xdr:rowOff>
    </xdr:to>
    <xdr:sp macro="" textlink="">
      <xdr:nvSpPr>
        <xdr:cNvPr id="65" name="フローチャート: 判断 64"/>
        <xdr:cNvSpPr/>
      </xdr:nvSpPr>
      <xdr:spPr>
        <a:xfrm>
          <a:off x="984250" y="590626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132842</xdr:rowOff>
    </xdr:from>
    <xdr:to>
      <xdr:col>24</xdr:col>
      <xdr:colOff>114300</xdr:colOff>
      <xdr:row>36</xdr:row>
      <xdr:rowOff>62992</xdr:rowOff>
    </xdr:to>
    <xdr:sp macro="" textlink="">
      <xdr:nvSpPr>
        <xdr:cNvPr id="71" name="楕円 70"/>
        <xdr:cNvSpPr/>
      </xdr:nvSpPr>
      <xdr:spPr>
        <a:xfrm>
          <a:off x="4127500" y="591769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155719</xdr:rowOff>
    </xdr:from>
    <xdr:ext cx="405111" cy="259045"/>
    <xdr:sp macro="" textlink="">
      <xdr:nvSpPr>
        <xdr:cNvPr id="72" name="【道路】&#10;有形固定資産減価償却率該当値テキスト"/>
        <xdr:cNvSpPr txBox="1"/>
      </xdr:nvSpPr>
      <xdr:spPr>
        <a:xfrm>
          <a:off x="4216400" y="577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100838</xdr:rowOff>
    </xdr:from>
    <xdr:to>
      <xdr:col>20</xdr:col>
      <xdr:colOff>38100</xdr:colOff>
      <xdr:row>36</xdr:row>
      <xdr:rowOff>30988</xdr:rowOff>
    </xdr:to>
    <xdr:sp macro="" textlink="">
      <xdr:nvSpPr>
        <xdr:cNvPr id="73" name="楕円 72"/>
        <xdr:cNvSpPr/>
      </xdr:nvSpPr>
      <xdr:spPr>
        <a:xfrm>
          <a:off x="3384550" y="588568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151638</xdr:rowOff>
    </xdr:from>
    <xdr:to>
      <xdr:col>24</xdr:col>
      <xdr:colOff>63500</xdr:colOff>
      <xdr:row>36</xdr:row>
      <xdr:rowOff>12192</xdr:rowOff>
    </xdr:to>
    <xdr:cxnSp macro="">
      <xdr:nvCxnSpPr>
        <xdr:cNvPr id="74" name="直線コネクタ 73"/>
        <xdr:cNvCxnSpPr/>
      </xdr:nvCxnSpPr>
      <xdr:spPr>
        <a:xfrm>
          <a:off x="3429000" y="5936488"/>
          <a:ext cx="749300" cy="2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66548</xdr:rowOff>
    </xdr:from>
    <xdr:to>
      <xdr:col>15</xdr:col>
      <xdr:colOff>101600</xdr:colOff>
      <xdr:row>35</xdr:row>
      <xdr:rowOff>168148</xdr:rowOff>
    </xdr:to>
    <xdr:sp macro="" textlink="">
      <xdr:nvSpPr>
        <xdr:cNvPr id="75" name="楕円 74"/>
        <xdr:cNvSpPr/>
      </xdr:nvSpPr>
      <xdr:spPr>
        <a:xfrm>
          <a:off x="2571750" y="585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117348</xdr:rowOff>
    </xdr:from>
    <xdr:to>
      <xdr:col>19</xdr:col>
      <xdr:colOff>177800</xdr:colOff>
      <xdr:row>35</xdr:row>
      <xdr:rowOff>151638</xdr:rowOff>
    </xdr:to>
    <xdr:cxnSp macro="">
      <xdr:nvCxnSpPr>
        <xdr:cNvPr id="76" name="直線コネクタ 75"/>
        <xdr:cNvCxnSpPr/>
      </xdr:nvCxnSpPr>
      <xdr:spPr>
        <a:xfrm>
          <a:off x="2622550" y="5902198"/>
          <a:ext cx="8064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27686</xdr:rowOff>
    </xdr:from>
    <xdr:to>
      <xdr:col>10</xdr:col>
      <xdr:colOff>165100</xdr:colOff>
      <xdr:row>35</xdr:row>
      <xdr:rowOff>129286</xdr:rowOff>
    </xdr:to>
    <xdr:sp macro="" textlink="">
      <xdr:nvSpPr>
        <xdr:cNvPr id="77" name="楕円 76"/>
        <xdr:cNvSpPr/>
      </xdr:nvSpPr>
      <xdr:spPr>
        <a:xfrm>
          <a:off x="1778000" y="581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78486</xdr:rowOff>
    </xdr:from>
    <xdr:to>
      <xdr:col>15</xdr:col>
      <xdr:colOff>50800</xdr:colOff>
      <xdr:row>35</xdr:row>
      <xdr:rowOff>117348</xdr:rowOff>
    </xdr:to>
    <xdr:cxnSp macro="">
      <xdr:nvCxnSpPr>
        <xdr:cNvPr id="78" name="直線コネクタ 77"/>
        <xdr:cNvCxnSpPr/>
      </xdr:nvCxnSpPr>
      <xdr:spPr>
        <a:xfrm>
          <a:off x="1828800" y="5863336"/>
          <a:ext cx="79375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160274</xdr:rowOff>
    </xdr:from>
    <xdr:to>
      <xdr:col>6</xdr:col>
      <xdr:colOff>38100</xdr:colOff>
      <xdr:row>35</xdr:row>
      <xdr:rowOff>90424</xdr:rowOff>
    </xdr:to>
    <xdr:sp macro="" textlink="">
      <xdr:nvSpPr>
        <xdr:cNvPr id="79" name="楕円 78"/>
        <xdr:cNvSpPr/>
      </xdr:nvSpPr>
      <xdr:spPr>
        <a:xfrm>
          <a:off x="984250" y="578002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39624</xdr:rowOff>
    </xdr:from>
    <xdr:to>
      <xdr:col>10</xdr:col>
      <xdr:colOff>114300</xdr:colOff>
      <xdr:row>35</xdr:row>
      <xdr:rowOff>78486</xdr:rowOff>
    </xdr:to>
    <xdr:cxnSp macro="">
      <xdr:nvCxnSpPr>
        <xdr:cNvPr id="80" name="直線コネクタ 79"/>
        <xdr:cNvCxnSpPr/>
      </xdr:nvCxnSpPr>
      <xdr:spPr>
        <a:xfrm>
          <a:off x="1028700" y="5824474"/>
          <a:ext cx="8001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150131</xdr:rowOff>
    </xdr:from>
    <xdr:ext cx="405111" cy="259045"/>
    <xdr:sp macro="" textlink="">
      <xdr:nvSpPr>
        <xdr:cNvPr id="81" name="n_1aveValue【道路】&#10;有形固定資産減価償却率"/>
        <xdr:cNvSpPr txBox="1"/>
      </xdr:nvSpPr>
      <xdr:spPr>
        <a:xfrm>
          <a:off x="3239144" y="6100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108983</xdr:rowOff>
    </xdr:from>
    <xdr:ext cx="405111" cy="259045"/>
    <xdr:sp macro="" textlink="">
      <xdr:nvSpPr>
        <xdr:cNvPr id="82" name="n_2aveValue【道路】&#10;有形固定資産減価償却率"/>
        <xdr:cNvSpPr txBox="1"/>
      </xdr:nvSpPr>
      <xdr:spPr>
        <a:xfrm>
          <a:off x="2439044" y="605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79265</xdr:rowOff>
    </xdr:from>
    <xdr:ext cx="405111" cy="259045"/>
    <xdr:sp macro="" textlink="">
      <xdr:nvSpPr>
        <xdr:cNvPr id="83" name="n_3aveValue【道路】&#10;有形固定資産減価償却率"/>
        <xdr:cNvSpPr txBox="1"/>
      </xdr:nvSpPr>
      <xdr:spPr>
        <a:xfrm>
          <a:off x="1645294" y="602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42689</xdr:rowOff>
    </xdr:from>
    <xdr:ext cx="405111" cy="259045"/>
    <xdr:sp macro="" textlink="">
      <xdr:nvSpPr>
        <xdr:cNvPr id="84" name="n_4aveValue【道路】&#10;有形固定資産減価償却率"/>
        <xdr:cNvSpPr txBox="1"/>
      </xdr:nvSpPr>
      <xdr:spPr>
        <a:xfrm>
          <a:off x="851544" y="599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47515</xdr:rowOff>
    </xdr:from>
    <xdr:ext cx="405111" cy="259045"/>
    <xdr:sp macro="" textlink="">
      <xdr:nvSpPr>
        <xdr:cNvPr id="85" name="n_1mainValue【道路】&#10;有形固定資産減価償却率"/>
        <xdr:cNvSpPr txBox="1"/>
      </xdr:nvSpPr>
      <xdr:spPr>
        <a:xfrm>
          <a:off x="3239144" y="5667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13225</xdr:rowOff>
    </xdr:from>
    <xdr:ext cx="405111" cy="259045"/>
    <xdr:sp macro="" textlink="">
      <xdr:nvSpPr>
        <xdr:cNvPr id="86" name="n_2mainValue【道路】&#10;有形固定資産減価償却率"/>
        <xdr:cNvSpPr txBox="1"/>
      </xdr:nvSpPr>
      <xdr:spPr>
        <a:xfrm>
          <a:off x="2439044" y="563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145813</xdr:rowOff>
    </xdr:from>
    <xdr:ext cx="405111" cy="259045"/>
    <xdr:sp macro="" textlink="">
      <xdr:nvSpPr>
        <xdr:cNvPr id="87" name="n_3mainValue【道路】&#10;有形固定資産減価償却率"/>
        <xdr:cNvSpPr txBox="1"/>
      </xdr:nvSpPr>
      <xdr:spPr>
        <a:xfrm>
          <a:off x="1645294" y="560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106951</xdr:rowOff>
    </xdr:from>
    <xdr:ext cx="405111" cy="259045"/>
    <xdr:sp macro="" textlink="">
      <xdr:nvSpPr>
        <xdr:cNvPr id="88" name="n_4mainValue【道路】&#10;有形固定資産減価償却率"/>
        <xdr:cNvSpPr txBox="1"/>
      </xdr:nvSpPr>
      <xdr:spPr>
        <a:xfrm>
          <a:off x="851544" y="556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9" name="テキスト ボックス 98"/>
        <xdr:cNvSpPr txBox="1"/>
      </xdr:nvSpPr>
      <xdr:spPr>
        <a:xfrm>
          <a:off x="55272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0" name="直線コネクタ 99"/>
        <xdr:cNvCxnSpPr/>
      </xdr:nvCxnSpPr>
      <xdr:spPr>
        <a:xfrm>
          <a:off x="5956300" y="70330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1" name="テキスト ボックス 100"/>
        <xdr:cNvSpPr txBox="1"/>
      </xdr:nvSpPr>
      <xdr:spPr>
        <a:xfrm>
          <a:off x="55272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2" name="直線コネクタ 101"/>
        <xdr:cNvCxnSpPr/>
      </xdr:nvCxnSpPr>
      <xdr:spPr>
        <a:xfrm>
          <a:off x="5956300" y="67192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3" name="テキスト ボックス 102"/>
        <xdr:cNvSpPr txBox="1"/>
      </xdr:nvSpPr>
      <xdr:spPr>
        <a:xfrm>
          <a:off x="552722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4" name="直線コネクタ 103"/>
        <xdr:cNvCxnSpPr/>
      </xdr:nvCxnSpPr>
      <xdr:spPr>
        <a:xfrm>
          <a:off x="5956300" y="64053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5" name="テキスト ボックス 104"/>
        <xdr:cNvSpPr txBox="1"/>
      </xdr:nvSpPr>
      <xdr:spPr>
        <a:xfrm>
          <a:off x="552722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6" name="直線コネクタ 105"/>
        <xdr:cNvCxnSpPr/>
      </xdr:nvCxnSpPr>
      <xdr:spPr>
        <a:xfrm>
          <a:off x="5956300" y="60914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7" name="テキスト ボックス 106"/>
        <xdr:cNvSpPr txBox="1"/>
      </xdr:nvSpPr>
      <xdr:spPr>
        <a:xfrm>
          <a:off x="5482151" y="59492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8" name="直線コネクタ 107"/>
        <xdr:cNvCxnSpPr/>
      </xdr:nvCxnSpPr>
      <xdr:spPr>
        <a:xfrm>
          <a:off x="5956300" y="57775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9" name="テキスト ボックス 108"/>
        <xdr:cNvSpPr txBox="1"/>
      </xdr:nvSpPr>
      <xdr:spPr>
        <a:xfrm>
          <a:off x="5482151" y="563537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0" name="直線コネクタ 109"/>
        <xdr:cNvCxnSpPr/>
      </xdr:nvCxnSpPr>
      <xdr:spPr>
        <a:xfrm>
          <a:off x="5956300" y="54573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1" name="テキスト ボックス 110"/>
        <xdr:cNvSpPr txBox="1"/>
      </xdr:nvSpPr>
      <xdr:spPr>
        <a:xfrm>
          <a:off x="5482151" y="532149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17744</xdr:rowOff>
    </xdr:from>
    <xdr:to>
      <xdr:col>54</xdr:col>
      <xdr:colOff>189865</xdr:colOff>
      <xdr:row>41</xdr:row>
      <xdr:rowOff>95304</xdr:rowOff>
    </xdr:to>
    <xdr:cxnSp macro="">
      <xdr:nvCxnSpPr>
        <xdr:cNvPr id="115" name="直線コネクタ 114"/>
        <xdr:cNvCxnSpPr/>
      </xdr:nvCxnSpPr>
      <xdr:spPr>
        <a:xfrm flipV="1">
          <a:off x="9429115" y="5472394"/>
          <a:ext cx="0" cy="1398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99131</xdr:rowOff>
    </xdr:from>
    <xdr:ext cx="469744" cy="259045"/>
    <xdr:sp macro="" textlink="">
      <xdr:nvSpPr>
        <xdr:cNvPr id="116" name="【道路】&#10;一人当たり延長最小値テキスト"/>
        <xdr:cNvSpPr txBox="1"/>
      </xdr:nvSpPr>
      <xdr:spPr>
        <a:xfrm>
          <a:off x="9467850" y="687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95304</xdr:rowOff>
    </xdr:from>
    <xdr:to>
      <xdr:col>55</xdr:col>
      <xdr:colOff>88900</xdr:colOff>
      <xdr:row>41</xdr:row>
      <xdr:rowOff>95304</xdr:rowOff>
    </xdr:to>
    <xdr:cxnSp macro="">
      <xdr:nvCxnSpPr>
        <xdr:cNvPr id="117" name="直線コネクタ 116"/>
        <xdr:cNvCxnSpPr/>
      </xdr:nvCxnSpPr>
      <xdr:spPr>
        <a:xfrm>
          <a:off x="9359900" y="68707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135871</xdr:rowOff>
    </xdr:from>
    <xdr:ext cx="534377" cy="259045"/>
    <xdr:sp macro="" textlink="">
      <xdr:nvSpPr>
        <xdr:cNvPr id="118" name="【道路】&#10;一人当たり延長最大値テキスト"/>
        <xdr:cNvSpPr txBox="1"/>
      </xdr:nvSpPr>
      <xdr:spPr>
        <a:xfrm>
          <a:off x="9467850" y="526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17744</xdr:rowOff>
    </xdr:from>
    <xdr:to>
      <xdr:col>55</xdr:col>
      <xdr:colOff>88900</xdr:colOff>
      <xdr:row>33</xdr:row>
      <xdr:rowOff>17744</xdr:rowOff>
    </xdr:to>
    <xdr:cxnSp macro="">
      <xdr:nvCxnSpPr>
        <xdr:cNvPr id="119" name="直線コネクタ 118"/>
        <xdr:cNvCxnSpPr/>
      </xdr:nvCxnSpPr>
      <xdr:spPr>
        <a:xfrm>
          <a:off x="9359900" y="54723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90042</xdr:rowOff>
    </xdr:from>
    <xdr:ext cx="469744" cy="259045"/>
    <xdr:sp macro="" textlink="">
      <xdr:nvSpPr>
        <xdr:cNvPr id="120" name="【道路】&#10;一人当たり延長平均値テキスト"/>
        <xdr:cNvSpPr txBox="1"/>
      </xdr:nvSpPr>
      <xdr:spPr>
        <a:xfrm>
          <a:off x="9467850" y="6039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111615</xdr:rowOff>
    </xdr:from>
    <xdr:to>
      <xdr:col>55</xdr:col>
      <xdr:colOff>50800</xdr:colOff>
      <xdr:row>37</xdr:row>
      <xdr:rowOff>41765</xdr:rowOff>
    </xdr:to>
    <xdr:sp macro="" textlink="">
      <xdr:nvSpPr>
        <xdr:cNvPr id="121" name="フローチャート: 判断 120"/>
        <xdr:cNvSpPr/>
      </xdr:nvSpPr>
      <xdr:spPr>
        <a:xfrm>
          <a:off x="9398000" y="60615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49076</xdr:rowOff>
    </xdr:from>
    <xdr:to>
      <xdr:col>50</xdr:col>
      <xdr:colOff>165100</xdr:colOff>
      <xdr:row>36</xdr:row>
      <xdr:rowOff>150676</xdr:rowOff>
    </xdr:to>
    <xdr:sp macro="" textlink="">
      <xdr:nvSpPr>
        <xdr:cNvPr id="122" name="フローチャート: 判断 121"/>
        <xdr:cNvSpPr/>
      </xdr:nvSpPr>
      <xdr:spPr>
        <a:xfrm>
          <a:off x="8636000" y="599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17073</xdr:rowOff>
    </xdr:from>
    <xdr:to>
      <xdr:col>46</xdr:col>
      <xdr:colOff>38100</xdr:colOff>
      <xdr:row>36</xdr:row>
      <xdr:rowOff>118673</xdr:rowOff>
    </xdr:to>
    <xdr:sp macro="" textlink="">
      <xdr:nvSpPr>
        <xdr:cNvPr id="123" name="フローチャート: 判断 122"/>
        <xdr:cNvSpPr/>
      </xdr:nvSpPr>
      <xdr:spPr>
        <a:xfrm>
          <a:off x="7842250" y="596702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25237</xdr:rowOff>
    </xdr:from>
    <xdr:to>
      <xdr:col>41</xdr:col>
      <xdr:colOff>101600</xdr:colOff>
      <xdr:row>36</xdr:row>
      <xdr:rowOff>126837</xdr:rowOff>
    </xdr:to>
    <xdr:sp macro="" textlink="">
      <xdr:nvSpPr>
        <xdr:cNvPr id="124" name="フローチャート: 判断 123"/>
        <xdr:cNvSpPr/>
      </xdr:nvSpPr>
      <xdr:spPr>
        <a:xfrm>
          <a:off x="7029450" y="597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30625</xdr:rowOff>
    </xdr:from>
    <xdr:to>
      <xdr:col>36</xdr:col>
      <xdr:colOff>165100</xdr:colOff>
      <xdr:row>36</xdr:row>
      <xdr:rowOff>132225</xdr:rowOff>
    </xdr:to>
    <xdr:sp macro="" textlink="">
      <xdr:nvSpPr>
        <xdr:cNvPr id="125" name="フローチャート: 判断 124"/>
        <xdr:cNvSpPr/>
      </xdr:nvSpPr>
      <xdr:spPr>
        <a:xfrm>
          <a:off x="6235700" y="598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55935</xdr:rowOff>
    </xdr:from>
    <xdr:to>
      <xdr:col>55</xdr:col>
      <xdr:colOff>50800</xdr:colOff>
      <xdr:row>33</xdr:row>
      <xdr:rowOff>157535</xdr:rowOff>
    </xdr:to>
    <xdr:sp macro="" textlink="">
      <xdr:nvSpPr>
        <xdr:cNvPr id="131" name="楕円 130"/>
        <xdr:cNvSpPr/>
      </xdr:nvSpPr>
      <xdr:spPr>
        <a:xfrm>
          <a:off x="9398000" y="55105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142312</xdr:rowOff>
    </xdr:from>
    <xdr:ext cx="534377" cy="259045"/>
    <xdr:sp macro="" textlink="">
      <xdr:nvSpPr>
        <xdr:cNvPr id="132" name="【道路】&#10;一人当たり延長該当値テキスト"/>
        <xdr:cNvSpPr txBox="1"/>
      </xdr:nvSpPr>
      <xdr:spPr>
        <a:xfrm>
          <a:off x="9467850" y="543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58547</xdr:rowOff>
    </xdr:from>
    <xdr:to>
      <xdr:col>50</xdr:col>
      <xdr:colOff>165100</xdr:colOff>
      <xdr:row>33</xdr:row>
      <xdr:rowOff>160147</xdr:rowOff>
    </xdr:to>
    <xdr:sp macro="" textlink="">
      <xdr:nvSpPr>
        <xdr:cNvPr id="133" name="楕円 132"/>
        <xdr:cNvSpPr/>
      </xdr:nvSpPr>
      <xdr:spPr>
        <a:xfrm>
          <a:off x="8636000" y="551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106735</xdr:rowOff>
    </xdr:from>
    <xdr:to>
      <xdr:col>55</xdr:col>
      <xdr:colOff>0</xdr:colOff>
      <xdr:row>33</xdr:row>
      <xdr:rowOff>109347</xdr:rowOff>
    </xdr:to>
    <xdr:cxnSp macro="">
      <xdr:nvCxnSpPr>
        <xdr:cNvPr id="134" name="直線コネクタ 133"/>
        <xdr:cNvCxnSpPr/>
      </xdr:nvCxnSpPr>
      <xdr:spPr>
        <a:xfrm flipV="1">
          <a:off x="8686800" y="5561385"/>
          <a:ext cx="74295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66058</xdr:rowOff>
    </xdr:from>
    <xdr:to>
      <xdr:col>46</xdr:col>
      <xdr:colOff>38100</xdr:colOff>
      <xdr:row>33</xdr:row>
      <xdr:rowOff>167658</xdr:rowOff>
    </xdr:to>
    <xdr:sp macro="" textlink="">
      <xdr:nvSpPr>
        <xdr:cNvPr id="135" name="楕円 134"/>
        <xdr:cNvSpPr/>
      </xdr:nvSpPr>
      <xdr:spPr>
        <a:xfrm>
          <a:off x="7842250" y="552070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109347</xdr:rowOff>
    </xdr:from>
    <xdr:to>
      <xdr:col>50</xdr:col>
      <xdr:colOff>114300</xdr:colOff>
      <xdr:row>33</xdr:row>
      <xdr:rowOff>116858</xdr:rowOff>
    </xdr:to>
    <xdr:cxnSp macro="">
      <xdr:nvCxnSpPr>
        <xdr:cNvPr id="136" name="直線コネクタ 135"/>
        <xdr:cNvCxnSpPr/>
      </xdr:nvCxnSpPr>
      <xdr:spPr>
        <a:xfrm flipV="1">
          <a:off x="7886700" y="5563997"/>
          <a:ext cx="8001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76019</xdr:rowOff>
    </xdr:from>
    <xdr:to>
      <xdr:col>41</xdr:col>
      <xdr:colOff>101600</xdr:colOff>
      <xdr:row>34</xdr:row>
      <xdr:rowOff>6169</xdr:rowOff>
    </xdr:to>
    <xdr:sp macro="" textlink="">
      <xdr:nvSpPr>
        <xdr:cNvPr id="137" name="楕円 136"/>
        <xdr:cNvSpPr/>
      </xdr:nvSpPr>
      <xdr:spPr>
        <a:xfrm>
          <a:off x="7029450" y="553066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116858</xdr:rowOff>
    </xdr:from>
    <xdr:to>
      <xdr:col>45</xdr:col>
      <xdr:colOff>177800</xdr:colOff>
      <xdr:row>33</xdr:row>
      <xdr:rowOff>126819</xdr:rowOff>
    </xdr:to>
    <xdr:cxnSp macro="">
      <xdr:nvCxnSpPr>
        <xdr:cNvPr id="138" name="直線コネクタ 137"/>
        <xdr:cNvCxnSpPr/>
      </xdr:nvCxnSpPr>
      <xdr:spPr>
        <a:xfrm flipV="1">
          <a:off x="7080250" y="5571508"/>
          <a:ext cx="806450" cy="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69161</xdr:rowOff>
    </xdr:from>
    <xdr:to>
      <xdr:col>36</xdr:col>
      <xdr:colOff>165100</xdr:colOff>
      <xdr:row>33</xdr:row>
      <xdr:rowOff>170761</xdr:rowOff>
    </xdr:to>
    <xdr:sp macro="" textlink="">
      <xdr:nvSpPr>
        <xdr:cNvPr id="139" name="楕円 138"/>
        <xdr:cNvSpPr/>
      </xdr:nvSpPr>
      <xdr:spPr>
        <a:xfrm>
          <a:off x="6235700" y="55238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119961</xdr:rowOff>
    </xdr:from>
    <xdr:to>
      <xdr:col>41</xdr:col>
      <xdr:colOff>50800</xdr:colOff>
      <xdr:row>33</xdr:row>
      <xdr:rowOff>126819</xdr:rowOff>
    </xdr:to>
    <xdr:cxnSp macro="">
      <xdr:nvCxnSpPr>
        <xdr:cNvPr id="140" name="直線コネクタ 139"/>
        <xdr:cNvCxnSpPr/>
      </xdr:nvCxnSpPr>
      <xdr:spPr>
        <a:xfrm>
          <a:off x="6286500" y="5574611"/>
          <a:ext cx="79375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141803</xdr:rowOff>
    </xdr:from>
    <xdr:ext cx="534377" cy="259045"/>
    <xdr:sp macro="" textlink="">
      <xdr:nvSpPr>
        <xdr:cNvPr id="141" name="n_1aveValue【道路】&#10;一人当たり延長"/>
        <xdr:cNvSpPr txBox="1"/>
      </xdr:nvSpPr>
      <xdr:spPr>
        <a:xfrm>
          <a:off x="8425961" y="60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109800</xdr:rowOff>
    </xdr:from>
    <xdr:ext cx="534377" cy="259045"/>
    <xdr:sp macro="" textlink="">
      <xdr:nvSpPr>
        <xdr:cNvPr id="142" name="n_2aveValue【道路】&#10;一人当たり延長"/>
        <xdr:cNvSpPr txBox="1"/>
      </xdr:nvSpPr>
      <xdr:spPr>
        <a:xfrm>
          <a:off x="7644911" y="605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117964</xdr:rowOff>
    </xdr:from>
    <xdr:ext cx="534377" cy="259045"/>
    <xdr:sp macro="" textlink="">
      <xdr:nvSpPr>
        <xdr:cNvPr id="143" name="n_3aveValue【道路】&#10;一人当たり延長"/>
        <xdr:cNvSpPr txBox="1"/>
      </xdr:nvSpPr>
      <xdr:spPr>
        <a:xfrm>
          <a:off x="6851161" y="606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123352</xdr:rowOff>
    </xdr:from>
    <xdr:ext cx="534377" cy="259045"/>
    <xdr:sp macro="" textlink="">
      <xdr:nvSpPr>
        <xdr:cNvPr id="144" name="n_4aveValue【道路】&#10;一人当たり延長"/>
        <xdr:cNvSpPr txBox="1"/>
      </xdr:nvSpPr>
      <xdr:spPr>
        <a:xfrm>
          <a:off x="6038361" y="607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5224</xdr:rowOff>
    </xdr:from>
    <xdr:ext cx="534377" cy="259045"/>
    <xdr:sp macro="" textlink="">
      <xdr:nvSpPr>
        <xdr:cNvPr id="145" name="n_1mainValue【道路】&#10;一人当たり延長"/>
        <xdr:cNvSpPr txBox="1"/>
      </xdr:nvSpPr>
      <xdr:spPr>
        <a:xfrm>
          <a:off x="8425961" y="529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12735</xdr:rowOff>
    </xdr:from>
    <xdr:ext cx="534377" cy="259045"/>
    <xdr:sp macro="" textlink="">
      <xdr:nvSpPr>
        <xdr:cNvPr id="146" name="n_2mainValue【道路】&#10;一人当たり延長"/>
        <xdr:cNvSpPr txBox="1"/>
      </xdr:nvSpPr>
      <xdr:spPr>
        <a:xfrm>
          <a:off x="7644911" y="53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32</xdr:row>
      <xdr:rowOff>22696</xdr:rowOff>
    </xdr:from>
    <xdr:ext cx="534377" cy="259045"/>
    <xdr:sp macro="" textlink="">
      <xdr:nvSpPr>
        <xdr:cNvPr id="147" name="n_3mainValue【道路】&#10;一人当たり延長"/>
        <xdr:cNvSpPr txBox="1"/>
      </xdr:nvSpPr>
      <xdr:spPr>
        <a:xfrm>
          <a:off x="6851161" y="531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32</xdr:row>
      <xdr:rowOff>15838</xdr:rowOff>
    </xdr:from>
    <xdr:ext cx="534377" cy="259045"/>
    <xdr:sp macro="" textlink="">
      <xdr:nvSpPr>
        <xdr:cNvPr id="148" name="n_4mainValue【道路】&#10;一人当たり延長"/>
        <xdr:cNvSpPr txBox="1"/>
      </xdr:nvSpPr>
      <xdr:spPr>
        <a:xfrm>
          <a:off x="6038361" y="530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xdr:cNvSpPr txBox="1"/>
      </xdr:nvSpPr>
      <xdr:spPr>
        <a:xfrm>
          <a:off x="3398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1" name="テキスト ボックス 160"/>
        <xdr:cNvSpPr txBox="1"/>
      </xdr:nvSpPr>
      <xdr:spPr>
        <a:xfrm>
          <a:off x="3398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1" name="テキスト ボックス 170"/>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3810</xdr:rowOff>
    </xdr:from>
    <xdr:to>
      <xdr:col>24</xdr:col>
      <xdr:colOff>62865</xdr:colOff>
      <xdr:row>62</xdr:row>
      <xdr:rowOff>137160</xdr:rowOff>
    </xdr:to>
    <xdr:cxnSp macro="">
      <xdr:nvCxnSpPr>
        <xdr:cNvPr id="173" name="直線コネクタ 172"/>
        <xdr:cNvCxnSpPr/>
      </xdr:nvCxnSpPr>
      <xdr:spPr>
        <a:xfrm flipV="1">
          <a:off x="4177665" y="925576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140987</xdr:rowOff>
    </xdr:from>
    <xdr:ext cx="405111" cy="259045"/>
    <xdr:sp macro="" textlink="">
      <xdr:nvSpPr>
        <xdr:cNvPr id="174" name="【橋りょう・トンネル】&#10;有形固定資産減価償却率最小値テキスト"/>
        <xdr:cNvSpPr txBox="1"/>
      </xdr:nvSpPr>
      <xdr:spPr>
        <a:xfrm>
          <a:off x="4216400" y="10383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137160</xdr:rowOff>
    </xdr:from>
    <xdr:to>
      <xdr:col>24</xdr:col>
      <xdr:colOff>152400</xdr:colOff>
      <xdr:row>62</xdr:row>
      <xdr:rowOff>137160</xdr:rowOff>
    </xdr:to>
    <xdr:cxnSp macro="">
      <xdr:nvCxnSpPr>
        <xdr:cNvPr id="175" name="直線コネクタ 174"/>
        <xdr:cNvCxnSpPr/>
      </xdr:nvCxnSpPr>
      <xdr:spPr>
        <a:xfrm>
          <a:off x="4108450" y="103797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121937</xdr:rowOff>
    </xdr:from>
    <xdr:ext cx="405111" cy="259045"/>
    <xdr:sp macro="" textlink="">
      <xdr:nvSpPr>
        <xdr:cNvPr id="176" name="【橋りょう・トンネル】&#10;有形固定資産減価償却率最大値テキスト"/>
        <xdr:cNvSpPr txBox="1"/>
      </xdr:nvSpPr>
      <xdr:spPr>
        <a:xfrm>
          <a:off x="4216400" y="904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3810</xdr:rowOff>
    </xdr:from>
    <xdr:to>
      <xdr:col>24</xdr:col>
      <xdr:colOff>152400</xdr:colOff>
      <xdr:row>56</xdr:row>
      <xdr:rowOff>3810</xdr:rowOff>
    </xdr:to>
    <xdr:cxnSp macro="">
      <xdr:nvCxnSpPr>
        <xdr:cNvPr id="177" name="直線コネクタ 176"/>
        <xdr:cNvCxnSpPr/>
      </xdr:nvCxnSpPr>
      <xdr:spPr>
        <a:xfrm>
          <a:off x="4108450" y="9255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xdr:rowOff>
    </xdr:from>
    <xdr:ext cx="405111" cy="259045"/>
    <xdr:sp macro="" textlink="">
      <xdr:nvSpPr>
        <xdr:cNvPr id="178" name="【橋りょう・トンネル】&#10;有形固定資産減価償却率平均値テキスト"/>
        <xdr:cNvSpPr txBox="1"/>
      </xdr:nvSpPr>
      <xdr:spPr>
        <a:xfrm>
          <a:off x="4216400" y="9747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21590</xdr:rowOff>
    </xdr:from>
    <xdr:to>
      <xdr:col>24</xdr:col>
      <xdr:colOff>114300</xdr:colOff>
      <xdr:row>59</xdr:row>
      <xdr:rowOff>123190</xdr:rowOff>
    </xdr:to>
    <xdr:sp macro="" textlink="">
      <xdr:nvSpPr>
        <xdr:cNvPr id="179" name="フローチャート: 判断 178"/>
        <xdr:cNvSpPr/>
      </xdr:nvSpPr>
      <xdr:spPr>
        <a:xfrm>
          <a:off x="41275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116840</xdr:rowOff>
    </xdr:from>
    <xdr:to>
      <xdr:col>20</xdr:col>
      <xdr:colOff>38100</xdr:colOff>
      <xdr:row>60</xdr:row>
      <xdr:rowOff>46990</xdr:rowOff>
    </xdr:to>
    <xdr:sp macro="" textlink="">
      <xdr:nvSpPr>
        <xdr:cNvPr id="180" name="フローチャート: 判断 179"/>
        <xdr:cNvSpPr/>
      </xdr:nvSpPr>
      <xdr:spPr>
        <a:xfrm>
          <a:off x="3384550" y="98640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74930</xdr:rowOff>
    </xdr:from>
    <xdr:to>
      <xdr:col>15</xdr:col>
      <xdr:colOff>101600</xdr:colOff>
      <xdr:row>60</xdr:row>
      <xdr:rowOff>5080</xdr:rowOff>
    </xdr:to>
    <xdr:sp macro="" textlink="">
      <xdr:nvSpPr>
        <xdr:cNvPr id="181" name="フローチャート: 判断 180"/>
        <xdr:cNvSpPr/>
      </xdr:nvSpPr>
      <xdr:spPr>
        <a:xfrm>
          <a:off x="2571750" y="98221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21590</xdr:rowOff>
    </xdr:from>
    <xdr:to>
      <xdr:col>10</xdr:col>
      <xdr:colOff>165100</xdr:colOff>
      <xdr:row>59</xdr:row>
      <xdr:rowOff>123190</xdr:rowOff>
    </xdr:to>
    <xdr:sp macro="" textlink="">
      <xdr:nvSpPr>
        <xdr:cNvPr id="182" name="フローチャート: 判断 181"/>
        <xdr:cNvSpPr/>
      </xdr:nvSpPr>
      <xdr:spPr>
        <a:xfrm>
          <a:off x="1778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139700</xdr:rowOff>
    </xdr:from>
    <xdr:to>
      <xdr:col>6</xdr:col>
      <xdr:colOff>38100</xdr:colOff>
      <xdr:row>59</xdr:row>
      <xdr:rowOff>69850</xdr:rowOff>
    </xdr:to>
    <xdr:sp macro="" textlink="">
      <xdr:nvSpPr>
        <xdr:cNvPr id="183" name="フローチャート: 判断 182"/>
        <xdr:cNvSpPr/>
      </xdr:nvSpPr>
      <xdr:spPr>
        <a:xfrm>
          <a:off x="984250" y="97218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82550</xdr:rowOff>
    </xdr:from>
    <xdr:to>
      <xdr:col>24</xdr:col>
      <xdr:colOff>114300</xdr:colOff>
      <xdr:row>58</xdr:row>
      <xdr:rowOff>12700</xdr:rowOff>
    </xdr:to>
    <xdr:sp macro="" textlink="">
      <xdr:nvSpPr>
        <xdr:cNvPr id="189" name="楕円 188"/>
        <xdr:cNvSpPr/>
      </xdr:nvSpPr>
      <xdr:spPr>
        <a:xfrm>
          <a:off x="4127500" y="9499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105427</xdr:rowOff>
    </xdr:from>
    <xdr:ext cx="405111" cy="259045"/>
    <xdr:sp macro="" textlink="">
      <xdr:nvSpPr>
        <xdr:cNvPr id="190" name="【橋りょう・トンネル】&#10;有形固定資産減価償却率該当値テキスト"/>
        <xdr:cNvSpPr txBox="1"/>
      </xdr:nvSpPr>
      <xdr:spPr>
        <a:xfrm>
          <a:off x="4216400" y="935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21590</xdr:rowOff>
    </xdr:from>
    <xdr:to>
      <xdr:col>20</xdr:col>
      <xdr:colOff>38100</xdr:colOff>
      <xdr:row>57</xdr:row>
      <xdr:rowOff>123190</xdr:rowOff>
    </xdr:to>
    <xdr:sp macro="" textlink="">
      <xdr:nvSpPr>
        <xdr:cNvPr id="191" name="楕円 190"/>
        <xdr:cNvSpPr/>
      </xdr:nvSpPr>
      <xdr:spPr>
        <a:xfrm>
          <a:off x="3384550" y="94386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72390</xdr:rowOff>
    </xdr:from>
    <xdr:to>
      <xdr:col>24</xdr:col>
      <xdr:colOff>63500</xdr:colOff>
      <xdr:row>57</xdr:row>
      <xdr:rowOff>133350</xdr:rowOff>
    </xdr:to>
    <xdr:cxnSp macro="">
      <xdr:nvCxnSpPr>
        <xdr:cNvPr id="192" name="直線コネクタ 191"/>
        <xdr:cNvCxnSpPr/>
      </xdr:nvCxnSpPr>
      <xdr:spPr>
        <a:xfrm>
          <a:off x="3429000" y="9489440"/>
          <a:ext cx="7493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132080</xdr:rowOff>
    </xdr:from>
    <xdr:to>
      <xdr:col>15</xdr:col>
      <xdr:colOff>101600</xdr:colOff>
      <xdr:row>57</xdr:row>
      <xdr:rowOff>62230</xdr:rowOff>
    </xdr:to>
    <xdr:sp macro="" textlink="">
      <xdr:nvSpPr>
        <xdr:cNvPr id="193" name="楕円 192"/>
        <xdr:cNvSpPr/>
      </xdr:nvSpPr>
      <xdr:spPr>
        <a:xfrm>
          <a:off x="2571750" y="93840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11430</xdr:rowOff>
    </xdr:from>
    <xdr:to>
      <xdr:col>19</xdr:col>
      <xdr:colOff>177800</xdr:colOff>
      <xdr:row>57</xdr:row>
      <xdr:rowOff>72390</xdr:rowOff>
    </xdr:to>
    <xdr:cxnSp macro="">
      <xdr:nvCxnSpPr>
        <xdr:cNvPr id="194" name="直線コネクタ 193"/>
        <xdr:cNvCxnSpPr/>
      </xdr:nvCxnSpPr>
      <xdr:spPr>
        <a:xfrm>
          <a:off x="2622550" y="9428480"/>
          <a:ext cx="80645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67310</xdr:rowOff>
    </xdr:from>
    <xdr:to>
      <xdr:col>10</xdr:col>
      <xdr:colOff>165100</xdr:colOff>
      <xdr:row>56</xdr:row>
      <xdr:rowOff>168910</xdr:rowOff>
    </xdr:to>
    <xdr:sp macro="" textlink="">
      <xdr:nvSpPr>
        <xdr:cNvPr id="195" name="楕円 194"/>
        <xdr:cNvSpPr/>
      </xdr:nvSpPr>
      <xdr:spPr>
        <a:xfrm>
          <a:off x="1778000" y="93192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118110</xdr:rowOff>
    </xdr:from>
    <xdr:to>
      <xdr:col>15</xdr:col>
      <xdr:colOff>50800</xdr:colOff>
      <xdr:row>57</xdr:row>
      <xdr:rowOff>11430</xdr:rowOff>
    </xdr:to>
    <xdr:cxnSp macro="">
      <xdr:nvCxnSpPr>
        <xdr:cNvPr id="196" name="直線コネクタ 195"/>
        <xdr:cNvCxnSpPr/>
      </xdr:nvCxnSpPr>
      <xdr:spPr>
        <a:xfrm>
          <a:off x="1828800" y="9370060"/>
          <a:ext cx="79375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10160</xdr:rowOff>
    </xdr:from>
    <xdr:to>
      <xdr:col>6</xdr:col>
      <xdr:colOff>38100</xdr:colOff>
      <xdr:row>56</xdr:row>
      <xdr:rowOff>111760</xdr:rowOff>
    </xdr:to>
    <xdr:sp macro="" textlink="">
      <xdr:nvSpPr>
        <xdr:cNvPr id="197" name="楕円 196"/>
        <xdr:cNvSpPr/>
      </xdr:nvSpPr>
      <xdr:spPr>
        <a:xfrm>
          <a:off x="984250" y="92621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60960</xdr:rowOff>
    </xdr:from>
    <xdr:to>
      <xdr:col>10</xdr:col>
      <xdr:colOff>114300</xdr:colOff>
      <xdr:row>56</xdr:row>
      <xdr:rowOff>118110</xdr:rowOff>
    </xdr:to>
    <xdr:cxnSp macro="">
      <xdr:nvCxnSpPr>
        <xdr:cNvPr id="198" name="直線コネクタ 197"/>
        <xdr:cNvCxnSpPr/>
      </xdr:nvCxnSpPr>
      <xdr:spPr>
        <a:xfrm>
          <a:off x="1028700" y="9312910"/>
          <a:ext cx="8001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38117</xdr:rowOff>
    </xdr:from>
    <xdr:ext cx="405111" cy="259045"/>
    <xdr:sp macro="" textlink="">
      <xdr:nvSpPr>
        <xdr:cNvPr id="199" name="n_1aveValue【橋りょう・トンネル】&#10;有形固定資産減価償却率"/>
        <xdr:cNvSpPr txBox="1"/>
      </xdr:nvSpPr>
      <xdr:spPr>
        <a:xfrm>
          <a:off x="32391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167657</xdr:rowOff>
    </xdr:from>
    <xdr:ext cx="405111" cy="259045"/>
    <xdr:sp macro="" textlink="">
      <xdr:nvSpPr>
        <xdr:cNvPr id="200" name="n_2aveValue【橋りょう・トンネル】&#10;有形固定資産減価償却率"/>
        <xdr:cNvSpPr txBox="1"/>
      </xdr:nvSpPr>
      <xdr:spPr>
        <a:xfrm>
          <a:off x="2439044" y="9914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114317</xdr:rowOff>
    </xdr:from>
    <xdr:ext cx="405111" cy="259045"/>
    <xdr:sp macro="" textlink="">
      <xdr:nvSpPr>
        <xdr:cNvPr id="201" name="n_3aveValue【橋りょう・トンネル】&#10;有形固定資産減価償却率"/>
        <xdr:cNvSpPr txBox="1"/>
      </xdr:nvSpPr>
      <xdr:spPr>
        <a:xfrm>
          <a:off x="1645294" y="9861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60977</xdr:rowOff>
    </xdr:from>
    <xdr:ext cx="405111" cy="259045"/>
    <xdr:sp macro="" textlink="">
      <xdr:nvSpPr>
        <xdr:cNvPr id="202" name="n_4aveValue【橋りょう・トンネル】&#10;有形固定資産減価償却率"/>
        <xdr:cNvSpPr txBox="1"/>
      </xdr:nvSpPr>
      <xdr:spPr>
        <a:xfrm>
          <a:off x="851544" y="980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139717</xdr:rowOff>
    </xdr:from>
    <xdr:ext cx="405111" cy="259045"/>
    <xdr:sp macro="" textlink="">
      <xdr:nvSpPr>
        <xdr:cNvPr id="203" name="n_1mainValue【橋りょう・トンネル】&#10;有形固定資産減価償却率"/>
        <xdr:cNvSpPr txBox="1"/>
      </xdr:nvSpPr>
      <xdr:spPr>
        <a:xfrm>
          <a:off x="3239144" y="922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78757</xdr:rowOff>
    </xdr:from>
    <xdr:ext cx="405111" cy="259045"/>
    <xdr:sp macro="" textlink="">
      <xdr:nvSpPr>
        <xdr:cNvPr id="204" name="n_2mainValue【橋りょう・トンネル】&#10;有形固定資産減価償却率"/>
        <xdr:cNvSpPr txBox="1"/>
      </xdr:nvSpPr>
      <xdr:spPr>
        <a:xfrm>
          <a:off x="2439044" y="916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13987</xdr:rowOff>
    </xdr:from>
    <xdr:ext cx="405111" cy="259045"/>
    <xdr:sp macro="" textlink="">
      <xdr:nvSpPr>
        <xdr:cNvPr id="205" name="n_3mainValue【橋りょう・トンネル】&#10;有形固定資産減価償却率"/>
        <xdr:cNvSpPr txBox="1"/>
      </xdr:nvSpPr>
      <xdr:spPr>
        <a:xfrm>
          <a:off x="1645294" y="910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128287</xdr:rowOff>
    </xdr:from>
    <xdr:ext cx="405111" cy="259045"/>
    <xdr:sp macro="" textlink="">
      <xdr:nvSpPr>
        <xdr:cNvPr id="206" name="n_4mainValue【橋りょう・トンネル】&#10;有形固定資産減価償却率"/>
        <xdr:cNvSpPr txBox="1"/>
      </xdr:nvSpPr>
      <xdr:spPr>
        <a:xfrm>
          <a:off x="851544" y="905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5726564" y="105675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5418031" y="102472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5418031" y="99334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5418031" y="961954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xdr:cNvSpPr txBox="1"/>
      </xdr:nvSpPr>
      <xdr:spPr>
        <a:xfrm>
          <a:off x="5418031" y="93056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8" name="テキスト ボックス 227"/>
        <xdr:cNvSpPr txBox="1"/>
      </xdr:nvSpPr>
      <xdr:spPr>
        <a:xfrm>
          <a:off x="5418031" y="899179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27622</xdr:rowOff>
    </xdr:from>
    <xdr:to>
      <xdr:col>54</xdr:col>
      <xdr:colOff>189865</xdr:colOff>
      <xdr:row>64</xdr:row>
      <xdr:rowOff>8295</xdr:rowOff>
    </xdr:to>
    <xdr:cxnSp macro="">
      <xdr:nvCxnSpPr>
        <xdr:cNvPr id="232" name="直線コネクタ 231"/>
        <xdr:cNvCxnSpPr/>
      </xdr:nvCxnSpPr>
      <xdr:spPr>
        <a:xfrm flipV="1">
          <a:off x="9429115" y="9279572"/>
          <a:ext cx="0" cy="1301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12122</xdr:rowOff>
    </xdr:from>
    <xdr:ext cx="534377" cy="259045"/>
    <xdr:sp macro="" textlink="">
      <xdr:nvSpPr>
        <xdr:cNvPr id="233" name="【橋りょう・トンネル】&#10;一人当たり有形固定資産（償却資産）額最小値テキスト"/>
        <xdr:cNvSpPr txBox="1"/>
      </xdr:nvSpPr>
      <xdr:spPr>
        <a:xfrm>
          <a:off x="9467850" y="1058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8295</xdr:rowOff>
    </xdr:from>
    <xdr:to>
      <xdr:col>55</xdr:col>
      <xdr:colOff>88900</xdr:colOff>
      <xdr:row>64</xdr:row>
      <xdr:rowOff>8295</xdr:rowOff>
    </xdr:to>
    <xdr:cxnSp macro="">
      <xdr:nvCxnSpPr>
        <xdr:cNvPr id="234" name="直線コネクタ 233"/>
        <xdr:cNvCxnSpPr/>
      </xdr:nvCxnSpPr>
      <xdr:spPr>
        <a:xfrm>
          <a:off x="9359900" y="105810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145749</xdr:rowOff>
    </xdr:from>
    <xdr:ext cx="599010" cy="259045"/>
    <xdr:sp macro="" textlink="">
      <xdr:nvSpPr>
        <xdr:cNvPr id="235" name="【橋りょう・トンネル】&#10;一人当たり有形固定資産（償却資産）額最大値テキスト"/>
        <xdr:cNvSpPr txBox="1"/>
      </xdr:nvSpPr>
      <xdr:spPr>
        <a:xfrm>
          <a:off x="9467850" y="9067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27622</xdr:rowOff>
    </xdr:from>
    <xdr:to>
      <xdr:col>55</xdr:col>
      <xdr:colOff>88900</xdr:colOff>
      <xdr:row>56</xdr:row>
      <xdr:rowOff>27622</xdr:rowOff>
    </xdr:to>
    <xdr:cxnSp macro="">
      <xdr:nvCxnSpPr>
        <xdr:cNvPr id="236" name="直線コネクタ 235"/>
        <xdr:cNvCxnSpPr/>
      </xdr:nvCxnSpPr>
      <xdr:spPr>
        <a:xfrm>
          <a:off x="9359900" y="92795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128276</xdr:rowOff>
    </xdr:from>
    <xdr:ext cx="599010" cy="259045"/>
    <xdr:sp macro="" textlink="">
      <xdr:nvSpPr>
        <xdr:cNvPr id="237" name="【橋りょう・トンネル】&#10;一人当たり有形固定資産（償却資産）額平均値テキスト"/>
        <xdr:cNvSpPr txBox="1"/>
      </xdr:nvSpPr>
      <xdr:spPr>
        <a:xfrm>
          <a:off x="9467850" y="10040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149849</xdr:rowOff>
    </xdr:from>
    <xdr:to>
      <xdr:col>55</xdr:col>
      <xdr:colOff>50800</xdr:colOff>
      <xdr:row>61</xdr:row>
      <xdr:rowOff>79999</xdr:rowOff>
    </xdr:to>
    <xdr:sp macro="" textlink="">
      <xdr:nvSpPr>
        <xdr:cNvPr id="238" name="フローチャート: 判断 237"/>
        <xdr:cNvSpPr/>
      </xdr:nvSpPr>
      <xdr:spPr>
        <a:xfrm>
          <a:off x="9398000" y="1006219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5795</xdr:rowOff>
    </xdr:from>
    <xdr:to>
      <xdr:col>50</xdr:col>
      <xdr:colOff>165100</xdr:colOff>
      <xdr:row>60</xdr:row>
      <xdr:rowOff>107395</xdr:rowOff>
    </xdr:to>
    <xdr:sp macro="" textlink="">
      <xdr:nvSpPr>
        <xdr:cNvPr id="239" name="フローチャート: 判断 238"/>
        <xdr:cNvSpPr/>
      </xdr:nvSpPr>
      <xdr:spPr>
        <a:xfrm>
          <a:off x="8636000" y="991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170769</xdr:rowOff>
    </xdr:from>
    <xdr:to>
      <xdr:col>46</xdr:col>
      <xdr:colOff>38100</xdr:colOff>
      <xdr:row>60</xdr:row>
      <xdr:rowOff>100919</xdr:rowOff>
    </xdr:to>
    <xdr:sp macro="" textlink="">
      <xdr:nvSpPr>
        <xdr:cNvPr id="240" name="フローチャート: 判断 239"/>
        <xdr:cNvSpPr/>
      </xdr:nvSpPr>
      <xdr:spPr>
        <a:xfrm>
          <a:off x="7842250" y="991166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3173</xdr:rowOff>
    </xdr:from>
    <xdr:to>
      <xdr:col>41</xdr:col>
      <xdr:colOff>101600</xdr:colOff>
      <xdr:row>60</xdr:row>
      <xdr:rowOff>104773</xdr:rowOff>
    </xdr:to>
    <xdr:sp macro="" textlink="">
      <xdr:nvSpPr>
        <xdr:cNvPr id="241" name="フローチャート: 判断 240"/>
        <xdr:cNvSpPr/>
      </xdr:nvSpPr>
      <xdr:spPr>
        <a:xfrm>
          <a:off x="7029450" y="991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5073</xdr:rowOff>
    </xdr:from>
    <xdr:to>
      <xdr:col>36</xdr:col>
      <xdr:colOff>165100</xdr:colOff>
      <xdr:row>60</xdr:row>
      <xdr:rowOff>106673</xdr:rowOff>
    </xdr:to>
    <xdr:sp macro="" textlink="">
      <xdr:nvSpPr>
        <xdr:cNvPr id="242" name="フローチャート: 判断 241"/>
        <xdr:cNvSpPr/>
      </xdr:nvSpPr>
      <xdr:spPr>
        <a:xfrm>
          <a:off x="6235700" y="991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148272</xdr:rowOff>
    </xdr:from>
    <xdr:to>
      <xdr:col>55</xdr:col>
      <xdr:colOff>50800</xdr:colOff>
      <xdr:row>56</xdr:row>
      <xdr:rowOff>78422</xdr:rowOff>
    </xdr:to>
    <xdr:sp macro="" textlink="">
      <xdr:nvSpPr>
        <xdr:cNvPr id="248" name="楕円 247"/>
        <xdr:cNvSpPr/>
      </xdr:nvSpPr>
      <xdr:spPr>
        <a:xfrm>
          <a:off x="9398000" y="92351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101299</xdr:rowOff>
    </xdr:from>
    <xdr:ext cx="599010" cy="259045"/>
    <xdr:sp macro="" textlink="">
      <xdr:nvSpPr>
        <xdr:cNvPr id="249" name="【橋りょう・トンネル】&#10;一人当たり有形固定資産（償却資産）額該当値テキスト"/>
        <xdr:cNvSpPr txBox="1"/>
      </xdr:nvSpPr>
      <xdr:spPr>
        <a:xfrm>
          <a:off x="9467850" y="918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149982</xdr:rowOff>
    </xdr:from>
    <xdr:to>
      <xdr:col>50</xdr:col>
      <xdr:colOff>165100</xdr:colOff>
      <xdr:row>56</xdr:row>
      <xdr:rowOff>80132</xdr:rowOff>
    </xdr:to>
    <xdr:sp macro="" textlink="">
      <xdr:nvSpPr>
        <xdr:cNvPr id="250" name="楕円 249"/>
        <xdr:cNvSpPr/>
      </xdr:nvSpPr>
      <xdr:spPr>
        <a:xfrm>
          <a:off x="8636000" y="92368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27622</xdr:rowOff>
    </xdr:from>
    <xdr:to>
      <xdr:col>55</xdr:col>
      <xdr:colOff>0</xdr:colOff>
      <xdr:row>56</xdr:row>
      <xdr:rowOff>29332</xdr:rowOff>
    </xdr:to>
    <xdr:cxnSp macro="">
      <xdr:nvCxnSpPr>
        <xdr:cNvPr id="251" name="直線コネクタ 250"/>
        <xdr:cNvCxnSpPr/>
      </xdr:nvCxnSpPr>
      <xdr:spPr>
        <a:xfrm flipV="1">
          <a:off x="8686800" y="9279572"/>
          <a:ext cx="742950" cy="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154391</xdr:rowOff>
    </xdr:from>
    <xdr:to>
      <xdr:col>46</xdr:col>
      <xdr:colOff>38100</xdr:colOff>
      <xdr:row>56</xdr:row>
      <xdr:rowOff>84541</xdr:rowOff>
    </xdr:to>
    <xdr:sp macro="" textlink="">
      <xdr:nvSpPr>
        <xdr:cNvPr id="252" name="楕円 251"/>
        <xdr:cNvSpPr/>
      </xdr:nvSpPr>
      <xdr:spPr>
        <a:xfrm>
          <a:off x="7842250" y="924124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29332</xdr:rowOff>
    </xdr:from>
    <xdr:to>
      <xdr:col>50</xdr:col>
      <xdr:colOff>114300</xdr:colOff>
      <xdr:row>56</xdr:row>
      <xdr:rowOff>33741</xdr:rowOff>
    </xdr:to>
    <xdr:cxnSp macro="">
      <xdr:nvCxnSpPr>
        <xdr:cNvPr id="253" name="直線コネクタ 252"/>
        <xdr:cNvCxnSpPr/>
      </xdr:nvCxnSpPr>
      <xdr:spPr>
        <a:xfrm flipV="1">
          <a:off x="7886700" y="9281282"/>
          <a:ext cx="8001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163823</xdr:rowOff>
    </xdr:from>
    <xdr:to>
      <xdr:col>41</xdr:col>
      <xdr:colOff>101600</xdr:colOff>
      <xdr:row>56</xdr:row>
      <xdr:rowOff>93973</xdr:rowOff>
    </xdr:to>
    <xdr:sp macro="" textlink="">
      <xdr:nvSpPr>
        <xdr:cNvPr id="254" name="楕円 253"/>
        <xdr:cNvSpPr/>
      </xdr:nvSpPr>
      <xdr:spPr>
        <a:xfrm>
          <a:off x="7029450" y="925067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33741</xdr:rowOff>
    </xdr:from>
    <xdr:to>
      <xdr:col>45</xdr:col>
      <xdr:colOff>177800</xdr:colOff>
      <xdr:row>56</xdr:row>
      <xdr:rowOff>43173</xdr:rowOff>
    </xdr:to>
    <xdr:cxnSp macro="">
      <xdr:nvCxnSpPr>
        <xdr:cNvPr id="255" name="直線コネクタ 254"/>
        <xdr:cNvCxnSpPr/>
      </xdr:nvCxnSpPr>
      <xdr:spPr>
        <a:xfrm flipV="1">
          <a:off x="7080250" y="9285691"/>
          <a:ext cx="806450" cy="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55</xdr:row>
      <xdr:rowOff>165047</xdr:rowOff>
    </xdr:from>
    <xdr:to>
      <xdr:col>36</xdr:col>
      <xdr:colOff>165100</xdr:colOff>
      <xdr:row>56</xdr:row>
      <xdr:rowOff>95197</xdr:rowOff>
    </xdr:to>
    <xdr:sp macro="" textlink="">
      <xdr:nvSpPr>
        <xdr:cNvPr id="256" name="楕円 255"/>
        <xdr:cNvSpPr/>
      </xdr:nvSpPr>
      <xdr:spPr>
        <a:xfrm>
          <a:off x="6235700" y="925189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43173</xdr:rowOff>
    </xdr:from>
    <xdr:to>
      <xdr:col>41</xdr:col>
      <xdr:colOff>50800</xdr:colOff>
      <xdr:row>56</xdr:row>
      <xdr:rowOff>44397</xdr:rowOff>
    </xdr:to>
    <xdr:cxnSp macro="">
      <xdr:nvCxnSpPr>
        <xdr:cNvPr id="257" name="直線コネクタ 256"/>
        <xdr:cNvCxnSpPr/>
      </xdr:nvCxnSpPr>
      <xdr:spPr>
        <a:xfrm flipV="1">
          <a:off x="6286500" y="9295123"/>
          <a:ext cx="793750" cy="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98522</xdr:rowOff>
    </xdr:from>
    <xdr:ext cx="599010" cy="259045"/>
    <xdr:sp macro="" textlink="">
      <xdr:nvSpPr>
        <xdr:cNvPr id="258" name="n_1aveValue【橋りょう・トンネル】&#10;一人当たり有形固定資産（償却資産）額"/>
        <xdr:cNvSpPr txBox="1"/>
      </xdr:nvSpPr>
      <xdr:spPr>
        <a:xfrm>
          <a:off x="8399995" y="10010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92046</xdr:rowOff>
    </xdr:from>
    <xdr:ext cx="599010" cy="259045"/>
    <xdr:sp macro="" textlink="">
      <xdr:nvSpPr>
        <xdr:cNvPr id="259" name="n_2aveValue【橋りょう・トンネル】&#10;一人当たり有形固定資産（償却資産）額"/>
        <xdr:cNvSpPr txBox="1"/>
      </xdr:nvSpPr>
      <xdr:spPr>
        <a:xfrm>
          <a:off x="7612595" y="10004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95900</xdr:rowOff>
    </xdr:from>
    <xdr:ext cx="599010" cy="259045"/>
    <xdr:sp macro="" textlink="">
      <xdr:nvSpPr>
        <xdr:cNvPr id="260" name="n_3aveValue【橋りょう・トンネル】&#10;一人当たり有形固定資産（償却資産）額"/>
        <xdr:cNvSpPr txBox="1"/>
      </xdr:nvSpPr>
      <xdr:spPr>
        <a:xfrm>
          <a:off x="6818845" y="10008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97800</xdr:rowOff>
    </xdr:from>
    <xdr:ext cx="599010" cy="259045"/>
    <xdr:sp macro="" textlink="">
      <xdr:nvSpPr>
        <xdr:cNvPr id="261" name="n_4aveValue【橋りょう・トンネル】&#10;一人当たり有形固定資産（償却資産）額"/>
        <xdr:cNvSpPr txBox="1"/>
      </xdr:nvSpPr>
      <xdr:spPr>
        <a:xfrm>
          <a:off x="6006045" y="10010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54</xdr:row>
      <xdr:rowOff>96659</xdr:rowOff>
    </xdr:from>
    <xdr:ext cx="599010" cy="259045"/>
    <xdr:sp macro="" textlink="">
      <xdr:nvSpPr>
        <xdr:cNvPr id="262" name="n_1mainValue【橋りょう・トンネル】&#10;一人当たり有形固定資産（償却資産）額"/>
        <xdr:cNvSpPr txBox="1"/>
      </xdr:nvSpPr>
      <xdr:spPr>
        <a:xfrm>
          <a:off x="8399995" y="9018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54</xdr:row>
      <xdr:rowOff>101068</xdr:rowOff>
    </xdr:from>
    <xdr:ext cx="599010" cy="259045"/>
    <xdr:sp macro="" textlink="">
      <xdr:nvSpPr>
        <xdr:cNvPr id="263" name="n_2mainValue【橋りょう・トンネル】&#10;一人当たり有形固定資産（償却資産）額"/>
        <xdr:cNvSpPr txBox="1"/>
      </xdr:nvSpPr>
      <xdr:spPr>
        <a:xfrm>
          <a:off x="7612595" y="902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54</xdr:row>
      <xdr:rowOff>110500</xdr:rowOff>
    </xdr:from>
    <xdr:ext cx="599010" cy="259045"/>
    <xdr:sp macro="" textlink="">
      <xdr:nvSpPr>
        <xdr:cNvPr id="264" name="n_3mainValue【橋りょう・トンネル】&#10;一人当たり有形固定資産（償却資産）額"/>
        <xdr:cNvSpPr txBox="1"/>
      </xdr:nvSpPr>
      <xdr:spPr>
        <a:xfrm>
          <a:off x="6818845" y="903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54</xdr:row>
      <xdr:rowOff>111724</xdr:rowOff>
    </xdr:from>
    <xdr:ext cx="599010" cy="259045"/>
    <xdr:sp macro="" textlink="">
      <xdr:nvSpPr>
        <xdr:cNvPr id="265" name="n_4mainValue【橋りょう・トンネル】&#10;一人当たり有形固定資産（償却資産）額"/>
        <xdr:cNvSpPr txBox="1"/>
      </xdr:nvSpPr>
      <xdr:spPr>
        <a:xfrm>
          <a:off x="6006045" y="903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7" name="直線コネクタ 276"/>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78" name="テキスト ボックス 277"/>
        <xdr:cNvSpPr txBox="1"/>
      </xdr:nvSpPr>
      <xdr:spPr>
        <a:xfrm>
          <a:off x="3398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9" name="直線コネクタ 278"/>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0" name="テキスト ボックス 279"/>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1" name="直線コネクタ 280"/>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2" name="テキスト ボックス 281"/>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3" name="直線コネクタ 282"/>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4" name="テキスト ボックス 283"/>
        <xdr:cNvSpPr txBox="1"/>
      </xdr:nvSpPr>
      <xdr:spPr>
        <a:xfrm>
          <a:off x="3398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108965</xdr:rowOff>
    </xdr:from>
    <xdr:to>
      <xdr:col>24</xdr:col>
      <xdr:colOff>62865</xdr:colOff>
      <xdr:row>85</xdr:row>
      <xdr:rowOff>104394</xdr:rowOff>
    </xdr:to>
    <xdr:cxnSp macro="">
      <xdr:nvCxnSpPr>
        <xdr:cNvPr id="288" name="直線コネクタ 287"/>
        <xdr:cNvCxnSpPr/>
      </xdr:nvCxnSpPr>
      <xdr:spPr>
        <a:xfrm flipV="1">
          <a:off x="4177665" y="12828015"/>
          <a:ext cx="0" cy="1316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108221</xdr:rowOff>
    </xdr:from>
    <xdr:ext cx="405111" cy="259045"/>
    <xdr:sp macro="" textlink="">
      <xdr:nvSpPr>
        <xdr:cNvPr id="289" name="【公営住宅】&#10;有形固定資産減価償却率最小値テキスト"/>
        <xdr:cNvSpPr txBox="1"/>
      </xdr:nvSpPr>
      <xdr:spPr>
        <a:xfrm>
          <a:off x="4216400" y="1414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104394</xdr:rowOff>
    </xdr:from>
    <xdr:to>
      <xdr:col>24</xdr:col>
      <xdr:colOff>152400</xdr:colOff>
      <xdr:row>85</xdr:row>
      <xdr:rowOff>104394</xdr:rowOff>
    </xdr:to>
    <xdr:cxnSp macro="">
      <xdr:nvCxnSpPr>
        <xdr:cNvPr id="290" name="直線コネクタ 289"/>
        <xdr:cNvCxnSpPr/>
      </xdr:nvCxnSpPr>
      <xdr:spPr>
        <a:xfrm>
          <a:off x="4108450" y="141442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55642</xdr:rowOff>
    </xdr:from>
    <xdr:ext cx="405111" cy="259045"/>
    <xdr:sp macro="" textlink="">
      <xdr:nvSpPr>
        <xdr:cNvPr id="291" name="【公営住宅】&#10;有形固定資産減価償却率最大値テキスト"/>
        <xdr:cNvSpPr txBox="1"/>
      </xdr:nvSpPr>
      <xdr:spPr>
        <a:xfrm>
          <a:off x="4216400" y="12609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108965</xdr:rowOff>
    </xdr:from>
    <xdr:to>
      <xdr:col>24</xdr:col>
      <xdr:colOff>152400</xdr:colOff>
      <xdr:row>77</xdr:row>
      <xdr:rowOff>108965</xdr:rowOff>
    </xdr:to>
    <xdr:cxnSp macro="">
      <xdr:nvCxnSpPr>
        <xdr:cNvPr id="292" name="直線コネクタ 291"/>
        <xdr:cNvCxnSpPr/>
      </xdr:nvCxnSpPr>
      <xdr:spPr>
        <a:xfrm>
          <a:off x="4108450" y="128280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59453</xdr:rowOff>
    </xdr:from>
    <xdr:ext cx="405111" cy="259045"/>
    <xdr:sp macro="" textlink="">
      <xdr:nvSpPr>
        <xdr:cNvPr id="293" name="【公営住宅】&#10;有形固定資産減価償却率平均値テキスト"/>
        <xdr:cNvSpPr txBox="1"/>
      </xdr:nvSpPr>
      <xdr:spPr>
        <a:xfrm>
          <a:off x="4216400" y="13438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81026</xdr:rowOff>
    </xdr:from>
    <xdr:to>
      <xdr:col>24</xdr:col>
      <xdr:colOff>114300</xdr:colOff>
      <xdr:row>82</xdr:row>
      <xdr:rowOff>11176</xdr:rowOff>
    </xdr:to>
    <xdr:sp macro="" textlink="">
      <xdr:nvSpPr>
        <xdr:cNvPr id="294" name="フローチャート: 判断 293"/>
        <xdr:cNvSpPr/>
      </xdr:nvSpPr>
      <xdr:spPr>
        <a:xfrm>
          <a:off x="4127500" y="1346047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95" name="フローチャート: 判断 294"/>
        <xdr:cNvSpPr/>
      </xdr:nvSpPr>
      <xdr:spPr>
        <a:xfrm>
          <a:off x="3384550" y="134467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96" name="フローチャート: 判断 295"/>
        <xdr:cNvSpPr/>
      </xdr:nvSpPr>
      <xdr:spPr>
        <a:xfrm>
          <a:off x="2571750" y="134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156463</xdr:rowOff>
    </xdr:from>
    <xdr:to>
      <xdr:col>10</xdr:col>
      <xdr:colOff>165100</xdr:colOff>
      <xdr:row>81</xdr:row>
      <xdr:rowOff>86613</xdr:rowOff>
    </xdr:to>
    <xdr:sp macro="" textlink="">
      <xdr:nvSpPr>
        <xdr:cNvPr id="297" name="フローチャート: 判断 296"/>
        <xdr:cNvSpPr/>
      </xdr:nvSpPr>
      <xdr:spPr>
        <a:xfrm>
          <a:off x="1778000" y="133708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92456</xdr:rowOff>
    </xdr:from>
    <xdr:to>
      <xdr:col>6</xdr:col>
      <xdr:colOff>38100</xdr:colOff>
      <xdr:row>81</xdr:row>
      <xdr:rowOff>22606</xdr:rowOff>
    </xdr:to>
    <xdr:sp macro="" textlink="">
      <xdr:nvSpPr>
        <xdr:cNvPr id="298" name="フローチャート: 判断 297"/>
        <xdr:cNvSpPr/>
      </xdr:nvSpPr>
      <xdr:spPr>
        <a:xfrm>
          <a:off x="984250" y="1330680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33020</xdr:rowOff>
    </xdr:from>
    <xdr:to>
      <xdr:col>24</xdr:col>
      <xdr:colOff>114300</xdr:colOff>
      <xdr:row>80</xdr:row>
      <xdr:rowOff>134620</xdr:rowOff>
    </xdr:to>
    <xdr:sp macro="" textlink="">
      <xdr:nvSpPr>
        <xdr:cNvPr id="304" name="楕円 303"/>
        <xdr:cNvSpPr/>
      </xdr:nvSpPr>
      <xdr:spPr>
        <a:xfrm>
          <a:off x="41275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55897</xdr:rowOff>
    </xdr:from>
    <xdr:ext cx="405111" cy="259045"/>
    <xdr:sp macro="" textlink="">
      <xdr:nvSpPr>
        <xdr:cNvPr id="305" name="【公営住宅】&#10;有形固定資産減価償却率該当値テキスト"/>
        <xdr:cNvSpPr txBox="1"/>
      </xdr:nvSpPr>
      <xdr:spPr>
        <a:xfrm>
          <a:off x="4216400" y="1310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126746</xdr:rowOff>
    </xdr:from>
    <xdr:to>
      <xdr:col>20</xdr:col>
      <xdr:colOff>38100</xdr:colOff>
      <xdr:row>80</xdr:row>
      <xdr:rowOff>56896</xdr:rowOff>
    </xdr:to>
    <xdr:sp macro="" textlink="">
      <xdr:nvSpPr>
        <xdr:cNvPr id="306" name="楕円 305"/>
        <xdr:cNvSpPr/>
      </xdr:nvSpPr>
      <xdr:spPr>
        <a:xfrm>
          <a:off x="3384550" y="1317599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6096</xdr:rowOff>
    </xdr:from>
    <xdr:to>
      <xdr:col>24</xdr:col>
      <xdr:colOff>63500</xdr:colOff>
      <xdr:row>80</xdr:row>
      <xdr:rowOff>83820</xdr:rowOff>
    </xdr:to>
    <xdr:cxnSp macro="">
      <xdr:nvCxnSpPr>
        <xdr:cNvPr id="307" name="直線コネクタ 306"/>
        <xdr:cNvCxnSpPr/>
      </xdr:nvCxnSpPr>
      <xdr:spPr>
        <a:xfrm>
          <a:off x="3429000" y="13220446"/>
          <a:ext cx="7493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53594</xdr:rowOff>
    </xdr:from>
    <xdr:to>
      <xdr:col>15</xdr:col>
      <xdr:colOff>101600</xdr:colOff>
      <xdr:row>79</xdr:row>
      <xdr:rowOff>155194</xdr:rowOff>
    </xdr:to>
    <xdr:sp macro="" textlink="">
      <xdr:nvSpPr>
        <xdr:cNvPr id="308" name="楕円 307"/>
        <xdr:cNvSpPr/>
      </xdr:nvSpPr>
      <xdr:spPr>
        <a:xfrm>
          <a:off x="2571750" y="1310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104394</xdr:rowOff>
    </xdr:from>
    <xdr:to>
      <xdr:col>19</xdr:col>
      <xdr:colOff>177800</xdr:colOff>
      <xdr:row>80</xdr:row>
      <xdr:rowOff>6096</xdr:rowOff>
    </xdr:to>
    <xdr:cxnSp macro="">
      <xdr:nvCxnSpPr>
        <xdr:cNvPr id="309" name="直線コネクタ 308"/>
        <xdr:cNvCxnSpPr/>
      </xdr:nvCxnSpPr>
      <xdr:spPr>
        <a:xfrm>
          <a:off x="2622550" y="13153644"/>
          <a:ext cx="806450" cy="6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138176</xdr:rowOff>
    </xdr:from>
    <xdr:to>
      <xdr:col>10</xdr:col>
      <xdr:colOff>165100</xdr:colOff>
      <xdr:row>79</xdr:row>
      <xdr:rowOff>68326</xdr:rowOff>
    </xdr:to>
    <xdr:sp macro="" textlink="">
      <xdr:nvSpPr>
        <xdr:cNvPr id="310" name="楕円 309"/>
        <xdr:cNvSpPr/>
      </xdr:nvSpPr>
      <xdr:spPr>
        <a:xfrm>
          <a:off x="1778000" y="130223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17526</xdr:rowOff>
    </xdr:from>
    <xdr:to>
      <xdr:col>15</xdr:col>
      <xdr:colOff>50800</xdr:colOff>
      <xdr:row>79</xdr:row>
      <xdr:rowOff>104394</xdr:rowOff>
    </xdr:to>
    <xdr:cxnSp macro="">
      <xdr:nvCxnSpPr>
        <xdr:cNvPr id="311" name="直線コネクタ 310"/>
        <xdr:cNvCxnSpPr/>
      </xdr:nvCxnSpPr>
      <xdr:spPr>
        <a:xfrm>
          <a:off x="1828800" y="13066776"/>
          <a:ext cx="79375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1015</xdr:rowOff>
    </xdr:from>
    <xdr:to>
      <xdr:col>6</xdr:col>
      <xdr:colOff>38100</xdr:colOff>
      <xdr:row>78</xdr:row>
      <xdr:rowOff>102615</xdr:rowOff>
    </xdr:to>
    <xdr:sp macro="" textlink="">
      <xdr:nvSpPr>
        <xdr:cNvPr id="312" name="楕円 311"/>
        <xdr:cNvSpPr/>
      </xdr:nvSpPr>
      <xdr:spPr>
        <a:xfrm>
          <a:off x="984250" y="128851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51815</xdr:rowOff>
    </xdr:from>
    <xdr:to>
      <xdr:col>10</xdr:col>
      <xdr:colOff>114300</xdr:colOff>
      <xdr:row>79</xdr:row>
      <xdr:rowOff>17526</xdr:rowOff>
    </xdr:to>
    <xdr:cxnSp macro="">
      <xdr:nvCxnSpPr>
        <xdr:cNvPr id="313" name="直線コネクタ 312"/>
        <xdr:cNvCxnSpPr/>
      </xdr:nvCxnSpPr>
      <xdr:spPr>
        <a:xfrm>
          <a:off x="1028700" y="12935965"/>
          <a:ext cx="800100" cy="13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160038</xdr:rowOff>
    </xdr:from>
    <xdr:ext cx="405111" cy="259045"/>
    <xdr:sp macro="" textlink="">
      <xdr:nvSpPr>
        <xdr:cNvPr id="314" name="n_1aveValue【公営住宅】&#10;有形固定資産減価償却率"/>
        <xdr:cNvSpPr txBox="1"/>
      </xdr:nvSpPr>
      <xdr:spPr>
        <a:xfrm>
          <a:off x="32391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137177</xdr:rowOff>
    </xdr:from>
    <xdr:ext cx="405111" cy="259045"/>
    <xdr:sp macro="" textlink="">
      <xdr:nvSpPr>
        <xdr:cNvPr id="315" name="n_2aveValue【公営住宅】&#10;有形固定資産減価償却率"/>
        <xdr:cNvSpPr txBox="1"/>
      </xdr:nvSpPr>
      <xdr:spPr>
        <a:xfrm>
          <a:off x="2439044"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77740</xdr:rowOff>
    </xdr:from>
    <xdr:ext cx="405111" cy="259045"/>
    <xdr:sp macro="" textlink="">
      <xdr:nvSpPr>
        <xdr:cNvPr id="316" name="n_3aveValue【公営住宅】&#10;有形固定資産減価償却率"/>
        <xdr:cNvSpPr txBox="1"/>
      </xdr:nvSpPr>
      <xdr:spPr>
        <a:xfrm>
          <a:off x="1645294" y="13457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13733</xdr:rowOff>
    </xdr:from>
    <xdr:ext cx="405111" cy="259045"/>
    <xdr:sp macro="" textlink="">
      <xdr:nvSpPr>
        <xdr:cNvPr id="317" name="n_4aveValue【公営住宅】&#10;有形固定資産減価償却率"/>
        <xdr:cNvSpPr txBox="1"/>
      </xdr:nvSpPr>
      <xdr:spPr>
        <a:xfrm>
          <a:off x="851544" y="1339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73423</xdr:rowOff>
    </xdr:from>
    <xdr:ext cx="405111" cy="259045"/>
    <xdr:sp macro="" textlink="">
      <xdr:nvSpPr>
        <xdr:cNvPr id="318" name="n_1mainValue【公営住宅】&#10;有形固定資産減価償却率"/>
        <xdr:cNvSpPr txBox="1"/>
      </xdr:nvSpPr>
      <xdr:spPr>
        <a:xfrm>
          <a:off x="3239144" y="1295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271</xdr:rowOff>
    </xdr:from>
    <xdr:ext cx="405111" cy="259045"/>
    <xdr:sp macro="" textlink="">
      <xdr:nvSpPr>
        <xdr:cNvPr id="319" name="n_2mainValue【公営住宅】&#10;有形固定資産減価償却率"/>
        <xdr:cNvSpPr txBox="1"/>
      </xdr:nvSpPr>
      <xdr:spPr>
        <a:xfrm>
          <a:off x="2439044" y="12884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84853</xdr:rowOff>
    </xdr:from>
    <xdr:ext cx="405111" cy="259045"/>
    <xdr:sp macro="" textlink="">
      <xdr:nvSpPr>
        <xdr:cNvPr id="320" name="n_3mainValue【公営住宅】&#10;有形固定資産減価償却率"/>
        <xdr:cNvSpPr txBox="1"/>
      </xdr:nvSpPr>
      <xdr:spPr>
        <a:xfrm>
          <a:off x="1645294" y="12803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119142</xdr:rowOff>
    </xdr:from>
    <xdr:ext cx="405111" cy="259045"/>
    <xdr:sp macro="" textlink="">
      <xdr:nvSpPr>
        <xdr:cNvPr id="321" name="n_4mainValue【公営住宅】&#10;有形固定資産減価償却率"/>
        <xdr:cNvSpPr txBox="1"/>
      </xdr:nvSpPr>
      <xdr:spPr>
        <a:xfrm>
          <a:off x="851544" y="12673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1" name="テキスト ボックス 340"/>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3" name="テキスト ボックス 342"/>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43543</xdr:rowOff>
    </xdr:from>
    <xdr:to>
      <xdr:col>54</xdr:col>
      <xdr:colOff>189865</xdr:colOff>
      <xdr:row>85</xdr:row>
      <xdr:rowOff>148589</xdr:rowOff>
    </xdr:to>
    <xdr:cxnSp macro="">
      <xdr:nvCxnSpPr>
        <xdr:cNvPr id="347" name="直線コネクタ 346"/>
        <xdr:cNvCxnSpPr/>
      </xdr:nvCxnSpPr>
      <xdr:spPr>
        <a:xfrm flipV="1">
          <a:off x="9429115" y="12927693"/>
          <a:ext cx="0" cy="126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152416</xdr:rowOff>
    </xdr:from>
    <xdr:ext cx="469744" cy="259045"/>
    <xdr:sp macro="" textlink="">
      <xdr:nvSpPr>
        <xdr:cNvPr id="348" name="【公営住宅】&#10;一人当たり面積最小値テキスト"/>
        <xdr:cNvSpPr txBox="1"/>
      </xdr:nvSpPr>
      <xdr:spPr>
        <a:xfrm>
          <a:off x="9467850" y="1419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148589</xdr:rowOff>
    </xdr:from>
    <xdr:to>
      <xdr:col>55</xdr:col>
      <xdr:colOff>88900</xdr:colOff>
      <xdr:row>85</xdr:row>
      <xdr:rowOff>148589</xdr:rowOff>
    </xdr:to>
    <xdr:cxnSp macro="">
      <xdr:nvCxnSpPr>
        <xdr:cNvPr id="349" name="直線コネクタ 348"/>
        <xdr:cNvCxnSpPr/>
      </xdr:nvCxnSpPr>
      <xdr:spPr>
        <a:xfrm>
          <a:off x="9359900" y="141884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161670</xdr:rowOff>
    </xdr:from>
    <xdr:ext cx="469744" cy="259045"/>
    <xdr:sp macro="" textlink="">
      <xdr:nvSpPr>
        <xdr:cNvPr id="350" name="【公営住宅】&#10;一人当たり面積最大値テキスト"/>
        <xdr:cNvSpPr txBox="1"/>
      </xdr:nvSpPr>
      <xdr:spPr>
        <a:xfrm>
          <a:off x="9467850" y="12715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43543</xdr:rowOff>
    </xdr:from>
    <xdr:to>
      <xdr:col>55</xdr:col>
      <xdr:colOff>88900</xdr:colOff>
      <xdr:row>78</xdr:row>
      <xdr:rowOff>43543</xdr:rowOff>
    </xdr:to>
    <xdr:cxnSp macro="">
      <xdr:nvCxnSpPr>
        <xdr:cNvPr id="351" name="直線コネクタ 350"/>
        <xdr:cNvCxnSpPr/>
      </xdr:nvCxnSpPr>
      <xdr:spPr>
        <a:xfrm>
          <a:off x="9359900" y="129276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64243</xdr:rowOff>
    </xdr:from>
    <xdr:ext cx="469744" cy="259045"/>
    <xdr:sp macro="" textlink="">
      <xdr:nvSpPr>
        <xdr:cNvPr id="352" name="【公営住宅】&#10;一人当たり面積平均値テキスト"/>
        <xdr:cNvSpPr txBox="1"/>
      </xdr:nvSpPr>
      <xdr:spPr>
        <a:xfrm>
          <a:off x="9467850" y="13773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85816</xdr:rowOff>
    </xdr:from>
    <xdr:to>
      <xdr:col>55</xdr:col>
      <xdr:colOff>50800</xdr:colOff>
      <xdr:row>84</xdr:row>
      <xdr:rowOff>15966</xdr:rowOff>
    </xdr:to>
    <xdr:sp macro="" textlink="">
      <xdr:nvSpPr>
        <xdr:cNvPr id="353" name="フローチャート: 判断 352"/>
        <xdr:cNvSpPr/>
      </xdr:nvSpPr>
      <xdr:spPr>
        <a:xfrm>
          <a:off x="9398000" y="1379546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71664</xdr:rowOff>
    </xdr:from>
    <xdr:to>
      <xdr:col>50</xdr:col>
      <xdr:colOff>165100</xdr:colOff>
      <xdr:row>84</xdr:row>
      <xdr:rowOff>1814</xdr:rowOff>
    </xdr:to>
    <xdr:sp macro="" textlink="">
      <xdr:nvSpPr>
        <xdr:cNvPr id="354" name="フローチャート: 判断 353"/>
        <xdr:cNvSpPr/>
      </xdr:nvSpPr>
      <xdr:spPr>
        <a:xfrm>
          <a:off x="8636000" y="137813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74930</xdr:rowOff>
    </xdr:from>
    <xdr:to>
      <xdr:col>46</xdr:col>
      <xdr:colOff>38100</xdr:colOff>
      <xdr:row>84</xdr:row>
      <xdr:rowOff>5080</xdr:rowOff>
    </xdr:to>
    <xdr:sp macro="" textlink="">
      <xdr:nvSpPr>
        <xdr:cNvPr id="355" name="フローチャート: 判断 354"/>
        <xdr:cNvSpPr/>
      </xdr:nvSpPr>
      <xdr:spPr>
        <a:xfrm>
          <a:off x="7842250" y="137845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76019</xdr:rowOff>
    </xdr:from>
    <xdr:to>
      <xdr:col>41</xdr:col>
      <xdr:colOff>101600</xdr:colOff>
      <xdr:row>84</xdr:row>
      <xdr:rowOff>6169</xdr:rowOff>
    </xdr:to>
    <xdr:sp macro="" textlink="">
      <xdr:nvSpPr>
        <xdr:cNvPr id="356" name="フローチャート: 判断 355"/>
        <xdr:cNvSpPr/>
      </xdr:nvSpPr>
      <xdr:spPr>
        <a:xfrm>
          <a:off x="7029450" y="137856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76019</xdr:rowOff>
    </xdr:from>
    <xdr:to>
      <xdr:col>36</xdr:col>
      <xdr:colOff>165100</xdr:colOff>
      <xdr:row>84</xdr:row>
      <xdr:rowOff>6169</xdr:rowOff>
    </xdr:to>
    <xdr:sp macro="" textlink="">
      <xdr:nvSpPr>
        <xdr:cNvPr id="357" name="フローチャート: 判断 356"/>
        <xdr:cNvSpPr/>
      </xdr:nvSpPr>
      <xdr:spPr>
        <a:xfrm>
          <a:off x="6235700" y="137856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128814</xdr:rowOff>
    </xdr:from>
    <xdr:to>
      <xdr:col>55</xdr:col>
      <xdr:colOff>50800</xdr:colOff>
      <xdr:row>83</xdr:row>
      <xdr:rowOff>58964</xdr:rowOff>
    </xdr:to>
    <xdr:sp macro="" textlink="">
      <xdr:nvSpPr>
        <xdr:cNvPr id="363" name="楕円 362"/>
        <xdr:cNvSpPr/>
      </xdr:nvSpPr>
      <xdr:spPr>
        <a:xfrm>
          <a:off x="9398000" y="1367336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151691</xdr:rowOff>
    </xdr:from>
    <xdr:ext cx="469744" cy="259045"/>
    <xdr:sp macro="" textlink="">
      <xdr:nvSpPr>
        <xdr:cNvPr id="364" name="【公営住宅】&#10;一人当たり面積該当値テキスト"/>
        <xdr:cNvSpPr txBox="1"/>
      </xdr:nvSpPr>
      <xdr:spPr>
        <a:xfrm>
          <a:off x="9467850" y="1353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114663</xdr:rowOff>
    </xdr:from>
    <xdr:to>
      <xdr:col>50</xdr:col>
      <xdr:colOff>165100</xdr:colOff>
      <xdr:row>83</xdr:row>
      <xdr:rowOff>44813</xdr:rowOff>
    </xdr:to>
    <xdr:sp macro="" textlink="">
      <xdr:nvSpPr>
        <xdr:cNvPr id="365" name="楕円 364"/>
        <xdr:cNvSpPr/>
      </xdr:nvSpPr>
      <xdr:spPr>
        <a:xfrm>
          <a:off x="8636000" y="136592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165463</xdr:rowOff>
    </xdr:from>
    <xdr:to>
      <xdr:col>55</xdr:col>
      <xdr:colOff>0</xdr:colOff>
      <xdr:row>83</xdr:row>
      <xdr:rowOff>8164</xdr:rowOff>
    </xdr:to>
    <xdr:cxnSp macro="">
      <xdr:nvCxnSpPr>
        <xdr:cNvPr id="366" name="直線コネクタ 365"/>
        <xdr:cNvCxnSpPr/>
      </xdr:nvCxnSpPr>
      <xdr:spPr>
        <a:xfrm>
          <a:off x="8686800" y="13710013"/>
          <a:ext cx="742950" cy="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130992</xdr:rowOff>
    </xdr:from>
    <xdr:to>
      <xdr:col>46</xdr:col>
      <xdr:colOff>38100</xdr:colOff>
      <xdr:row>83</xdr:row>
      <xdr:rowOff>61142</xdr:rowOff>
    </xdr:to>
    <xdr:sp macro="" textlink="">
      <xdr:nvSpPr>
        <xdr:cNvPr id="367" name="楕円 366"/>
        <xdr:cNvSpPr/>
      </xdr:nvSpPr>
      <xdr:spPr>
        <a:xfrm>
          <a:off x="7842250" y="1367554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165463</xdr:rowOff>
    </xdr:from>
    <xdr:to>
      <xdr:col>50</xdr:col>
      <xdr:colOff>114300</xdr:colOff>
      <xdr:row>83</xdr:row>
      <xdr:rowOff>10342</xdr:rowOff>
    </xdr:to>
    <xdr:cxnSp macro="">
      <xdr:nvCxnSpPr>
        <xdr:cNvPr id="368" name="直線コネクタ 367"/>
        <xdr:cNvCxnSpPr/>
      </xdr:nvCxnSpPr>
      <xdr:spPr>
        <a:xfrm flipV="1">
          <a:off x="7886700" y="13710013"/>
          <a:ext cx="800100" cy="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134257</xdr:rowOff>
    </xdr:from>
    <xdr:to>
      <xdr:col>41</xdr:col>
      <xdr:colOff>101600</xdr:colOff>
      <xdr:row>83</xdr:row>
      <xdr:rowOff>64407</xdr:rowOff>
    </xdr:to>
    <xdr:sp macro="" textlink="">
      <xdr:nvSpPr>
        <xdr:cNvPr id="369" name="楕円 368"/>
        <xdr:cNvSpPr/>
      </xdr:nvSpPr>
      <xdr:spPr>
        <a:xfrm>
          <a:off x="7029450" y="136788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10342</xdr:rowOff>
    </xdr:from>
    <xdr:to>
      <xdr:col>45</xdr:col>
      <xdr:colOff>177800</xdr:colOff>
      <xdr:row>83</xdr:row>
      <xdr:rowOff>13607</xdr:rowOff>
    </xdr:to>
    <xdr:cxnSp macro="">
      <xdr:nvCxnSpPr>
        <xdr:cNvPr id="370" name="直線コネクタ 369"/>
        <xdr:cNvCxnSpPr/>
      </xdr:nvCxnSpPr>
      <xdr:spPr>
        <a:xfrm flipV="1">
          <a:off x="7080250" y="13719992"/>
          <a:ext cx="80645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120106</xdr:rowOff>
    </xdr:from>
    <xdr:to>
      <xdr:col>36</xdr:col>
      <xdr:colOff>165100</xdr:colOff>
      <xdr:row>83</xdr:row>
      <xdr:rowOff>50256</xdr:rowOff>
    </xdr:to>
    <xdr:sp macro="" textlink="">
      <xdr:nvSpPr>
        <xdr:cNvPr id="371" name="楕円 370"/>
        <xdr:cNvSpPr/>
      </xdr:nvSpPr>
      <xdr:spPr>
        <a:xfrm>
          <a:off x="6235700" y="136646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170906</xdr:rowOff>
    </xdr:from>
    <xdr:to>
      <xdr:col>41</xdr:col>
      <xdr:colOff>50800</xdr:colOff>
      <xdr:row>83</xdr:row>
      <xdr:rowOff>13607</xdr:rowOff>
    </xdr:to>
    <xdr:cxnSp macro="">
      <xdr:nvCxnSpPr>
        <xdr:cNvPr id="372" name="直線コネクタ 371"/>
        <xdr:cNvCxnSpPr/>
      </xdr:nvCxnSpPr>
      <xdr:spPr>
        <a:xfrm>
          <a:off x="6286500" y="13709106"/>
          <a:ext cx="79375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164391</xdr:rowOff>
    </xdr:from>
    <xdr:ext cx="469744" cy="259045"/>
    <xdr:sp macro="" textlink="">
      <xdr:nvSpPr>
        <xdr:cNvPr id="373" name="n_1aveValue【公営住宅】&#10;一人当たり面積"/>
        <xdr:cNvSpPr txBox="1"/>
      </xdr:nvSpPr>
      <xdr:spPr>
        <a:xfrm>
          <a:off x="8458277" y="1387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374" name="n_2aveValue【公営住宅】&#10;一人当たり面積"/>
        <xdr:cNvSpPr txBox="1"/>
      </xdr:nvSpPr>
      <xdr:spPr>
        <a:xfrm>
          <a:off x="7677227" y="1387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168746</xdr:rowOff>
    </xdr:from>
    <xdr:ext cx="469744" cy="259045"/>
    <xdr:sp macro="" textlink="">
      <xdr:nvSpPr>
        <xdr:cNvPr id="375" name="n_3aveValue【公営住宅】&#10;一人当たり面積"/>
        <xdr:cNvSpPr txBox="1"/>
      </xdr:nvSpPr>
      <xdr:spPr>
        <a:xfrm>
          <a:off x="6864427" y="1387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168746</xdr:rowOff>
    </xdr:from>
    <xdr:ext cx="469744" cy="259045"/>
    <xdr:sp macro="" textlink="">
      <xdr:nvSpPr>
        <xdr:cNvPr id="376" name="n_4aveValue【公営住宅】&#10;一人当たり面積"/>
        <xdr:cNvSpPr txBox="1"/>
      </xdr:nvSpPr>
      <xdr:spPr>
        <a:xfrm>
          <a:off x="6070677" y="1387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61340</xdr:rowOff>
    </xdr:from>
    <xdr:ext cx="469744" cy="259045"/>
    <xdr:sp macro="" textlink="">
      <xdr:nvSpPr>
        <xdr:cNvPr id="377" name="n_1mainValue【公営住宅】&#10;一人当たり面積"/>
        <xdr:cNvSpPr txBox="1"/>
      </xdr:nvSpPr>
      <xdr:spPr>
        <a:xfrm>
          <a:off x="8458277" y="1344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77669</xdr:rowOff>
    </xdr:from>
    <xdr:ext cx="469744" cy="259045"/>
    <xdr:sp macro="" textlink="">
      <xdr:nvSpPr>
        <xdr:cNvPr id="378" name="n_2mainValue【公営住宅】&#10;一人当たり面積"/>
        <xdr:cNvSpPr txBox="1"/>
      </xdr:nvSpPr>
      <xdr:spPr>
        <a:xfrm>
          <a:off x="7677227" y="13457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80934</xdr:rowOff>
    </xdr:from>
    <xdr:ext cx="469744" cy="259045"/>
    <xdr:sp macro="" textlink="">
      <xdr:nvSpPr>
        <xdr:cNvPr id="379" name="n_3mainValue【公営住宅】&#10;一人当たり面積"/>
        <xdr:cNvSpPr txBox="1"/>
      </xdr:nvSpPr>
      <xdr:spPr>
        <a:xfrm>
          <a:off x="6864427" y="1346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66783</xdr:rowOff>
    </xdr:from>
    <xdr:ext cx="469744" cy="259045"/>
    <xdr:sp macro="" textlink="">
      <xdr:nvSpPr>
        <xdr:cNvPr id="380" name="n_4mainValue【公営住宅】&#10;一人当たり面積"/>
        <xdr:cNvSpPr txBox="1"/>
      </xdr:nvSpPr>
      <xdr:spPr>
        <a:xfrm>
          <a:off x="6070677" y="1344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xdr:cNvSpPr txBox="1"/>
      </xdr:nvSpPr>
      <xdr:spPr>
        <a:xfrm>
          <a:off x="2757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xdr:cNvSpPr txBox="1"/>
      </xdr:nvSpPr>
      <xdr:spPr>
        <a:xfrm>
          <a:off x="38496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107</xdr:row>
      <xdr:rowOff>141514</xdr:rowOff>
    </xdr:to>
    <xdr:cxnSp macro="">
      <xdr:nvCxnSpPr>
        <xdr:cNvPr id="406" name="直線コネクタ 405"/>
        <xdr:cNvCxnSpPr/>
      </xdr:nvCxnSpPr>
      <xdr:spPr>
        <a:xfrm flipV="1">
          <a:off x="4177665" y="16649700"/>
          <a:ext cx="0" cy="1265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145341</xdr:rowOff>
    </xdr:from>
    <xdr:ext cx="405111" cy="259045"/>
    <xdr:sp macro="" textlink="">
      <xdr:nvSpPr>
        <xdr:cNvPr id="407" name="【港湾・漁港】&#10;有形固定資産減価償却率最小値テキスト"/>
        <xdr:cNvSpPr txBox="1"/>
      </xdr:nvSpPr>
      <xdr:spPr>
        <a:xfrm>
          <a:off x="4216400" y="1791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141514</xdr:rowOff>
    </xdr:from>
    <xdr:to>
      <xdr:col>24</xdr:col>
      <xdr:colOff>152400</xdr:colOff>
      <xdr:row>107</xdr:row>
      <xdr:rowOff>141514</xdr:rowOff>
    </xdr:to>
    <xdr:cxnSp macro="">
      <xdr:nvCxnSpPr>
        <xdr:cNvPr id="408" name="直線コネクタ 407"/>
        <xdr:cNvCxnSpPr/>
      </xdr:nvCxnSpPr>
      <xdr:spPr>
        <a:xfrm>
          <a:off x="4108450" y="179151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340478" cy="259045"/>
    <xdr:sp macro="" textlink="">
      <xdr:nvSpPr>
        <xdr:cNvPr id="409" name="【港湾・漁港】&#10;有形固定資産減価償却率最大値テキスト"/>
        <xdr:cNvSpPr txBox="1"/>
      </xdr:nvSpPr>
      <xdr:spPr>
        <a:xfrm>
          <a:off x="4216400" y="16424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410" name="直線コネクタ 409"/>
        <xdr:cNvCxnSpPr/>
      </xdr:nvCxnSpPr>
      <xdr:spPr>
        <a:xfrm>
          <a:off x="4108450" y="16649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5459</xdr:rowOff>
    </xdr:from>
    <xdr:ext cx="405111" cy="259045"/>
    <xdr:sp macro="" textlink="">
      <xdr:nvSpPr>
        <xdr:cNvPr id="411" name="【港湾・漁港】&#10;有形固定資産減価償却率平均値テキスト"/>
        <xdr:cNvSpPr txBox="1"/>
      </xdr:nvSpPr>
      <xdr:spPr>
        <a:xfrm>
          <a:off x="4216400" y="17779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27032</xdr:rowOff>
    </xdr:from>
    <xdr:to>
      <xdr:col>24</xdr:col>
      <xdr:colOff>114300</xdr:colOff>
      <xdr:row>107</xdr:row>
      <xdr:rowOff>128632</xdr:rowOff>
    </xdr:to>
    <xdr:sp macro="" textlink="">
      <xdr:nvSpPr>
        <xdr:cNvPr id="412" name="フローチャート: 判断 411"/>
        <xdr:cNvSpPr/>
      </xdr:nvSpPr>
      <xdr:spPr>
        <a:xfrm>
          <a:off x="4127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160927</xdr:rowOff>
    </xdr:from>
    <xdr:to>
      <xdr:col>20</xdr:col>
      <xdr:colOff>38100</xdr:colOff>
      <xdr:row>106</xdr:row>
      <xdr:rowOff>91077</xdr:rowOff>
    </xdr:to>
    <xdr:sp macro="" textlink="">
      <xdr:nvSpPr>
        <xdr:cNvPr id="413" name="フローチャート: 判断 412"/>
        <xdr:cNvSpPr/>
      </xdr:nvSpPr>
      <xdr:spPr>
        <a:xfrm>
          <a:off x="3384550" y="1759167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146231</xdr:rowOff>
    </xdr:from>
    <xdr:to>
      <xdr:col>15</xdr:col>
      <xdr:colOff>101600</xdr:colOff>
      <xdr:row>106</xdr:row>
      <xdr:rowOff>76381</xdr:rowOff>
    </xdr:to>
    <xdr:sp macro="" textlink="">
      <xdr:nvSpPr>
        <xdr:cNvPr id="414" name="フローチャート: 判断 413"/>
        <xdr:cNvSpPr/>
      </xdr:nvSpPr>
      <xdr:spPr>
        <a:xfrm>
          <a:off x="2571750" y="1757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129902</xdr:rowOff>
    </xdr:from>
    <xdr:to>
      <xdr:col>10</xdr:col>
      <xdr:colOff>165100</xdr:colOff>
      <xdr:row>106</xdr:row>
      <xdr:rowOff>60052</xdr:rowOff>
    </xdr:to>
    <xdr:sp macro="" textlink="">
      <xdr:nvSpPr>
        <xdr:cNvPr id="415" name="フローチャート: 判断 414"/>
        <xdr:cNvSpPr/>
      </xdr:nvSpPr>
      <xdr:spPr>
        <a:xfrm>
          <a:off x="1778000" y="1756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118473</xdr:rowOff>
    </xdr:from>
    <xdr:to>
      <xdr:col>6</xdr:col>
      <xdr:colOff>38100</xdr:colOff>
      <xdr:row>106</xdr:row>
      <xdr:rowOff>48623</xdr:rowOff>
    </xdr:to>
    <xdr:sp macro="" textlink="">
      <xdr:nvSpPr>
        <xdr:cNvPr id="416" name="フローチャート: 判断 415"/>
        <xdr:cNvSpPr/>
      </xdr:nvSpPr>
      <xdr:spPr>
        <a:xfrm>
          <a:off x="984250" y="1754922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151130</xdr:rowOff>
    </xdr:from>
    <xdr:to>
      <xdr:col>24</xdr:col>
      <xdr:colOff>114300</xdr:colOff>
      <xdr:row>103</xdr:row>
      <xdr:rowOff>81280</xdr:rowOff>
    </xdr:to>
    <xdr:sp macro="" textlink="">
      <xdr:nvSpPr>
        <xdr:cNvPr id="422" name="楕円 421"/>
        <xdr:cNvSpPr/>
      </xdr:nvSpPr>
      <xdr:spPr>
        <a:xfrm>
          <a:off x="4127500" y="1706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2557</xdr:rowOff>
    </xdr:from>
    <xdr:ext cx="405111" cy="259045"/>
    <xdr:sp macro="" textlink="">
      <xdr:nvSpPr>
        <xdr:cNvPr id="423" name="【港湾・漁港】&#10;有形固定資産減価償却率該当値テキスト"/>
        <xdr:cNvSpPr txBox="1"/>
      </xdr:nvSpPr>
      <xdr:spPr>
        <a:xfrm>
          <a:off x="4216400" y="1691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107043</xdr:rowOff>
    </xdr:from>
    <xdr:to>
      <xdr:col>20</xdr:col>
      <xdr:colOff>38100</xdr:colOff>
      <xdr:row>103</xdr:row>
      <xdr:rowOff>37193</xdr:rowOff>
    </xdr:to>
    <xdr:sp macro="" textlink="">
      <xdr:nvSpPr>
        <xdr:cNvPr id="424" name="楕円 423"/>
        <xdr:cNvSpPr/>
      </xdr:nvSpPr>
      <xdr:spPr>
        <a:xfrm>
          <a:off x="3384550" y="1702344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157843</xdr:rowOff>
    </xdr:from>
    <xdr:to>
      <xdr:col>24</xdr:col>
      <xdr:colOff>63500</xdr:colOff>
      <xdr:row>103</xdr:row>
      <xdr:rowOff>30480</xdr:rowOff>
    </xdr:to>
    <xdr:cxnSp macro="">
      <xdr:nvCxnSpPr>
        <xdr:cNvPr id="425" name="直線コネクタ 424"/>
        <xdr:cNvCxnSpPr/>
      </xdr:nvCxnSpPr>
      <xdr:spPr>
        <a:xfrm>
          <a:off x="3429000" y="17074243"/>
          <a:ext cx="7493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62956</xdr:rowOff>
    </xdr:from>
    <xdr:to>
      <xdr:col>15</xdr:col>
      <xdr:colOff>101600</xdr:colOff>
      <xdr:row>102</xdr:row>
      <xdr:rowOff>164556</xdr:rowOff>
    </xdr:to>
    <xdr:sp macro="" textlink="">
      <xdr:nvSpPr>
        <xdr:cNvPr id="426" name="楕円 425"/>
        <xdr:cNvSpPr/>
      </xdr:nvSpPr>
      <xdr:spPr>
        <a:xfrm>
          <a:off x="2571750" y="1697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113756</xdr:rowOff>
    </xdr:from>
    <xdr:to>
      <xdr:col>19</xdr:col>
      <xdr:colOff>177800</xdr:colOff>
      <xdr:row>102</xdr:row>
      <xdr:rowOff>157843</xdr:rowOff>
    </xdr:to>
    <xdr:cxnSp macro="">
      <xdr:nvCxnSpPr>
        <xdr:cNvPr id="427" name="直線コネクタ 426"/>
        <xdr:cNvCxnSpPr/>
      </xdr:nvCxnSpPr>
      <xdr:spPr>
        <a:xfrm>
          <a:off x="2622550" y="17030156"/>
          <a:ext cx="80645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46627</xdr:rowOff>
    </xdr:from>
    <xdr:to>
      <xdr:col>10</xdr:col>
      <xdr:colOff>165100</xdr:colOff>
      <xdr:row>102</xdr:row>
      <xdr:rowOff>148227</xdr:rowOff>
    </xdr:to>
    <xdr:sp macro="" textlink="">
      <xdr:nvSpPr>
        <xdr:cNvPr id="428" name="楕円 427"/>
        <xdr:cNvSpPr/>
      </xdr:nvSpPr>
      <xdr:spPr>
        <a:xfrm>
          <a:off x="1778000" y="1696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97427</xdr:rowOff>
    </xdr:from>
    <xdr:to>
      <xdr:col>15</xdr:col>
      <xdr:colOff>50800</xdr:colOff>
      <xdr:row>102</xdr:row>
      <xdr:rowOff>113756</xdr:rowOff>
    </xdr:to>
    <xdr:cxnSp macro="">
      <xdr:nvCxnSpPr>
        <xdr:cNvPr id="429" name="直線コネクタ 428"/>
        <xdr:cNvCxnSpPr/>
      </xdr:nvCxnSpPr>
      <xdr:spPr>
        <a:xfrm>
          <a:off x="1828800" y="17013827"/>
          <a:ext cx="79375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7438</xdr:rowOff>
    </xdr:from>
    <xdr:to>
      <xdr:col>6</xdr:col>
      <xdr:colOff>38100</xdr:colOff>
      <xdr:row>102</xdr:row>
      <xdr:rowOff>109038</xdr:rowOff>
    </xdr:to>
    <xdr:sp macro="" textlink="">
      <xdr:nvSpPr>
        <xdr:cNvPr id="430" name="楕円 429"/>
        <xdr:cNvSpPr/>
      </xdr:nvSpPr>
      <xdr:spPr>
        <a:xfrm>
          <a:off x="984250" y="1692383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58238</xdr:rowOff>
    </xdr:from>
    <xdr:to>
      <xdr:col>10</xdr:col>
      <xdr:colOff>114300</xdr:colOff>
      <xdr:row>102</xdr:row>
      <xdr:rowOff>97427</xdr:rowOff>
    </xdr:to>
    <xdr:cxnSp macro="">
      <xdr:nvCxnSpPr>
        <xdr:cNvPr id="431" name="直線コネクタ 430"/>
        <xdr:cNvCxnSpPr/>
      </xdr:nvCxnSpPr>
      <xdr:spPr>
        <a:xfrm>
          <a:off x="1028700" y="16974638"/>
          <a:ext cx="8001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82204</xdr:rowOff>
    </xdr:from>
    <xdr:ext cx="405111" cy="259045"/>
    <xdr:sp macro="" textlink="">
      <xdr:nvSpPr>
        <xdr:cNvPr id="432" name="n_1aveValue【港湾・漁港】&#10;有形固定資産減価償却率"/>
        <xdr:cNvSpPr txBox="1"/>
      </xdr:nvSpPr>
      <xdr:spPr>
        <a:xfrm>
          <a:off x="3239144" y="17684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67508</xdr:rowOff>
    </xdr:from>
    <xdr:ext cx="405111" cy="259045"/>
    <xdr:sp macro="" textlink="">
      <xdr:nvSpPr>
        <xdr:cNvPr id="433" name="n_2aveValue【港湾・漁港】&#10;有形固定資産減価償却率"/>
        <xdr:cNvSpPr txBox="1"/>
      </xdr:nvSpPr>
      <xdr:spPr>
        <a:xfrm>
          <a:off x="2439044" y="17669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51179</xdr:rowOff>
    </xdr:from>
    <xdr:ext cx="405111" cy="259045"/>
    <xdr:sp macro="" textlink="">
      <xdr:nvSpPr>
        <xdr:cNvPr id="434" name="n_3aveValue【港湾・漁港】&#10;有形固定資産減価償却率"/>
        <xdr:cNvSpPr txBox="1"/>
      </xdr:nvSpPr>
      <xdr:spPr>
        <a:xfrm>
          <a:off x="1645294" y="17653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39750</xdr:rowOff>
    </xdr:from>
    <xdr:ext cx="405111" cy="259045"/>
    <xdr:sp macro="" textlink="">
      <xdr:nvSpPr>
        <xdr:cNvPr id="435" name="n_4aveValue【港湾・漁港】&#10;有形固定資産減価償却率"/>
        <xdr:cNvSpPr txBox="1"/>
      </xdr:nvSpPr>
      <xdr:spPr>
        <a:xfrm>
          <a:off x="851544" y="17641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53720</xdr:rowOff>
    </xdr:from>
    <xdr:ext cx="405111" cy="259045"/>
    <xdr:sp macro="" textlink="">
      <xdr:nvSpPr>
        <xdr:cNvPr id="436" name="n_1mainValue【港湾・漁港】&#10;有形固定資産減価償却率"/>
        <xdr:cNvSpPr txBox="1"/>
      </xdr:nvSpPr>
      <xdr:spPr>
        <a:xfrm>
          <a:off x="3239144" y="16798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9633</xdr:rowOff>
    </xdr:from>
    <xdr:ext cx="405111" cy="259045"/>
    <xdr:sp macro="" textlink="">
      <xdr:nvSpPr>
        <xdr:cNvPr id="437" name="n_2mainValue【港湾・漁港】&#10;有形固定資産減価償却率"/>
        <xdr:cNvSpPr txBox="1"/>
      </xdr:nvSpPr>
      <xdr:spPr>
        <a:xfrm>
          <a:off x="2439044" y="16754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164754</xdr:rowOff>
    </xdr:from>
    <xdr:ext cx="405111" cy="259045"/>
    <xdr:sp macro="" textlink="">
      <xdr:nvSpPr>
        <xdr:cNvPr id="438" name="n_3mainValue【港湾・漁港】&#10;有形固定資産減価償却率"/>
        <xdr:cNvSpPr txBox="1"/>
      </xdr:nvSpPr>
      <xdr:spPr>
        <a:xfrm>
          <a:off x="1645294" y="16738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125565</xdr:rowOff>
    </xdr:from>
    <xdr:ext cx="405111" cy="259045"/>
    <xdr:sp macro="" textlink="">
      <xdr:nvSpPr>
        <xdr:cNvPr id="439" name="n_4mainValue【港湾・漁港】&#10;有形固定資産減価償却率"/>
        <xdr:cNvSpPr txBox="1"/>
      </xdr:nvSpPr>
      <xdr:spPr>
        <a:xfrm>
          <a:off x="851544" y="16699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50" name="直線コネクタ 449"/>
        <xdr:cNvCxnSpPr/>
      </xdr:nvCxnSpPr>
      <xdr:spPr>
        <a:xfrm>
          <a:off x="595630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51" name="テキスト ボックス 450"/>
        <xdr:cNvSpPr txBox="1"/>
      </xdr:nvSpPr>
      <xdr:spPr>
        <a:xfrm>
          <a:off x="5726564" y="1776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3" name="テキスト ボックス 452"/>
        <xdr:cNvSpPr txBox="1"/>
      </xdr:nvSpPr>
      <xdr:spPr>
        <a:xfrm>
          <a:off x="5418031" y="1719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54" name="直線コネクタ 453"/>
        <xdr:cNvCxnSpPr/>
      </xdr:nvCxnSpPr>
      <xdr:spPr>
        <a:xfrm>
          <a:off x="5956300" y="1676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48277</xdr:rowOff>
    </xdr:from>
    <xdr:ext cx="595419" cy="259045"/>
    <xdr:sp macro="" textlink="">
      <xdr:nvSpPr>
        <xdr:cNvPr id="455" name="テキスト ボックス 454"/>
        <xdr:cNvSpPr txBox="1"/>
      </xdr:nvSpPr>
      <xdr:spPr>
        <a:xfrm>
          <a:off x="541803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7" name="テキスト ボックス 456"/>
        <xdr:cNvSpPr txBox="1"/>
      </xdr:nvSpPr>
      <xdr:spPr>
        <a:xfrm>
          <a:off x="5418031" y="1605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港湾・漁港】&#10;一人当たり有形固定資産（償却資産）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170573</xdr:rowOff>
    </xdr:from>
    <xdr:to>
      <xdr:col>54</xdr:col>
      <xdr:colOff>189865</xdr:colOff>
      <xdr:row>107</xdr:row>
      <xdr:rowOff>130446</xdr:rowOff>
    </xdr:to>
    <xdr:cxnSp macro="">
      <xdr:nvCxnSpPr>
        <xdr:cNvPr id="459" name="直線コネクタ 458"/>
        <xdr:cNvCxnSpPr/>
      </xdr:nvCxnSpPr>
      <xdr:spPr>
        <a:xfrm flipV="1">
          <a:off x="9429115" y="16744073"/>
          <a:ext cx="0" cy="1160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134273</xdr:rowOff>
    </xdr:from>
    <xdr:ext cx="378565" cy="259045"/>
    <xdr:sp macro="" textlink="">
      <xdr:nvSpPr>
        <xdr:cNvPr id="460" name="【港湾・漁港】&#10;一人当たり有形固定資産（償却資産）額最小値テキスト"/>
        <xdr:cNvSpPr txBox="1"/>
      </xdr:nvSpPr>
      <xdr:spPr>
        <a:xfrm>
          <a:off x="9467850" y="17907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130446</xdr:rowOff>
    </xdr:from>
    <xdr:to>
      <xdr:col>55</xdr:col>
      <xdr:colOff>88900</xdr:colOff>
      <xdr:row>107</xdr:row>
      <xdr:rowOff>130446</xdr:rowOff>
    </xdr:to>
    <xdr:cxnSp macro="">
      <xdr:nvCxnSpPr>
        <xdr:cNvPr id="461" name="直線コネクタ 460"/>
        <xdr:cNvCxnSpPr/>
      </xdr:nvCxnSpPr>
      <xdr:spPr>
        <a:xfrm>
          <a:off x="9359900" y="179040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117250</xdr:rowOff>
    </xdr:from>
    <xdr:ext cx="599010" cy="259045"/>
    <xdr:sp macro="" textlink="">
      <xdr:nvSpPr>
        <xdr:cNvPr id="462" name="【港湾・漁港】&#10;一人当たり有形固定資産（償却資産）額最大値テキスト"/>
        <xdr:cNvSpPr txBox="1"/>
      </xdr:nvSpPr>
      <xdr:spPr>
        <a:xfrm>
          <a:off x="9467850" y="16519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170573</xdr:rowOff>
    </xdr:from>
    <xdr:to>
      <xdr:col>55</xdr:col>
      <xdr:colOff>88900</xdr:colOff>
      <xdr:row>100</xdr:row>
      <xdr:rowOff>170573</xdr:rowOff>
    </xdr:to>
    <xdr:cxnSp macro="">
      <xdr:nvCxnSpPr>
        <xdr:cNvPr id="463" name="直線コネクタ 462"/>
        <xdr:cNvCxnSpPr/>
      </xdr:nvCxnSpPr>
      <xdr:spPr>
        <a:xfrm>
          <a:off x="9359900" y="1674407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19834</xdr:rowOff>
    </xdr:from>
    <xdr:ext cx="534377" cy="259045"/>
    <xdr:sp macro="" textlink="">
      <xdr:nvSpPr>
        <xdr:cNvPr id="464" name="【港湾・漁港】&#10;一人当たり有形固定資産（償却資産）額平均値テキスト"/>
        <xdr:cNvSpPr txBox="1"/>
      </xdr:nvSpPr>
      <xdr:spPr>
        <a:xfrm>
          <a:off x="9467850" y="1745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168407</xdr:rowOff>
    </xdr:from>
    <xdr:to>
      <xdr:col>55</xdr:col>
      <xdr:colOff>50800</xdr:colOff>
      <xdr:row>106</xdr:row>
      <xdr:rowOff>98557</xdr:rowOff>
    </xdr:to>
    <xdr:sp macro="" textlink="">
      <xdr:nvSpPr>
        <xdr:cNvPr id="465" name="フローチャート: 判断 464"/>
        <xdr:cNvSpPr/>
      </xdr:nvSpPr>
      <xdr:spPr>
        <a:xfrm>
          <a:off x="9398000" y="175991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152719</xdr:rowOff>
    </xdr:from>
    <xdr:to>
      <xdr:col>50</xdr:col>
      <xdr:colOff>165100</xdr:colOff>
      <xdr:row>105</xdr:row>
      <xdr:rowOff>82869</xdr:rowOff>
    </xdr:to>
    <xdr:sp macro="" textlink="">
      <xdr:nvSpPr>
        <xdr:cNvPr id="466" name="フローチャート: 判断 465"/>
        <xdr:cNvSpPr/>
      </xdr:nvSpPr>
      <xdr:spPr>
        <a:xfrm>
          <a:off x="8636000" y="1741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159251</xdr:rowOff>
    </xdr:from>
    <xdr:to>
      <xdr:col>46</xdr:col>
      <xdr:colOff>38100</xdr:colOff>
      <xdr:row>105</xdr:row>
      <xdr:rowOff>89401</xdr:rowOff>
    </xdr:to>
    <xdr:sp macro="" textlink="">
      <xdr:nvSpPr>
        <xdr:cNvPr id="467" name="フローチャート: 判断 466"/>
        <xdr:cNvSpPr/>
      </xdr:nvSpPr>
      <xdr:spPr>
        <a:xfrm>
          <a:off x="7842250" y="1741855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163801</xdr:rowOff>
    </xdr:from>
    <xdr:to>
      <xdr:col>41</xdr:col>
      <xdr:colOff>101600</xdr:colOff>
      <xdr:row>105</xdr:row>
      <xdr:rowOff>93951</xdr:rowOff>
    </xdr:to>
    <xdr:sp macro="" textlink="">
      <xdr:nvSpPr>
        <xdr:cNvPr id="468" name="フローチャート: 判断 467"/>
        <xdr:cNvSpPr/>
      </xdr:nvSpPr>
      <xdr:spPr>
        <a:xfrm>
          <a:off x="7029450" y="174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169583</xdr:rowOff>
    </xdr:from>
    <xdr:to>
      <xdr:col>36</xdr:col>
      <xdr:colOff>165100</xdr:colOff>
      <xdr:row>105</xdr:row>
      <xdr:rowOff>99733</xdr:rowOff>
    </xdr:to>
    <xdr:sp macro="" textlink="">
      <xdr:nvSpPr>
        <xdr:cNvPr id="469" name="フローチャート: 判断 468"/>
        <xdr:cNvSpPr/>
      </xdr:nvSpPr>
      <xdr:spPr>
        <a:xfrm>
          <a:off x="6235700" y="174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66737</xdr:rowOff>
    </xdr:from>
    <xdr:to>
      <xdr:col>55</xdr:col>
      <xdr:colOff>50800</xdr:colOff>
      <xdr:row>107</xdr:row>
      <xdr:rowOff>168337</xdr:rowOff>
    </xdr:to>
    <xdr:sp macro="" textlink="">
      <xdr:nvSpPr>
        <xdr:cNvPr id="475" name="楕円 474"/>
        <xdr:cNvSpPr/>
      </xdr:nvSpPr>
      <xdr:spPr>
        <a:xfrm>
          <a:off x="9398000" y="1784038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153114</xdr:rowOff>
    </xdr:from>
    <xdr:ext cx="469744" cy="259045"/>
    <xdr:sp macro="" textlink="">
      <xdr:nvSpPr>
        <xdr:cNvPr id="476" name="【港湾・漁港】&#10;一人当たり有形固定資産（償却資産）額該当値テキスト"/>
        <xdr:cNvSpPr txBox="1"/>
      </xdr:nvSpPr>
      <xdr:spPr>
        <a:xfrm>
          <a:off x="9467850" y="17755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66737</xdr:rowOff>
    </xdr:from>
    <xdr:to>
      <xdr:col>50</xdr:col>
      <xdr:colOff>165100</xdr:colOff>
      <xdr:row>107</xdr:row>
      <xdr:rowOff>168337</xdr:rowOff>
    </xdr:to>
    <xdr:sp macro="" textlink="">
      <xdr:nvSpPr>
        <xdr:cNvPr id="477" name="楕円 476"/>
        <xdr:cNvSpPr/>
      </xdr:nvSpPr>
      <xdr:spPr>
        <a:xfrm>
          <a:off x="8636000" y="1784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117537</xdr:rowOff>
    </xdr:from>
    <xdr:to>
      <xdr:col>55</xdr:col>
      <xdr:colOff>0</xdr:colOff>
      <xdr:row>107</xdr:row>
      <xdr:rowOff>117537</xdr:rowOff>
    </xdr:to>
    <xdr:cxnSp macro="">
      <xdr:nvCxnSpPr>
        <xdr:cNvPr id="478" name="直線コネクタ 477"/>
        <xdr:cNvCxnSpPr/>
      </xdr:nvCxnSpPr>
      <xdr:spPr>
        <a:xfrm>
          <a:off x="8686800" y="17891187"/>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66765</xdr:rowOff>
    </xdr:from>
    <xdr:to>
      <xdr:col>46</xdr:col>
      <xdr:colOff>38100</xdr:colOff>
      <xdr:row>107</xdr:row>
      <xdr:rowOff>168365</xdr:rowOff>
    </xdr:to>
    <xdr:sp macro="" textlink="">
      <xdr:nvSpPr>
        <xdr:cNvPr id="479" name="楕円 478"/>
        <xdr:cNvSpPr/>
      </xdr:nvSpPr>
      <xdr:spPr>
        <a:xfrm>
          <a:off x="7842250" y="178404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117537</xdr:rowOff>
    </xdr:from>
    <xdr:to>
      <xdr:col>50</xdr:col>
      <xdr:colOff>114300</xdr:colOff>
      <xdr:row>107</xdr:row>
      <xdr:rowOff>117565</xdr:rowOff>
    </xdr:to>
    <xdr:cxnSp macro="">
      <xdr:nvCxnSpPr>
        <xdr:cNvPr id="480" name="直線コネクタ 479"/>
        <xdr:cNvCxnSpPr/>
      </xdr:nvCxnSpPr>
      <xdr:spPr>
        <a:xfrm flipV="1">
          <a:off x="7886700" y="17891187"/>
          <a:ext cx="800100" cy="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67639</xdr:rowOff>
    </xdr:from>
    <xdr:to>
      <xdr:col>41</xdr:col>
      <xdr:colOff>101600</xdr:colOff>
      <xdr:row>107</xdr:row>
      <xdr:rowOff>169239</xdr:rowOff>
    </xdr:to>
    <xdr:sp macro="" textlink="">
      <xdr:nvSpPr>
        <xdr:cNvPr id="481" name="楕円 480"/>
        <xdr:cNvSpPr/>
      </xdr:nvSpPr>
      <xdr:spPr>
        <a:xfrm>
          <a:off x="7029450" y="1784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117565</xdr:rowOff>
    </xdr:from>
    <xdr:to>
      <xdr:col>45</xdr:col>
      <xdr:colOff>177800</xdr:colOff>
      <xdr:row>107</xdr:row>
      <xdr:rowOff>118439</xdr:rowOff>
    </xdr:to>
    <xdr:cxnSp macro="">
      <xdr:nvCxnSpPr>
        <xdr:cNvPr id="482" name="直線コネクタ 481"/>
        <xdr:cNvCxnSpPr/>
      </xdr:nvCxnSpPr>
      <xdr:spPr>
        <a:xfrm flipV="1">
          <a:off x="7080250" y="17891215"/>
          <a:ext cx="806450" cy="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67725</xdr:rowOff>
    </xdr:from>
    <xdr:to>
      <xdr:col>36</xdr:col>
      <xdr:colOff>165100</xdr:colOff>
      <xdr:row>107</xdr:row>
      <xdr:rowOff>169325</xdr:rowOff>
    </xdr:to>
    <xdr:sp macro="" textlink="">
      <xdr:nvSpPr>
        <xdr:cNvPr id="483" name="楕円 482"/>
        <xdr:cNvSpPr/>
      </xdr:nvSpPr>
      <xdr:spPr>
        <a:xfrm>
          <a:off x="6235700" y="1784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118439</xdr:rowOff>
    </xdr:from>
    <xdr:to>
      <xdr:col>41</xdr:col>
      <xdr:colOff>50800</xdr:colOff>
      <xdr:row>107</xdr:row>
      <xdr:rowOff>118525</xdr:rowOff>
    </xdr:to>
    <xdr:cxnSp macro="">
      <xdr:nvCxnSpPr>
        <xdr:cNvPr id="484" name="直線コネクタ 483"/>
        <xdr:cNvCxnSpPr/>
      </xdr:nvCxnSpPr>
      <xdr:spPr>
        <a:xfrm flipV="1">
          <a:off x="6286500" y="17892089"/>
          <a:ext cx="793750" cy="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103</xdr:row>
      <xdr:rowOff>99396</xdr:rowOff>
    </xdr:from>
    <xdr:ext cx="534377" cy="259045"/>
    <xdr:sp macro="" textlink="">
      <xdr:nvSpPr>
        <xdr:cNvPr id="485" name="n_1aveValue【港湾・漁港】&#10;一人当たり有形固定資産（償却資産）額"/>
        <xdr:cNvSpPr txBox="1"/>
      </xdr:nvSpPr>
      <xdr:spPr>
        <a:xfrm>
          <a:off x="8425961" y="1718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105928</xdr:rowOff>
    </xdr:from>
    <xdr:ext cx="534377" cy="259045"/>
    <xdr:sp macro="" textlink="">
      <xdr:nvSpPr>
        <xdr:cNvPr id="486" name="n_2aveValue【港湾・漁港】&#10;一人当たり有形固定資産（償却資産）額"/>
        <xdr:cNvSpPr txBox="1"/>
      </xdr:nvSpPr>
      <xdr:spPr>
        <a:xfrm>
          <a:off x="7644911" y="1719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103</xdr:row>
      <xdr:rowOff>110478</xdr:rowOff>
    </xdr:from>
    <xdr:ext cx="534377" cy="259045"/>
    <xdr:sp macro="" textlink="">
      <xdr:nvSpPr>
        <xdr:cNvPr id="487" name="n_3aveValue【港湾・漁港】&#10;一人当たり有形固定資産（償却資産）額"/>
        <xdr:cNvSpPr txBox="1"/>
      </xdr:nvSpPr>
      <xdr:spPr>
        <a:xfrm>
          <a:off x="6851161" y="1719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103</xdr:row>
      <xdr:rowOff>116260</xdr:rowOff>
    </xdr:from>
    <xdr:ext cx="534377" cy="259045"/>
    <xdr:sp macro="" textlink="">
      <xdr:nvSpPr>
        <xdr:cNvPr id="488" name="n_4aveValue【港湾・漁港】&#10;一人当たり有形固定資産（償却資産）額"/>
        <xdr:cNvSpPr txBox="1"/>
      </xdr:nvSpPr>
      <xdr:spPr>
        <a:xfrm>
          <a:off x="6038361" y="172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107</xdr:row>
      <xdr:rowOff>159464</xdr:rowOff>
    </xdr:from>
    <xdr:ext cx="469744" cy="259045"/>
    <xdr:sp macro="" textlink="">
      <xdr:nvSpPr>
        <xdr:cNvPr id="489" name="n_1mainValue【港湾・漁港】&#10;一人当たり有形固定資産（償却資産）額"/>
        <xdr:cNvSpPr txBox="1"/>
      </xdr:nvSpPr>
      <xdr:spPr>
        <a:xfrm>
          <a:off x="8458278" y="1793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107</xdr:row>
      <xdr:rowOff>159492</xdr:rowOff>
    </xdr:from>
    <xdr:ext cx="469744" cy="259045"/>
    <xdr:sp macro="" textlink="">
      <xdr:nvSpPr>
        <xdr:cNvPr id="490" name="n_2mainValue【港湾・漁港】&#10;一人当たり有形固定資産（償却資産）額"/>
        <xdr:cNvSpPr txBox="1"/>
      </xdr:nvSpPr>
      <xdr:spPr>
        <a:xfrm>
          <a:off x="7677228" y="1793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107</xdr:row>
      <xdr:rowOff>160366</xdr:rowOff>
    </xdr:from>
    <xdr:ext cx="469744" cy="259045"/>
    <xdr:sp macro="" textlink="">
      <xdr:nvSpPr>
        <xdr:cNvPr id="491" name="n_3mainValue【港湾・漁港】&#10;一人当たり有形固定資産（償却資産）額"/>
        <xdr:cNvSpPr txBox="1"/>
      </xdr:nvSpPr>
      <xdr:spPr>
        <a:xfrm>
          <a:off x="6864428" y="1793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107</xdr:row>
      <xdr:rowOff>160452</xdr:rowOff>
    </xdr:from>
    <xdr:ext cx="469744" cy="259045"/>
    <xdr:sp macro="" textlink="">
      <xdr:nvSpPr>
        <xdr:cNvPr id="492" name="n_4mainValue【港湾・漁港】&#10;一人当たり有形固定資産（償却資産）額"/>
        <xdr:cNvSpPr txBox="1"/>
      </xdr:nvSpPr>
      <xdr:spPr>
        <a:xfrm>
          <a:off x="6070678" y="1793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504" name="直線コネクタ 503"/>
        <xdr:cNvCxnSpPr/>
      </xdr:nvCxnSpPr>
      <xdr:spPr>
        <a:xfrm>
          <a:off x="11207750" y="679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505" name="テキスト ボックス 504"/>
        <xdr:cNvSpPr txBox="1"/>
      </xdr:nvSpPr>
      <xdr:spPr>
        <a:xfrm>
          <a:off x="10842791" y="6658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508" name="直線コネクタ 507"/>
        <xdr:cNvCxnSpPr/>
      </xdr:nvCxnSpPr>
      <xdr:spPr>
        <a:xfrm>
          <a:off x="11207750" y="5695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509" name="テキスト ボックス 508"/>
        <xdr:cNvSpPr txBox="1"/>
      </xdr:nvSpPr>
      <xdr:spPr>
        <a:xfrm>
          <a:off x="10842791" y="556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1" name="テキスト ボックス 510"/>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認定こども園・幼稚園・保育所】&#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84772</xdr:rowOff>
    </xdr:from>
    <xdr:to>
      <xdr:col>85</xdr:col>
      <xdr:colOff>126364</xdr:colOff>
      <xdr:row>41</xdr:row>
      <xdr:rowOff>159068</xdr:rowOff>
    </xdr:to>
    <xdr:cxnSp macro="">
      <xdr:nvCxnSpPr>
        <xdr:cNvPr id="513" name="直線コネクタ 512"/>
        <xdr:cNvCxnSpPr/>
      </xdr:nvCxnSpPr>
      <xdr:spPr>
        <a:xfrm flipV="1">
          <a:off x="14699614" y="5539422"/>
          <a:ext cx="0" cy="1395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162895</xdr:rowOff>
    </xdr:from>
    <xdr:ext cx="405111" cy="259045"/>
    <xdr:sp macro="" textlink="">
      <xdr:nvSpPr>
        <xdr:cNvPr id="514" name="【認定こども園・幼稚園・保育所】&#10;有形固定資産減価償却率最小値テキスト"/>
        <xdr:cNvSpPr txBox="1"/>
      </xdr:nvSpPr>
      <xdr:spPr>
        <a:xfrm>
          <a:off x="14738350" y="693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159068</xdr:rowOff>
    </xdr:from>
    <xdr:to>
      <xdr:col>86</xdr:col>
      <xdr:colOff>25400</xdr:colOff>
      <xdr:row>41</xdr:row>
      <xdr:rowOff>159068</xdr:rowOff>
    </xdr:to>
    <xdr:cxnSp macro="">
      <xdr:nvCxnSpPr>
        <xdr:cNvPr id="515" name="直線コネクタ 514"/>
        <xdr:cNvCxnSpPr/>
      </xdr:nvCxnSpPr>
      <xdr:spPr>
        <a:xfrm>
          <a:off x="14611350" y="69345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31449</xdr:rowOff>
    </xdr:from>
    <xdr:ext cx="405111" cy="259045"/>
    <xdr:sp macro="" textlink="">
      <xdr:nvSpPr>
        <xdr:cNvPr id="516" name="【認定こども園・幼稚園・保育所】&#10;有形固定資産減価償却率最大値テキスト"/>
        <xdr:cNvSpPr txBox="1"/>
      </xdr:nvSpPr>
      <xdr:spPr>
        <a:xfrm>
          <a:off x="14738350" y="5320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84772</xdr:rowOff>
    </xdr:from>
    <xdr:to>
      <xdr:col>86</xdr:col>
      <xdr:colOff>25400</xdr:colOff>
      <xdr:row>33</xdr:row>
      <xdr:rowOff>84772</xdr:rowOff>
    </xdr:to>
    <xdr:cxnSp macro="">
      <xdr:nvCxnSpPr>
        <xdr:cNvPr id="517" name="直線コネクタ 516"/>
        <xdr:cNvCxnSpPr/>
      </xdr:nvCxnSpPr>
      <xdr:spPr>
        <a:xfrm>
          <a:off x="14611350" y="55394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99712</xdr:rowOff>
    </xdr:from>
    <xdr:ext cx="405111" cy="259045"/>
    <xdr:sp macro="" textlink="">
      <xdr:nvSpPr>
        <xdr:cNvPr id="518" name="【認定こども園・幼稚園・保育所】&#10;有形固定資産減価償却率平均値テキスト"/>
        <xdr:cNvSpPr txBox="1"/>
      </xdr:nvSpPr>
      <xdr:spPr>
        <a:xfrm>
          <a:off x="14738350" y="58845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76835</xdr:rowOff>
    </xdr:from>
    <xdr:to>
      <xdr:col>85</xdr:col>
      <xdr:colOff>177800</xdr:colOff>
      <xdr:row>37</xdr:row>
      <xdr:rowOff>6985</xdr:rowOff>
    </xdr:to>
    <xdr:sp macro="" textlink="">
      <xdr:nvSpPr>
        <xdr:cNvPr id="519" name="フローチャート: 判断 518"/>
        <xdr:cNvSpPr/>
      </xdr:nvSpPr>
      <xdr:spPr>
        <a:xfrm>
          <a:off x="14649450" y="602678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88265</xdr:rowOff>
    </xdr:from>
    <xdr:to>
      <xdr:col>81</xdr:col>
      <xdr:colOff>101600</xdr:colOff>
      <xdr:row>37</xdr:row>
      <xdr:rowOff>18415</xdr:rowOff>
    </xdr:to>
    <xdr:sp macro="" textlink="">
      <xdr:nvSpPr>
        <xdr:cNvPr id="520" name="フローチャート: 判断 519"/>
        <xdr:cNvSpPr/>
      </xdr:nvSpPr>
      <xdr:spPr>
        <a:xfrm>
          <a:off x="13887450" y="60382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151130</xdr:rowOff>
    </xdr:from>
    <xdr:to>
      <xdr:col>76</xdr:col>
      <xdr:colOff>165100</xdr:colOff>
      <xdr:row>37</xdr:row>
      <xdr:rowOff>81280</xdr:rowOff>
    </xdr:to>
    <xdr:sp macro="" textlink="">
      <xdr:nvSpPr>
        <xdr:cNvPr id="521" name="フローチャート: 判断 520"/>
        <xdr:cNvSpPr/>
      </xdr:nvSpPr>
      <xdr:spPr>
        <a:xfrm>
          <a:off x="13093700" y="61010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2540</xdr:rowOff>
    </xdr:from>
    <xdr:to>
      <xdr:col>72</xdr:col>
      <xdr:colOff>38100</xdr:colOff>
      <xdr:row>37</xdr:row>
      <xdr:rowOff>104140</xdr:rowOff>
    </xdr:to>
    <xdr:sp macro="" textlink="">
      <xdr:nvSpPr>
        <xdr:cNvPr id="522" name="フローチャート: 判断 521"/>
        <xdr:cNvSpPr/>
      </xdr:nvSpPr>
      <xdr:spPr>
        <a:xfrm>
          <a:off x="12299950" y="61175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28258</xdr:rowOff>
    </xdr:from>
    <xdr:to>
      <xdr:col>67</xdr:col>
      <xdr:colOff>101600</xdr:colOff>
      <xdr:row>37</xdr:row>
      <xdr:rowOff>129858</xdr:rowOff>
    </xdr:to>
    <xdr:sp macro="" textlink="">
      <xdr:nvSpPr>
        <xdr:cNvPr id="523" name="フローチャート: 判断 522"/>
        <xdr:cNvSpPr/>
      </xdr:nvSpPr>
      <xdr:spPr>
        <a:xfrm>
          <a:off x="11487150" y="614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13970</xdr:rowOff>
    </xdr:from>
    <xdr:to>
      <xdr:col>85</xdr:col>
      <xdr:colOff>177800</xdr:colOff>
      <xdr:row>39</xdr:row>
      <xdr:rowOff>115570</xdr:rowOff>
    </xdr:to>
    <xdr:sp macro="" textlink="">
      <xdr:nvSpPr>
        <xdr:cNvPr id="529" name="楕円 528"/>
        <xdr:cNvSpPr/>
      </xdr:nvSpPr>
      <xdr:spPr>
        <a:xfrm>
          <a:off x="14649450" y="645922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163847</xdr:rowOff>
    </xdr:from>
    <xdr:ext cx="405111" cy="259045"/>
    <xdr:sp macro="" textlink="">
      <xdr:nvSpPr>
        <xdr:cNvPr id="530" name="【認定こども園・幼稚園・保育所】&#10;有形固定資産減価償却率該当値テキスト"/>
        <xdr:cNvSpPr txBox="1"/>
      </xdr:nvSpPr>
      <xdr:spPr>
        <a:xfrm>
          <a:off x="14738350" y="6443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136843</xdr:rowOff>
    </xdr:from>
    <xdr:to>
      <xdr:col>81</xdr:col>
      <xdr:colOff>101600</xdr:colOff>
      <xdr:row>39</xdr:row>
      <xdr:rowOff>66993</xdr:rowOff>
    </xdr:to>
    <xdr:sp macro="" textlink="">
      <xdr:nvSpPr>
        <xdr:cNvPr id="531" name="楕円 530"/>
        <xdr:cNvSpPr/>
      </xdr:nvSpPr>
      <xdr:spPr>
        <a:xfrm>
          <a:off x="13887450" y="64169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16193</xdr:rowOff>
    </xdr:from>
    <xdr:to>
      <xdr:col>85</xdr:col>
      <xdr:colOff>127000</xdr:colOff>
      <xdr:row>39</xdr:row>
      <xdr:rowOff>64770</xdr:rowOff>
    </xdr:to>
    <xdr:cxnSp macro="">
      <xdr:nvCxnSpPr>
        <xdr:cNvPr id="532" name="直線コネクタ 531"/>
        <xdr:cNvCxnSpPr/>
      </xdr:nvCxnSpPr>
      <xdr:spPr>
        <a:xfrm>
          <a:off x="13938250" y="6461443"/>
          <a:ext cx="762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91122</xdr:rowOff>
    </xdr:from>
    <xdr:to>
      <xdr:col>76</xdr:col>
      <xdr:colOff>165100</xdr:colOff>
      <xdr:row>39</xdr:row>
      <xdr:rowOff>21272</xdr:rowOff>
    </xdr:to>
    <xdr:sp macro="" textlink="">
      <xdr:nvSpPr>
        <xdr:cNvPr id="533" name="楕円 532"/>
        <xdr:cNvSpPr/>
      </xdr:nvSpPr>
      <xdr:spPr>
        <a:xfrm>
          <a:off x="13093700" y="63712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141922</xdr:rowOff>
    </xdr:from>
    <xdr:to>
      <xdr:col>81</xdr:col>
      <xdr:colOff>50800</xdr:colOff>
      <xdr:row>39</xdr:row>
      <xdr:rowOff>16193</xdr:rowOff>
    </xdr:to>
    <xdr:cxnSp macro="">
      <xdr:nvCxnSpPr>
        <xdr:cNvPr id="534" name="直線コネクタ 533"/>
        <xdr:cNvCxnSpPr/>
      </xdr:nvCxnSpPr>
      <xdr:spPr>
        <a:xfrm>
          <a:off x="13144500" y="6422072"/>
          <a:ext cx="793750" cy="3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102553</xdr:rowOff>
    </xdr:from>
    <xdr:to>
      <xdr:col>72</xdr:col>
      <xdr:colOff>38100</xdr:colOff>
      <xdr:row>39</xdr:row>
      <xdr:rowOff>32703</xdr:rowOff>
    </xdr:to>
    <xdr:sp macro="" textlink="">
      <xdr:nvSpPr>
        <xdr:cNvPr id="535" name="楕円 534"/>
        <xdr:cNvSpPr/>
      </xdr:nvSpPr>
      <xdr:spPr>
        <a:xfrm>
          <a:off x="12299950" y="638270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141922</xdr:rowOff>
    </xdr:from>
    <xdr:to>
      <xdr:col>76</xdr:col>
      <xdr:colOff>114300</xdr:colOff>
      <xdr:row>38</xdr:row>
      <xdr:rowOff>153353</xdr:rowOff>
    </xdr:to>
    <xdr:cxnSp macro="">
      <xdr:nvCxnSpPr>
        <xdr:cNvPr id="536" name="直線コネクタ 535"/>
        <xdr:cNvCxnSpPr/>
      </xdr:nvCxnSpPr>
      <xdr:spPr>
        <a:xfrm flipV="1">
          <a:off x="12344400" y="6422072"/>
          <a:ext cx="8001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53975</xdr:rowOff>
    </xdr:from>
    <xdr:to>
      <xdr:col>67</xdr:col>
      <xdr:colOff>101600</xdr:colOff>
      <xdr:row>38</xdr:row>
      <xdr:rowOff>155575</xdr:rowOff>
    </xdr:to>
    <xdr:sp macro="" textlink="">
      <xdr:nvSpPr>
        <xdr:cNvPr id="537" name="楕円 536"/>
        <xdr:cNvSpPr/>
      </xdr:nvSpPr>
      <xdr:spPr>
        <a:xfrm>
          <a:off x="1148715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104775</xdr:rowOff>
    </xdr:from>
    <xdr:to>
      <xdr:col>71</xdr:col>
      <xdr:colOff>177800</xdr:colOff>
      <xdr:row>38</xdr:row>
      <xdr:rowOff>153353</xdr:rowOff>
    </xdr:to>
    <xdr:cxnSp macro="">
      <xdr:nvCxnSpPr>
        <xdr:cNvPr id="538" name="直線コネクタ 537"/>
        <xdr:cNvCxnSpPr/>
      </xdr:nvCxnSpPr>
      <xdr:spPr>
        <a:xfrm>
          <a:off x="11537950" y="6384925"/>
          <a:ext cx="80645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34942</xdr:rowOff>
    </xdr:from>
    <xdr:ext cx="405111" cy="259045"/>
    <xdr:sp macro="" textlink="">
      <xdr:nvSpPr>
        <xdr:cNvPr id="539" name="n_1aveValue【認定こども園・幼稚園・保育所】&#10;有形固定資産減価償却率"/>
        <xdr:cNvSpPr txBox="1"/>
      </xdr:nvSpPr>
      <xdr:spPr>
        <a:xfrm>
          <a:off x="13742044" y="5819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97807</xdr:rowOff>
    </xdr:from>
    <xdr:ext cx="405111" cy="259045"/>
    <xdr:sp macro="" textlink="">
      <xdr:nvSpPr>
        <xdr:cNvPr id="540" name="n_2aveValue【認定こども園・幼稚園・保育所】&#10;有形固定資産減価償却率"/>
        <xdr:cNvSpPr txBox="1"/>
      </xdr:nvSpPr>
      <xdr:spPr>
        <a:xfrm>
          <a:off x="12960994" y="5882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120667</xdr:rowOff>
    </xdr:from>
    <xdr:ext cx="405111" cy="259045"/>
    <xdr:sp macro="" textlink="">
      <xdr:nvSpPr>
        <xdr:cNvPr id="541" name="n_3aveValue【認定こども園・幼稚園・保育所】&#10;有形固定資産減価償却率"/>
        <xdr:cNvSpPr txBox="1"/>
      </xdr:nvSpPr>
      <xdr:spPr>
        <a:xfrm>
          <a:off x="12167244" y="5905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146385</xdr:rowOff>
    </xdr:from>
    <xdr:ext cx="405111" cy="259045"/>
    <xdr:sp macro="" textlink="">
      <xdr:nvSpPr>
        <xdr:cNvPr id="542" name="n_4aveValue【認定こども園・幼稚園・保育所】&#10;有形固定資産減価償却率"/>
        <xdr:cNvSpPr txBox="1"/>
      </xdr:nvSpPr>
      <xdr:spPr>
        <a:xfrm>
          <a:off x="11354444" y="5931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58120</xdr:rowOff>
    </xdr:from>
    <xdr:ext cx="405111" cy="259045"/>
    <xdr:sp macro="" textlink="">
      <xdr:nvSpPr>
        <xdr:cNvPr id="543" name="n_1mainValue【認定こども園・幼稚園・保育所】&#10;有形固定資産減価償却率"/>
        <xdr:cNvSpPr txBox="1"/>
      </xdr:nvSpPr>
      <xdr:spPr>
        <a:xfrm>
          <a:off x="13742044" y="6503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12399</xdr:rowOff>
    </xdr:from>
    <xdr:ext cx="405111" cy="259045"/>
    <xdr:sp macro="" textlink="">
      <xdr:nvSpPr>
        <xdr:cNvPr id="544" name="n_2mainValue【認定こども園・幼稚園・保育所】&#10;有形固定資産減価償却率"/>
        <xdr:cNvSpPr txBox="1"/>
      </xdr:nvSpPr>
      <xdr:spPr>
        <a:xfrm>
          <a:off x="12960994" y="6457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23830</xdr:rowOff>
    </xdr:from>
    <xdr:ext cx="405111" cy="259045"/>
    <xdr:sp macro="" textlink="">
      <xdr:nvSpPr>
        <xdr:cNvPr id="545" name="n_3mainValue【認定こども園・幼稚園・保育所】&#10;有形固定資産減価償却率"/>
        <xdr:cNvSpPr txBox="1"/>
      </xdr:nvSpPr>
      <xdr:spPr>
        <a:xfrm>
          <a:off x="12167244" y="6469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146702</xdr:rowOff>
    </xdr:from>
    <xdr:ext cx="405111" cy="259045"/>
    <xdr:sp macro="" textlink="">
      <xdr:nvSpPr>
        <xdr:cNvPr id="546" name="n_4mainValue【認定こども園・幼稚園・保育所】&#10;有形固定資産減価償却率"/>
        <xdr:cNvSpPr txBox="1"/>
      </xdr:nvSpPr>
      <xdr:spPr>
        <a:xfrm>
          <a:off x="11354444" y="6426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7" name="直線コネクタ 556"/>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8" name="テキスト ボックス 557"/>
        <xdr:cNvSpPr txBox="1"/>
      </xdr:nvSpPr>
      <xdr:spPr>
        <a:xfrm>
          <a:off x="160491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9" name="直線コネクタ 558"/>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0" name="テキスト ボックス 559"/>
        <xdr:cNvSpPr txBox="1"/>
      </xdr:nvSpPr>
      <xdr:spPr>
        <a:xfrm>
          <a:off x="1604917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1" name="直線コネクタ 560"/>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2" name="テキスト ボックス 561"/>
        <xdr:cNvSpPr txBox="1"/>
      </xdr:nvSpPr>
      <xdr:spPr>
        <a:xfrm>
          <a:off x="1604917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3" name="直線コネクタ 562"/>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4" name="テキスト ボックス 563"/>
        <xdr:cNvSpPr txBox="1"/>
      </xdr:nvSpPr>
      <xdr:spPr>
        <a:xfrm>
          <a:off x="1604917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6" name="テキスト ボックス 565"/>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認定こども園・幼稚園・保育所】&#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80772</xdr:rowOff>
    </xdr:from>
    <xdr:to>
      <xdr:col>116</xdr:col>
      <xdr:colOff>62864</xdr:colOff>
      <xdr:row>40</xdr:row>
      <xdr:rowOff>108204</xdr:rowOff>
    </xdr:to>
    <xdr:cxnSp macro="">
      <xdr:nvCxnSpPr>
        <xdr:cNvPr id="568" name="直線コネクタ 567"/>
        <xdr:cNvCxnSpPr/>
      </xdr:nvCxnSpPr>
      <xdr:spPr>
        <a:xfrm flipV="1">
          <a:off x="19951064" y="5700522"/>
          <a:ext cx="0" cy="1018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112031</xdr:rowOff>
    </xdr:from>
    <xdr:ext cx="469744" cy="259045"/>
    <xdr:sp macro="" textlink="">
      <xdr:nvSpPr>
        <xdr:cNvPr id="569" name="【認定こども園・幼稚園・保育所】&#10;一人当たり面積最小値テキスト"/>
        <xdr:cNvSpPr txBox="1"/>
      </xdr:nvSpPr>
      <xdr:spPr>
        <a:xfrm>
          <a:off x="19989800" y="672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108204</xdr:rowOff>
    </xdr:from>
    <xdr:to>
      <xdr:col>116</xdr:col>
      <xdr:colOff>152400</xdr:colOff>
      <xdr:row>40</xdr:row>
      <xdr:rowOff>108204</xdr:rowOff>
    </xdr:to>
    <xdr:cxnSp macro="">
      <xdr:nvCxnSpPr>
        <xdr:cNvPr id="570" name="直線コネクタ 569"/>
        <xdr:cNvCxnSpPr/>
      </xdr:nvCxnSpPr>
      <xdr:spPr>
        <a:xfrm>
          <a:off x="19881850" y="67185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27449</xdr:rowOff>
    </xdr:from>
    <xdr:ext cx="469744" cy="259045"/>
    <xdr:sp macro="" textlink="">
      <xdr:nvSpPr>
        <xdr:cNvPr id="571" name="【認定こども園・幼稚園・保育所】&#10;一人当たり面積最大値テキスト"/>
        <xdr:cNvSpPr txBox="1"/>
      </xdr:nvSpPr>
      <xdr:spPr>
        <a:xfrm>
          <a:off x="19989800" y="548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80772</xdr:rowOff>
    </xdr:from>
    <xdr:to>
      <xdr:col>116</xdr:col>
      <xdr:colOff>152400</xdr:colOff>
      <xdr:row>34</xdr:row>
      <xdr:rowOff>80772</xdr:rowOff>
    </xdr:to>
    <xdr:cxnSp macro="">
      <xdr:nvCxnSpPr>
        <xdr:cNvPr id="572" name="直線コネクタ 571"/>
        <xdr:cNvCxnSpPr/>
      </xdr:nvCxnSpPr>
      <xdr:spPr>
        <a:xfrm>
          <a:off x="19881850" y="57005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88409</xdr:rowOff>
    </xdr:from>
    <xdr:ext cx="469744" cy="259045"/>
    <xdr:sp macro="" textlink="">
      <xdr:nvSpPr>
        <xdr:cNvPr id="573" name="【認定こども園・幼稚園・保育所】&#10;一人当たり面積平均値テキスト"/>
        <xdr:cNvSpPr txBox="1"/>
      </xdr:nvSpPr>
      <xdr:spPr>
        <a:xfrm>
          <a:off x="19989800" y="62034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574" name="フローチャート: 判断 573"/>
        <xdr:cNvSpPr/>
      </xdr:nvSpPr>
      <xdr:spPr>
        <a:xfrm>
          <a:off x="19900900" y="62250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164846</xdr:rowOff>
    </xdr:from>
    <xdr:to>
      <xdr:col>112</xdr:col>
      <xdr:colOff>38100</xdr:colOff>
      <xdr:row>38</xdr:row>
      <xdr:rowOff>94996</xdr:rowOff>
    </xdr:to>
    <xdr:sp macro="" textlink="">
      <xdr:nvSpPr>
        <xdr:cNvPr id="575" name="フローチャート: 判断 574"/>
        <xdr:cNvSpPr/>
      </xdr:nvSpPr>
      <xdr:spPr>
        <a:xfrm>
          <a:off x="19157950" y="627989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16256</xdr:rowOff>
    </xdr:from>
    <xdr:to>
      <xdr:col>107</xdr:col>
      <xdr:colOff>101600</xdr:colOff>
      <xdr:row>38</xdr:row>
      <xdr:rowOff>117856</xdr:rowOff>
    </xdr:to>
    <xdr:sp macro="" textlink="">
      <xdr:nvSpPr>
        <xdr:cNvPr id="576" name="フローチャート: 判断 575"/>
        <xdr:cNvSpPr/>
      </xdr:nvSpPr>
      <xdr:spPr>
        <a:xfrm>
          <a:off x="18345150" y="6296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2540</xdr:rowOff>
    </xdr:from>
    <xdr:to>
      <xdr:col>102</xdr:col>
      <xdr:colOff>165100</xdr:colOff>
      <xdr:row>38</xdr:row>
      <xdr:rowOff>104140</xdr:rowOff>
    </xdr:to>
    <xdr:sp macro="" textlink="">
      <xdr:nvSpPr>
        <xdr:cNvPr id="577" name="フローチャート: 判断 576"/>
        <xdr:cNvSpPr/>
      </xdr:nvSpPr>
      <xdr:spPr>
        <a:xfrm>
          <a:off x="17551400" y="628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7112</xdr:rowOff>
    </xdr:from>
    <xdr:to>
      <xdr:col>98</xdr:col>
      <xdr:colOff>38100</xdr:colOff>
      <xdr:row>38</xdr:row>
      <xdr:rowOff>108712</xdr:rowOff>
    </xdr:to>
    <xdr:sp macro="" textlink="">
      <xdr:nvSpPr>
        <xdr:cNvPr id="578" name="フローチャート: 判断 577"/>
        <xdr:cNvSpPr/>
      </xdr:nvSpPr>
      <xdr:spPr>
        <a:xfrm>
          <a:off x="16757650" y="628726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41402</xdr:rowOff>
    </xdr:from>
    <xdr:to>
      <xdr:col>116</xdr:col>
      <xdr:colOff>114300</xdr:colOff>
      <xdr:row>37</xdr:row>
      <xdr:rowOff>143002</xdr:rowOff>
    </xdr:to>
    <xdr:sp macro="" textlink="">
      <xdr:nvSpPr>
        <xdr:cNvPr id="584" name="楕円 583"/>
        <xdr:cNvSpPr/>
      </xdr:nvSpPr>
      <xdr:spPr>
        <a:xfrm>
          <a:off x="19900900" y="615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64279</xdr:rowOff>
    </xdr:from>
    <xdr:ext cx="469744" cy="259045"/>
    <xdr:sp macro="" textlink="">
      <xdr:nvSpPr>
        <xdr:cNvPr id="585" name="【認定こども園・幼稚園・保育所】&#10;一人当たり面積該当値テキスト"/>
        <xdr:cNvSpPr txBox="1"/>
      </xdr:nvSpPr>
      <xdr:spPr>
        <a:xfrm>
          <a:off x="19989800" y="6014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68834</xdr:rowOff>
    </xdr:from>
    <xdr:to>
      <xdr:col>112</xdr:col>
      <xdr:colOff>38100</xdr:colOff>
      <xdr:row>37</xdr:row>
      <xdr:rowOff>170435</xdr:rowOff>
    </xdr:to>
    <xdr:sp macro="" textlink="">
      <xdr:nvSpPr>
        <xdr:cNvPr id="586" name="楕円 585"/>
        <xdr:cNvSpPr/>
      </xdr:nvSpPr>
      <xdr:spPr>
        <a:xfrm>
          <a:off x="19157950" y="6183884"/>
          <a:ext cx="82550" cy="952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92202</xdr:rowOff>
    </xdr:from>
    <xdr:to>
      <xdr:col>116</xdr:col>
      <xdr:colOff>63500</xdr:colOff>
      <xdr:row>37</xdr:row>
      <xdr:rowOff>119634</xdr:rowOff>
    </xdr:to>
    <xdr:cxnSp macro="">
      <xdr:nvCxnSpPr>
        <xdr:cNvPr id="587" name="直線コネクタ 586"/>
        <xdr:cNvCxnSpPr/>
      </xdr:nvCxnSpPr>
      <xdr:spPr>
        <a:xfrm flipV="1">
          <a:off x="19202400" y="6207252"/>
          <a:ext cx="7493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73406</xdr:rowOff>
    </xdr:from>
    <xdr:to>
      <xdr:col>107</xdr:col>
      <xdr:colOff>101600</xdr:colOff>
      <xdr:row>38</xdr:row>
      <xdr:rowOff>3556</xdr:rowOff>
    </xdr:to>
    <xdr:sp macro="" textlink="">
      <xdr:nvSpPr>
        <xdr:cNvPr id="588" name="楕円 587"/>
        <xdr:cNvSpPr/>
      </xdr:nvSpPr>
      <xdr:spPr>
        <a:xfrm>
          <a:off x="18345150" y="61884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119634</xdr:rowOff>
    </xdr:from>
    <xdr:to>
      <xdr:col>111</xdr:col>
      <xdr:colOff>177800</xdr:colOff>
      <xdr:row>37</xdr:row>
      <xdr:rowOff>124206</xdr:rowOff>
    </xdr:to>
    <xdr:cxnSp macro="">
      <xdr:nvCxnSpPr>
        <xdr:cNvPr id="589" name="直線コネクタ 588"/>
        <xdr:cNvCxnSpPr/>
      </xdr:nvCxnSpPr>
      <xdr:spPr>
        <a:xfrm flipV="1">
          <a:off x="18395950" y="6234684"/>
          <a:ext cx="8064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77978</xdr:rowOff>
    </xdr:from>
    <xdr:to>
      <xdr:col>102</xdr:col>
      <xdr:colOff>165100</xdr:colOff>
      <xdr:row>38</xdr:row>
      <xdr:rowOff>8128</xdr:rowOff>
    </xdr:to>
    <xdr:sp macro="" textlink="">
      <xdr:nvSpPr>
        <xdr:cNvPr id="590" name="楕円 589"/>
        <xdr:cNvSpPr/>
      </xdr:nvSpPr>
      <xdr:spPr>
        <a:xfrm>
          <a:off x="17551400" y="61930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124206</xdr:rowOff>
    </xdr:from>
    <xdr:to>
      <xdr:col>107</xdr:col>
      <xdr:colOff>50800</xdr:colOff>
      <xdr:row>37</xdr:row>
      <xdr:rowOff>128778</xdr:rowOff>
    </xdr:to>
    <xdr:cxnSp macro="">
      <xdr:nvCxnSpPr>
        <xdr:cNvPr id="591" name="直線コネクタ 590"/>
        <xdr:cNvCxnSpPr/>
      </xdr:nvCxnSpPr>
      <xdr:spPr>
        <a:xfrm flipV="1">
          <a:off x="17602200" y="6239256"/>
          <a:ext cx="7937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77978</xdr:rowOff>
    </xdr:from>
    <xdr:to>
      <xdr:col>98</xdr:col>
      <xdr:colOff>38100</xdr:colOff>
      <xdr:row>38</xdr:row>
      <xdr:rowOff>8128</xdr:rowOff>
    </xdr:to>
    <xdr:sp macro="" textlink="">
      <xdr:nvSpPr>
        <xdr:cNvPr id="592" name="楕円 591"/>
        <xdr:cNvSpPr/>
      </xdr:nvSpPr>
      <xdr:spPr>
        <a:xfrm>
          <a:off x="16757650" y="619302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128778</xdr:rowOff>
    </xdr:from>
    <xdr:to>
      <xdr:col>102</xdr:col>
      <xdr:colOff>114300</xdr:colOff>
      <xdr:row>37</xdr:row>
      <xdr:rowOff>128778</xdr:rowOff>
    </xdr:to>
    <xdr:cxnSp macro="">
      <xdr:nvCxnSpPr>
        <xdr:cNvPr id="593" name="直線コネクタ 592"/>
        <xdr:cNvCxnSpPr/>
      </xdr:nvCxnSpPr>
      <xdr:spPr>
        <a:xfrm>
          <a:off x="16802100" y="624382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86123</xdr:rowOff>
    </xdr:from>
    <xdr:ext cx="469744" cy="259045"/>
    <xdr:sp macro="" textlink="">
      <xdr:nvSpPr>
        <xdr:cNvPr id="594" name="n_1aveValue【認定こども園・幼稚園・保育所】&#10;一人当たり面積"/>
        <xdr:cNvSpPr txBox="1"/>
      </xdr:nvSpPr>
      <xdr:spPr>
        <a:xfrm>
          <a:off x="18980227" y="6366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108983</xdr:rowOff>
    </xdr:from>
    <xdr:ext cx="469744" cy="259045"/>
    <xdr:sp macro="" textlink="">
      <xdr:nvSpPr>
        <xdr:cNvPr id="595" name="n_2aveValue【認定こども園・幼稚園・保育所】&#10;一人当たり面積"/>
        <xdr:cNvSpPr txBox="1"/>
      </xdr:nvSpPr>
      <xdr:spPr>
        <a:xfrm>
          <a:off x="18180127" y="638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95267</xdr:rowOff>
    </xdr:from>
    <xdr:ext cx="469744" cy="259045"/>
    <xdr:sp macro="" textlink="">
      <xdr:nvSpPr>
        <xdr:cNvPr id="596" name="n_3aveValue【認定こども園・幼稚園・保育所】&#10;一人当たり面積"/>
        <xdr:cNvSpPr txBox="1"/>
      </xdr:nvSpPr>
      <xdr:spPr>
        <a:xfrm>
          <a:off x="17386377" y="637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99839</xdr:rowOff>
    </xdr:from>
    <xdr:ext cx="469744" cy="259045"/>
    <xdr:sp macro="" textlink="">
      <xdr:nvSpPr>
        <xdr:cNvPr id="597" name="n_4aveValue【認定こども園・幼稚園・保育所】&#10;一人当たり面積"/>
        <xdr:cNvSpPr txBox="1"/>
      </xdr:nvSpPr>
      <xdr:spPr>
        <a:xfrm>
          <a:off x="16592627" y="6379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15511</xdr:rowOff>
    </xdr:from>
    <xdr:ext cx="469744" cy="259045"/>
    <xdr:sp macro="" textlink="">
      <xdr:nvSpPr>
        <xdr:cNvPr id="598" name="n_1mainValue【認定こども園・幼稚園・保育所】&#10;一人当たり面積"/>
        <xdr:cNvSpPr txBox="1"/>
      </xdr:nvSpPr>
      <xdr:spPr>
        <a:xfrm>
          <a:off x="18980227" y="596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20083</xdr:rowOff>
    </xdr:from>
    <xdr:ext cx="469744" cy="259045"/>
    <xdr:sp macro="" textlink="">
      <xdr:nvSpPr>
        <xdr:cNvPr id="599" name="n_2mainValue【認定こども園・幼稚園・保育所】&#10;一人当たり面積"/>
        <xdr:cNvSpPr txBox="1"/>
      </xdr:nvSpPr>
      <xdr:spPr>
        <a:xfrm>
          <a:off x="18180127" y="597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24655</xdr:rowOff>
    </xdr:from>
    <xdr:ext cx="469744" cy="259045"/>
    <xdr:sp macro="" textlink="">
      <xdr:nvSpPr>
        <xdr:cNvPr id="600" name="n_3mainValue【認定こども園・幼稚園・保育所】&#10;一人当たり面積"/>
        <xdr:cNvSpPr txBox="1"/>
      </xdr:nvSpPr>
      <xdr:spPr>
        <a:xfrm>
          <a:off x="17386377" y="597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24655</xdr:rowOff>
    </xdr:from>
    <xdr:ext cx="469744" cy="259045"/>
    <xdr:sp macro="" textlink="">
      <xdr:nvSpPr>
        <xdr:cNvPr id="601" name="n_4mainValue【認定こども園・幼稚園・保育所】&#10;一人当たり面積"/>
        <xdr:cNvSpPr txBox="1"/>
      </xdr:nvSpPr>
      <xdr:spPr>
        <a:xfrm>
          <a:off x="16592627" y="597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2" name="テキスト ボックス 611"/>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3" name="直線コネクタ 612"/>
        <xdr:cNvCxnSpPr/>
      </xdr:nvCxnSpPr>
      <xdr:spPr>
        <a:xfrm>
          <a:off x="11207750" y="10572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4" name="テキスト ボックス 613"/>
        <xdr:cNvSpPr txBox="1"/>
      </xdr:nvSpPr>
      <xdr:spPr>
        <a:xfrm>
          <a:off x="108427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5" name="直線コネクタ 614"/>
        <xdr:cNvCxnSpPr/>
      </xdr:nvCxnSpPr>
      <xdr:spPr>
        <a:xfrm>
          <a:off x="11207750" y="1013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6" name="テキスト ボックス 615"/>
        <xdr:cNvSpPr txBox="1"/>
      </xdr:nvSpPr>
      <xdr:spPr>
        <a:xfrm>
          <a:off x="108427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7" name="直線コネクタ 616"/>
        <xdr:cNvCxnSpPr/>
      </xdr:nvCxnSpPr>
      <xdr:spPr>
        <a:xfrm>
          <a:off x="11207750" y="9696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8" name="テキスト ボックス 617"/>
        <xdr:cNvSpPr txBox="1"/>
      </xdr:nvSpPr>
      <xdr:spPr>
        <a:xfrm>
          <a:off x="108427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9" name="直線コネクタ 618"/>
        <xdr:cNvCxnSpPr/>
      </xdr:nvCxnSpPr>
      <xdr:spPr>
        <a:xfrm>
          <a:off x="11207750" y="9251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0" name="テキスト ボックス 619"/>
        <xdr:cNvSpPr txBox="1"/>
      </xdr:nvSpPr>
      <xdr:spPr>
        <a:xfrm>
          <a:off x="108427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2" name="テキスト ボックス 621"/>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3"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82296</xdr:rowOff>
    </xdr:from>
    <xdr:to>
      <xdr:col>85</xdr:col>
      <xdr:colOff>126364</xdr:colOff>
      <xdr:row>62</xdr:row>
      <xdr:rowOff>169164</xdr:rowOff>
    </xdr:to>
    <xdr:cxnSp macro="">
      <xdr:nvCxnSpPr>
        <xdr:cNvPr id="624" name="直線コネクタ 623"/>
        <xdr:cNvCxnSpPr/>
      </xdr:nvCxnSpPr>
      <xdr:spPr>
        <a:xfrm flipV="1">
          <a:off x="14699614" y="9334246"/>
          <a:ext cx="0" cy="1071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1541</xdr:rowOff>
    </xdr:from>
    <xdr:ext cx="405111" cy="259045"/>
    <xdr:sp macro="" textlink="">
      <xdr:nvSpPr>
        <xdr:cNvPr id="625" name="【学校施設】&#10;有形固定資産減価償却率最小値テキスト"/>
        <xdr:cNvSpPr txBox="1"/>
      </xdr:nvSpPr>
      <xdr:spPr>
        <a:xfrm>
          <a:off x="14738350" y="10409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169164</xdr:rowOff>
    </xdr:from>
    <xdr:to>
      <xdr:col>86</xdr:col>
      <xdr:colOff>25400</xdr:colOff>
      <xdr:row>62</xdr:row>
      <xdr:rowOff>169164</xdr:rowOff>
    </xdr:to>
    <xdr:cxnSp macro="">
      <xdr:nvCxnSpPr>
        <xdr:cNvPr id="626" name="直線コネクタ 625"/>
        <xdr:cNvCxnSpPr/>
      </xdr:nvCxnSpPr>
      <xdr:spPr>
        <a:xfrm>
          <a:off x="14611350" y="104053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28973</xdr:rowOff>
    </xdr:from>
    <xdr:ext cx="405111" cy="259045"/>
    <xdr:sp macro="" textlink="">
      <xdr:nvSpPr>
        <xdr:cNvPr id="627" name="【学校施設】&#10;有形固定資産減価償却率最大値テキスト"/>
        <xdr:cNvSpPr txBox="1"/>
      </xdr:nvSpPr>
      <xdr:spPr>
        <a:xfrm>
          <a:off x="14738350" y="9115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82296</xdr:rowOff>
    </xdr:from>
    <xdr:to>
      <xdr:col>86</xdr:col>
      <xdr:colOff>25400</xdr:colOff>
      <xdr:row>56</xdr:row>
      <xdr:rowOff>82296</xdr:rowOff>
    </xdr:to>
    <xdr:cxnSp macro="">
      <xdr:nvCxnSpPr>
        <xdr:cNvPr id="628" name="直線コネクタ 627"/>
        <xdr:cNvCxnSpPr/>
      </xdr:nvCxnSpPr>
      <xdr:spPr>
        <a:xfrm>
          <a:off x="14611350" y="93342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151655</xdr:rowOff>
    </xdr:from>
    <xdr:ext cx="405111" cy="259045"/>
    <xdr:sp macro="" textlink="">
      <xdr:nvSpPr>
        <xdr:cNvPr id="629" name="【学校施設】&#10;有形固定資産減価償却率平均値テキスト"/>
        <xdr:cNvSpPr txBox="1"/>
      </xdr:nvSpPr>
      <xdr:spPr>
        <a:xfrm>
          <a:off x="14738350" y="9733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xdr:rowOff>
    </xdr:from>
    <xdr:to>
      <xdr:col>85</xdr:col>
      <xdr:colOff>177800</xdr:colOff>
      <xdr:row>59</xdr:row>
      <xdr:rowOff>103378</xdr:rowOff>
    </xdr:to>
    <xdr:sp macro="" textlink="">
      <xdr:nvSpPr>
        <xdr:cNvPr id="630" name="フローチャート: 判断 629"/>
        <xdr:cNvSpPr/>
      </xdr:nvSpPr>
      <xdr:spPr>
        <a:xfrm>
          <a:off x="14649450" y="974902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154940</xdr:rowOff>
    </xdr:from>
    <xdr:to>
      <xdr:col>81</xdr:col>
      <xdr:colOff>101600</xdr:colOff>
      <xdr:row>59</xdr:row>
      <xdr:rowOff>85090</xdr:rowOff>
    </xdr:to>
    <xdr:sp macro="" textlink="">
      <xdr:nvSpPr>
        <xdr:cNvPr id="631" name="フローチャート: 判断 630"/>
        <xdr:cNvSpPr/>
      </xdr:nvSpPr>
      <xdr:spPr>
        <a:xfrm>
          <a:off x="13887450" y="97370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1778</xdr:rowOff>
    </xdr:from>
    <xdr:to>
      <xdr:col>76</xdr:col>
      <xdr:colOff>165100</xdr:colOff>
      <xdr:row>59</xdr:row>
      <xdr:rowOff>103378</xdr:rowOff>
    </xdr:to>
    <xdr:sp macro="" textlink="">
      <xdr:nvSpPr>
        <xdr:cNvPr id="632" name="フローチャート: 判断 631"/>
        <xdr:cNvSpPr/>
      </xdr:nvSpPr>
      <xdr:spPr>
        <a:xfrm>
          <a:off x="13093700" y="974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154940</xdr:rowOff>
    </xdr:from>
    <xdr:to>
      <xdr:col>72</xdr:col>
      <xdr:colOff>38100</xdr:colOff>
      <xdr:row>59</xdr:row>
      <xdr:rowOff>85090</xdr:rowOff>
    </xdr:to>
    <xdr:sp macro="" textlink="">
      <xdr:nvSpPr>
        <xdr:cNvPr id="633" name="フローチャート: 判断 632"/>
        <xdr:cNvSpPr/>
      </xdr:nvSpPr>
      <xdr:spPr>
        <a:xfrm>
          <a:off x="12299950" y="97370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634" name="フローチャート: 判断 633"/>
        <xdr:cNvSpPr/>
      </xdr:nvSpPr>
      <xdr:spPr>
        <a:xfrm>
          <a:off x="11487150" y="96913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31496</xdr:rowOff>
    </xdr:from>
    <xdr:to>
      <xdr:col>85</xdr:col>
      <xdr:colOff>177800</xdr:colOff>
      <xdr:row>58</xdr:row>
      <xdr:rowOff>133096</xdr:rowOff>
    </xdr:to>
    <xdr:sp macro="" textlink="">
      <xdr:nvSpPr>
        <xdr:cNvPr id="640" name="楕円 639"/>
        <xdr:cNvSpPr/>
      </xdr:nvSpPr>
      <xdr:spPr>
        <a:xfrm>
          <a:off x="14649450" y="961364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54373</xdr:rowOff>
    </xdr:from>
    <xdr:ext cx="405111" cy="259045"/>
    <xdr:sp macro="" textlink="">
      <xdr:nvSpPr>
        <xdr:cNvPr id="641" name="【学校施設】&#10;有形固定資産減価償却率該当値テキスト"/>
        <xdr:cNvSpPr txBox="1"/>
      </xdr:nvSpPr>
      <xdr:spPr>
        <a:xfrm>
          <a:off x="14738350" y="9471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134366</xdr:rowOff>
    </xdr:from>
    <xdr:to>
      <xdr:col>81</xdr:col>
      <xdr:colOff>101600</xdr:colOff>
      <xdr:row>58</xdr:row>
      <xdr:rowOff>64516</xdr:rowOff>
    </xdr:to>
    <xdr:sp macro="" textlink="">
      <xdr:nvSpPr>
        <xdr:cNvPr id="642" name="楕円 641"/>
        <xdr:cNvSpPr/>
      </xdr:nvSpPr>
      <xdr:spPr>
        <a:xfrm>
          <a:off x="13887450" y="955141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13716</xdr:rowOff>
    </xdr:from>
    <xdr:to>
      <xdr:col>85</xdr:col>
      <xdr:colOff>127000</xdr:colOff>
      <xdr:row>58</xdr:row>
      <xdr:rowOff>82296</xdr:rowOff>
    </xdr:to>
    <xdr:cxnSp macro="">
      <xdr:nvCxnSpPr>
        <xdr:cNvPr id="643" name="直線コネクタ 642"/>
        <xdr:cNvCxnSpPr/>
      </xdr:nvCxnSpPr>
      <xdr:spPr>
        <a:xfrm>
          <a:off x="13938250" y="9595866"/>
          <a:ext cx="762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54356</xdr:rowOff>
    </xdr:from>
    <xdr:to>
      <xdr:col>76</xdr:col>
      <xdr:colOff>165100</xdr:colOff>
      <xdr:row>58</xdr:row>
      <xdr:rowOff>155956</xdr:rowOff>
    </xdr:to>
    <xdr:sp macro="" textlink="">
      <xdr:nvSpPr>
        <xdr:cNvPr id="644" name="楕円 643"/>
        <xdr:cNvSpPr/>
      </xdr:nvSpPr>
      <xdr:spPr>
        <a:xfrm>
          <a:off x="13093700" y="963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13716</xdr:rowOff>
    </xdr:from>
    <xdr:to>
      <xdr:col>81</xdr:col>
      <xdr:colOff>50800</xdr:colOff>
      <xdr:row>58</xdr:row>
      <xdr:rowOff>105156</xdr:rowOff>
    </xdr:to>
    <xdr:cxnSp macro="">
      <xdr:nvCxnSpPr>
        <xdr:cNvPr id="645" name="直線コネクタ 644"/>
        <xdr:cNvCxnSpPr/>
      </xdr:nvCxnSpPr>
      <xdr:spPr>
        <a:xfrm flipV="1">
          <a:off x="13144500" y="9595866"/>
          <a:ext cx="79375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36068</xdr:rowOff>
    </xdr:from>
    <xdr:to>
      <xdr:col>72</xdr:col>
      <xdr:colOff>38100</xdr:colOff>
      <xdr:row>58</xdr:row>
      <xdr:rowOff>137668</xdr:rowOff>
    </xdr:to>
    <xdr:sp macro="" textlink="">
      <xdr:nvSpPr>
        <xdr:cNvPr id="646" name="楕円 645"/>
        <xdr:cNvSpPr/>
      </xdr:nvSpPr>
      <xdr:spPr>
        <a:xfrm>
          <a:off x="12299950" y="961821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86868</xdr:rowOff>
    </xdr:from>
    <xdr:to>
      <xdr:col>76</xdr:col>
      <xdr:colOff>114300</xdr:colOff>
      <xdr:row>58</xdr:row>
      <xdr:rowOff>105156</xdr:rowOff>
    </xdr:to>
    <xdr:cxnSp macro="">
      <xdr:nvCxnSpPr>
        <xdr:cNvPr id="647" name="直線コネクタ 646"/>
        <xdr:cNvCxnSpPr/>
      </xdr:nvCxnSpPr>
      <xdr:spPr>
        <a:xfrm>
          <a:off x="12344400" y="9669018"/>
          <a:ext cx="8001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26924</xdr:rowOff>
    </xdr:from>
    <xdr:to>
      <xdr:col>67</xdr:col>
      <xdr:colOff>101600</xdr:colOff>
      <xdr:row>58</xdr:row>
      <xdr:rowOff>128524</xdr:rowOff>
    </xdr:to>
    <xdr:sp macro="" textlink="">
      <xdr:nvSpPr>
        <xdr:cNvPr id="648" name="楕円 647"/>
        <xdr:cNvSpPr/>
      </xdr:nvSpPr>
      <xdr:spPr>
        <a:xfrm>
          <a:off x="11487150" y="960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77724</xdr:rowOff>
    </xdr:from>
    <xdr:to>
      <xdr:col>71</xdr:col>
      <xdr:colOff>177800</xdr:colOff>
      <xdr:row>58</xdr:row>
      <xdr:rowOff>86868</xdr:rowOff>
    </xdr:to>
    <xdr:cxnSp macro="">
      <xdr:nvCxnSpPr>
        <xdr:cNvPr id="649" name="直線コネクタ 648"/>
        <xdr:cNvCxnSpPr/>
      </xdr:nvCxnSpPr>
      <xdr:spPr>
        <a:xfrm>
          <a:off x="11537950" y="9659874"/>
          <a:ext cx="80645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76217</xdr:rowOff>
    </xdr:from>
    <xdr:ext cx="405111" cy="259045"/>
    <xdr:sp macro="" textlink="">
      <xdr:nvSpPr>
        <xdr:cNvPr id="650" name="n_1aveValue【学校施設】&#10;有形固定資産減価償却率"/>
        <xdr:cNvSpPr txBox="1"/>
      </xdr:nvSpPr>
      <xdr:spPr>
        <a:xfrm>
          <a:off x="13742044" y="9823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94505</xdr:rowOff>
    </xdr:from>
    <xdr:ext cx="405111" cy="259045"/>
    <xdr:sp macro="" textlink="">
      <xdr:nvSpPr>
        <xdr:cNvPr id="651" name="n_2aveValue【学校施設】&#10;有形固定資産減価償却率"/>
        <xdr:cNvSpPr txBox="1"/>
      </xdr:nvSpPr>
      <xdr:spPr>
        <a:xfrm>
          <a:off x="12960994" y="9841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76217</xdr:rowOff>
    </xdr:from>
    <xdr:ext cx="405111" cy="259045"/>
    <xdr:sp macro="" textlink="">
      <xdr:nvSpPr>
        <xdr:cNvPr id="652" name="n_3aveValue【学校施設】&#10;有形固定資産減価償却率"/>
        <xdr:cNvSpPr txBox="1"/>
      </xdr:nvSpPr>
      <xdr:spPr>
        <a:xfrm>
          <a:off x="12167244" y="9823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30497</xdr:rowOff>
    </xdr:from>
    <xdr:ext cx="405111" cy="259045"/>
    <xdr:sp macro="" textlink="">
      <xdr:nvSpPr>
        <xdr:cNvPr id="653" name="n_4aveValue【学校施設】&#10;有形固定資産減価償却率"/>
        <xdr:cNvSpPr txBox="1"/>
      </xdr:nvSpPr>
      <xdr:spPr>
        <a:xfrm>
          <a:off x="11354444" y="9777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81043</xdr:rowOff>
    </xdr:from>
    <xdr:ext cx="405111" cy="259045"/>
    <xdr:sp macro="" textlink="">
      <xdr:nvSpPr>
        <xdr:cNvPr id="654" name="n_1mainValue【学校施設】&#10;有形固定資産減価償却率"/>
        <xdr:cNvSpPr txBox="1"/>
      </xdr:nvSpPr>
      <xdr:spPr>
        <a:xfrm>
          <a:off x="13742044" y="9332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1033</xdr:rowOff>
    </xdr:from>
    <xdr:ext cx="405111" cy="259045"/>
    <xdr:sp macro="" textlink="">
      <xdr:nvSpPr>
        <xdr:cNvPr id="655" name="n_2mainValue【学校施設】&#10;有形固定資産減価償却率"/>
        <xdr:cNvSpPr txBox="1"/>
      </xdr:nvSpPr>
      <xdr:spPr>
        <a:xfrm>
          <a:off x="12960994" y="9418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154195</xdr:rowOff>
    </xdr:from>
    <xdr:ext cx="405111" cy="259045"/>
    <xdr:sp macro="" textlink="">
      <xdr:nvSpPr>
        <xdr:cNvPr id="656" name="n_3mainValue【学校施設】&#10;有形固定資産減価償却率"/>
        <xdr:cNvSpPr txBox="1"/>
      </xdr:nvSpPr>
      <xdr:spPr>
        <a:xfrm>
          <a:off x="12167244" y="9406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145051</xdr:rowOff>
    </xdr:from>
    <xdr:ext cx="405111" cy="259045"/>
    <xdr:sp macro="" textlink="">
      <xdr:nvSpPr>
        <xdr:cNvPr id="657" name="n_4mainValue【学校施設】&#10;有形固定資産減価償却率"/>
        <xdr:cNvSpPr txBox="1"/>
      </xdr:nvSpPr>
      <xdr:spPr>
        <a:xfrm>
          <a:off x="11354444"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8" name="テキスト ボックス 667"/>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69" name="直線コネクタ 668"/>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0" name="テキスト ボックス 669"/>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1" name="直線コネクタ 670"/>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2" name="テキスト ボックス 671"/>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3" name="直線コネクタ 672"/>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4" name="テキスト ボックス 673"/>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5" name="直線コネクタ 674"/>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6" name="テキスト ボックス 675"/>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7" name="直線コネクタ 676"/>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8" name="テキスト ボックス 677"/>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9" name="直線コネクタ 678"/>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0" name="テキスト ボックス 679"/>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151856</xdr:rowOff>
    </xdr:from>
    <xdr:to>
      <xdr:col>116</xdr:col>
      <xdr:colOff>62864</xdr:colOff>
      <xdr:row>63</xdr:row>
      <xdr:rowOff>88174</xdr:rowOff>
    </xdr:to>
    <xdr:cxnSp macro="">
      <xdr:nvCxnSpPr>
        <xdr:cNvPr id="684" name="直線コネクタ 683"/>
        <xdr:cNvCxnSpPr/>
      </xdr:nvCxnSpPr>
      <xdr:spPr>
        <a:xfrm flipV="1">
          <a:off x="19951064" y="9073606"/>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92001</xdr:rowOff>
    </xdr:from>
    <xdr:ext cx="469744" cy="259045"/>
    <xdr:sp macro="" textlink="">
      <xdr:nvSpPr>
        <xdr:cNvPr id="685" name="【学校施設】&#10;一人当たり面積最小値テキスト"/>
        <xdr:cNvSpPr txBox="1"/>
      </xdr:nvSpPr>
      <xdr:spPr>
        <a:xfrm>
          <a:off x="19989800" y="1049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88174</xdr:rowOff>
    </xdr:from>
    <xdr:to>
      <xdr:col>116</xdr:col>
      <xdr:colOff>152400</xdr:colOff>
      <xdr:row>63</xdr:row>
      <xdr:rowOff>88174</xdr:rowOff>
    </xdr:to>
    <xdr:cxnSp macro="">
      <xdr:nvCxnSpPr>
        <xdr:cNvPr id="686" name="直線コネクタ 685"/>
        <xdr:cNvCxnSpPr/>
      </xdr:nvCxnSpPr>
      <xdr:spPr>
        <a:xfrm>
          <a:off x="19881850" y="104958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98533</xdr:rowOff>
    </xdr:from>
    <xdr:ext cx="469744" cy="259045"/>
    <xdr:sp macro="" textlink="">
      <xdr:nvSpPr>
        <xdr:cNvPr id="687" name="【学校施設】&#10;一人当たり面積最大値テキスト"/>
        <xdr:cNvSpPr txBox="1"/>
      </xdr:nvSpPr>
      <xdr:spPr>
        <a:xfrm>
          <a:off x="19989800" y="88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151856</xdr:rowOff>
    </xdr:from>
    <xdr:to>
      <xdr:col>116</xdr:col>
      <xdr:colOff>152400</xdr:colOff>
      <xdr:row>54</xdr:row>
      <xdr:rowOff>151856</xdr:rowOff>
    </xdr:to>
    <xdr:cxnSp macro="">
      <xdr:nvCxnSpPr>
        <xdr:cNvPr id="688" name="直線コネクタ 687"/>
        <xdr:cNvCxnSpPr/>
      </xdr:nvCxnSpPr>
      <xdr:spPr>
        <a:xfrm>
          <a:off x="19881850" y="90736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53357</xdr:rowOff>
    </xdr:from>
    <xdr:ext cx="469744" cy="259045"/>
    <xdr:sp macro="" textlink="">
      <xdr:nvSpPr>
        <xdr:cNvPr id="689" name="【学校施設】&#10;一人当たり面積平均値テキスト"/>
        <xdr:cNvSpPr txBox="1"/>
      </xdr:nvSpPr>
      <xdr:spPr>
        <a:xfrm>
          <a:off x="19989800" y="9800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74930</xdr:rowOff>
    </xdr:from>
    <xdr:to>
      <xdr:col>116</xdr:col>
      <xdr:colOff>114300</xdr:colOff>
      <xdr:row>60</xdr:row>
      <xdr:rowOff>5080</xdr:rowOff>
    </xdr:to>
    <xdr:sp macro="" textlink="">
      <xdr:nvSpPr>
        <xdr:cNvPr id="690" name="フローチャート: 判断 689"/>
        <xdr:cNvSpPr/>
      </xdr:nvSpPr>
      <xdr:spPr>
        <a:xfrm>
          <a:off x="19900900" y="98221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43906</xdr:rowOff>
    </xdr:from>
    <xdr:to>
      <xdr:col>112</xdr:col>
      <xdr:colOff>38100</xdr:colOff>
      <xdr:row>59</xdr:row>
      <xdr:rowOff>145506</xdr:rowOff>
    </xdr:to>
    <xdr:sp macro="" textlink="">
      <xdr:nvSpPr>
        <xdr:cNvPr id="691" name="フローチャート: 判断 690"/>
        <xdr:cNvSpPr/>
      </xdr:nvSpPr>
      <xdr:spPr>
        <a:xfrm>
          <a:off x="19157950" y="979115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102688</xdr:rowOff>
    </xdr:from>
    <xdr:to>
      <xdr:col>107</xdr:col>
      <xdr:colOff>101600</xdr:colOff>
      <xdr:row>60</xdr:row>
      <xdr:rowOff>32838</xdr:rowOff>
    </xdr:to>
    <xdr:sp macro="" textlink="">
      <xdr:nvSpPr>
        <xdr:cNvPr id="692" name="フローチャート: 判断 691"/>
        <xdr:cNvSpPr/>
      </xdr:nvSpPr>
      <xdr:spPr>
        <a:xfrm>
          <a:off x="18345150" y="98499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97790</xdr:rowOff>
    </xdr:from>
    <xdr:to>
      <xdr:col>102</xdr:col>
      <xdr:colOff>165100</xdr:colOff>
      <xdr:row>60</xdr:row>
      <xdr:rowOff>27940</xdr:rowOff>
    </xdr:to>
    <xdr:sp macro="" textlink="">
      <xdr:nvSpPr>
        <xdr:cNvPr id="693" name="フローチャート: 判断 692"/>
        <xdr:cNvSpPr/>
      </xdr:nvSpPr>
      <xdr:spPr>
        <a:xfrm>
          <a:off x="17551400" y="98450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136978</xdr:rowOff>
    </xdr:from>
    <xdr:to>
      <xdr:col>98</xdr:col>
      <xdr:colOff>38100</xdr:colOff>
      <xdr:row>60</xdr:row>
      <xdr:rowOff>67128</xdr:rowOff>
    </xdr:to>
    <xdr:sp macro="" textlink="">
      <xdr:nvSpPr>
        <xdr:cNvPr id="694" name="フローチャート: 判断 693"/>
        <xdr:cNvSpPr/>
      </xdr:nvSpPr>
      <xdr:spPr>
        <a:xfrm>
          <a:off x="16757650" y="988422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61867</xdr:rowOff>
    </xdr:from>
    <xdr:to>
      <xdr:col>116</xdr:col>
      <xdr:colOff>114300</xdr:colOff>
      <xdr:row>56</xdr:row>
      <xdr:rowOff>163467</xdr:rowOff>
    </xdr:to>
    <xdr:sp macro="" textlink="">
      <xdr:nvSpPr>
        <xdr:cNvPr id="700" name="楕円 699"/>
        <xdr:cNvSpPr/>
      </xdr:nvSpPr>
      <xdr:spPr>
        <a:xfrm>
          <a:off x="19900900" y="931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84744</xdr:rowOff>
    </xdr:from>
    <xdr:ext cx="469744" cy="259045"/>
    <xdr:sp macro="" textlink="">
      <xdr:nvSpPr>
        <xdr:cNvPr id="701" name="【学校施設】&#10;一人当たり面積該当値テキスト"/>
        <xdr:cNvSpPr txBox="1"/>
      </xdr:nvSpPr>
      <xdr:spPr>
        <a:xfrm>
          <a:off x="19989800" y="917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78196</xdr:rowOff>
    </xdr:from>
    <xdr:to>
      <xdr:col>112</xdr:col>
      <xdr:colOff>38100</xdr:colOff>
      <xdr:row>57</xdr:row>
      <xdr:rowOff>8346</xdr:rowOff>
    </xdr:to>
    <xdr:sp macro="" textlink="">
      <xdr:nvSpPr>
        <xdr:cNvPr id="702" name="楕円 701"/>
        <xdr:cNvSpPr/>
      </xdr:nvSpPr>
      <xdr:spPr>
        <a:xfrm>
          <a:off x="19157950" y="933014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112667</xdr:rowOff>
    </xdr:from>
    <xdr:to>
      <xdr:col>116</xdr:col>
      <xdr:colOff>63500</xdr:colOff>
      <xdr:row>56</xdr:row>
      <xdr:rowOff>128996</xdr:rowOff>
    </xdr:to>
    <xdr:cxnSp macro="">
      <xdr:nvCxnSpPr>
        <xdr:cNvPr id="703" name="直線コネクタ 702"/>
        <xdr:cNvCxnSpPr/>
      </xdr:nvCxnSpPr>
      <xdr:spPr>
        <a:xfrm flipV="1">
          <a:off x="19202400" y="9364617"/>
          <a:ext cx="7493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112485</xdr:rowOff>
    </xdr:from>
    <xdr:to>
      <xdr:col>107</xdr:col>
      <xdr:colOff>101600</xdr:colOff>
      <xdr:row>58</xdr:row>
      <xdr:rowOff>42635</xdr:rowOff>
    </xdr:to>
    <xdr:sp macro="" textlink="">
      <xdr:nvSpPr>
        <xdr:cNvPr id="704" name="楕円 703"/>
        <xdr:cNvSpPr/>
      </xdr:nvSpPr>
      <xdr:spPr>
        <a:xfrm>
          <a:off x="18345150" y="95295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128996</xdr:rowOff>
    </xdr:from>
    <xdr:to>
      <xdr:col>111</xdr:col>
      <xdr:colOff>177800</xdr:colOff>
      <xdr:row>57</xdr:row>
      <xdr:rowOff>163285</xdr:rowOff>
    </xdr:to>
    <xdr:cxnSp macro="">
      <xdr:nvCxnSpPr>
        <xdr:cNvPr id="705" name="直線コネクタ 704"/>
        <xdr:cNvCxnSpPr/>
      </xdr:nvCxnSpPr>
      <xdr:spPr>
        <a:xfrm flipV="1">
          <a:off x="18395950" y="9380946"/>
          <a:ext cx="806450" cy="19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146776</xdr:rowOff>
    </xdr:from>
    <xdr:to>
      <xdr:col>102</xdr:col>
      <xdr:colOff>165100</xdr:colOff>
      <xdr:row>58</xdr:row>
      <xdr:rowOff>76926</xdr:rowOff>
    </xdr:to>
    <xdr:sp macro="" textlink="">
      <xdr:nvSpPr>
        <xdr:cNvPr id="706" name="楕円 705"/>
        <xdr:cNvSpPr/>
      </xdr:nvSpPr>
      <xdr:spPr>
        <a:xfrm>
          <a:off x="17551400" y="95638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163285</xdr:rowOff>
    </xdr:from>
    <xdr:to>
      <xdr:col>107</xdr:col>
      <xdr:colOff>50800</xdr:colOff>
      <xdr:row>58</xdr:row>
      <xdr:rowOff>26126</xdr:rowOff>
    </xdr:to>
    <xdr:cxnSp macro="">
      <xdr:nvCxnSpPr>
        <xdr:cNvPr id="707" name="直線コネクタ 706"/>
        <xdr:cNvCxnSpPr/>
      </xdr:nvCxnSpPr>
      <xdr:spPr>
        <a:xfrm flipV="1">
          <a:off x="17602200" y="9580335"/>
          <a:ext cx="79375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159838</xdr:rowOff>
    </xdr:from>
    <xdr:to>
      <xdr:col>98</xdr:col>
      <xdr:colOff>38100</xdr:colOff>
      <xdr:row>58</xdr:row>
      <xdr:rowOff>89988</xdr:rowOff>
    </xdr:to>
    <xdr:sp macro="" textlink="">
      <xdr:nvSpPr>
        <xdr:cNvPr id="708" name="楕円 707"/>
        <xdr:cNvSpPr/>
      </xdr:nvSpPr>
      <xdr:spPr>
        <a:xfrm>
          <a:off x="16757650" y="957688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26126</xdr:rowOff>
    </xdr:from>
    <xdr:to>
      <xdr:col>102</xdr:col>
      <xdr:colOff>114300</xdr:colOff>
      <xdr:row>58</xdr:row>
      <xdr:rowOff>39188</xdr:rowOff>
    </xdr:to>
    <xdr:cxnSp macro="">
      <xdr:nvCxnSpPr>
        <xdr:cNvPr id="709" name="直線コネクタ 708"/>
        <xdr:cNvCxnSpPr/>
      </xdr:nvCxnSpPr>
      <xdr:spPr>
        <a:xfrm flipV="1">
          <a:off x="16802100" y="9608276"/>
          <a:ext cx="8001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136633</xdr:rowOff>
    </xdr:from>
    <xdr:ext cx="469744" cy="259045"/>
    <xdr:sp macro="" textlink="">
      <xdr:nvSpPr>
        <xdr:cNvPr id="710" name="n_1aveValue【学校施設】&#10;一人当たり面積"/>
        <xdr:cNvSpPr txBox="1"/>
      </xdr:nvSpPr>
      <xdr:spPr>
        <a:xfrm>
          <a:off x="18980227" y="988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23965</xdr:rowOff>
    </xdr:from>
    <xdr:ext cx="469744" cy="259045"/>
    <xdr:sp macro="" textlink="">
      <xdr:nvSpPr>
        <xdr:cNvPr id="711" name="n_2aveValue【学校施設】&#10;一人当たり面積"/>
        <xdr:cNvSpPr txBox="1"/>
      </xdr:nvSpPr>
      <xdr:spPr>
        <a:xfrm>
          <a:off x="18180127" y="993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19067</xdr:rowOff>
    </xdr:from>
    <xdr:ext cx="469744" cy="259045"/>
    <xdr:sp macro="" textlink="">
      <xdr:nvSpPr>
        <xdr:cNvPr id="712" name="n_3aveValue【学校施設】&#10;一人当たり面積"/>
        <xdr:cNvSpPr txBox="1"/>
      </xdr:nvSpPr>
      <xdr:spPr>
        <a:xfrm>
          <a:off x="17386377" y="993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58255</xdr:rowOff>
    </xdr:from>
    <xdr:ext cx="469744" cy="259045"/>
    <xdr:sp macro="" textlink="">
      <xdr:nvSpPr>
        <xdr:cNvPr id="713" name="n_4aveValue【学校施設】&#10;一人当たり面積"/>
        <xdr:cNvSpPr txBox="1"/>
      </xdr:nvSpPr>
      <xdr:spPr>
        <a:xfrm>
          <a:off x="16592627" y="997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24873</xdr:rowOff>
    </xdr:from>
    <xdr:ext cx="469744" cy="259045"/>
    <xdr:sp macro="" textlink="">
      <xdr:nvSpPr>
        <xdr:cNvPr id="714" name="n_1mainValue【学校施設】&#10;一人当たり面積"/>
        <xdr:cNvSpPr txBox="1"/>
      </xdr:nvSpPr>
      <xdr:spPr>
        <a:xfrm>
          <a:off x="18980227" y="911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59162</xdr:rowOff>
    </xdr:from>
    <xdr:ext cx="469744" cy="259045"/>
    <xdr:sp macro="" textlink="">
      <xdr:nvSpPr>
        <xdr:cNvPr id="715" name="n_2mainValue【学校施設】&#10;一人当たり面積"/>
        <xdr:cNvSpPr txBox="1"/>
      </xdr:nvSpPr>
      <xdr:spPr>
        <a:xfrm>
          <a:off x="18180127" y="931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93453</xdr:rowOff>
    </xdr:from>
    <xdr:ext cx="469744" cy="259045"/>
    <xdr:sp macro="" textlink="">
      <xdr:nvSpPr>
        <xdr:cNvPr id="716" name="n_3mainValue【学校施設】&#10;一人当たり面積"/>
        <xdr:cNvSpPr txBox="1"/>
      </xdr:nvSpPr>
      <xdr:spPr>
        <a:xfrm>
          <a:off x="17386377" y="934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106515</xdr:rowOff>
    </xdr:from>
    <xdr:ext cx="469744" cy="259045"/>
    <xdr:sp macro="" textlink="">
      <xdr:nvSpPr>
        <xdr:cNvPr id="717" name="n_4mainValue【学校施設】&#10;一人当たり面積"/>
        <xdr:cNvSpPr txBox="1"/>
      </xdr:nvSpPr>
      <xdr:spPr>
        <a:xfrm>
          <a:off x="16592627" y="935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29" name="直線コネクタ 728"/>
        <xdr:cNvCxnSpPr/>
      </xdr:nvCxnSpPr>
      <xdr:spPr>
        <a:xfrm>
          <a:off x="11207750" y="14243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30" name="テキスト ボックス 729"/>
        <xdr:cNvSpPr txBox="1"/>
      </xdr:nvSpPr>
      <xdr:spPr>
        <a:xfrm>
          <a:off x="107977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1" name="直線コネクタ 730"/>
        <xdr:cNvCxnSpPr/>
      </xdr:nvCxnSpPr>
      <xdr:spPr>
        <a:xfrm>
          <a:off x="11207750" y="13804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2" name="テキスト ボックス 731"/>
        <xdr:cNvSpPr txBox="1"/>
      </xdr:nvSpPr>
      <xdr:spPr>
        <a:xfrm>
          <a:off x="108427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3" name="直線コネクタ 732"/>
        <xdr:cNvCxnSpPr/>
      </xdr:nvCxnSpPr>
      <xdr:spPr>
        <a:xfrm>
          <a:off x="11207750" y="13366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4" name="テキスト ボックス 733"/>
        <xdr:cNvSpPr txBox="1"/>
      </xdr:nvSpPr>
      <xdr:spPr>
        <a:xfrm>
          <a:off x="108427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5" name="直線コネクタ 734"/>
        <xdr:cNvCxnSpPr/>
      </xdr:nvCxnSpPr>
      <xdr:spPr>
        <a:xfrm>
          <a:off x="11207750" y="12922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6" name="テキスト ボックス 735"/>
        <xdr:cNvSpPr txBox="1"/>
      </xdr:nvSpPr>
      <xdr:spPr>
        <a:xfrm>
          <a:off x="108427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38" name="テキスト ボックス 737"/>
        <xdr:cNvSpPr txBox="1"/>
      </xdr:nvSpPr>
      <xdr:spPr>
        <a:xfrm>
          <a:off x="108427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9" name="【児童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28956</xdr:rowOff>
    </xdr:from>
    <xdr:to>
      <xdr:col>85</xdr:col>
      <xdr:colOff>126364</xdr:colOff>
      <xdr:row>86</xdr:row>
      <xdr:rowOff>38100</xdr:rowOff>
    </xdr:to>
    <xdr:cxnSp macro="">
      <xdr:nvCxnSpPr>
        <xdr:cNvPr id="740" name="直線コネクタ 739"/>
        <xdr:cNvCxnSpPr/>
      </xdr:nvCxnSpPr>
      <xdr:spPr>
        <a:xfrm flipV="1">
          <a:off x="14699614" y="12913106"/>
          <a:ext cx="0" cy="1329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41927</xdr:rowOff>
    </xdr:from>
    <xdr:ext cx="469744" cy="259045"/>
    <xdr:sp macro="" textlink="">
      <xdr:nvSpPr>
        <xdr:cNvPr id="741" name="【児童館】&#10;有形固定資産減価償却率最小値テキスト"/>
        <xdr:cNvSpPr txBox="1"/>
      </xdr:nvSpPr>
      <xdr:spPr>
        <a:xfrm>
          <a:off x="14738350" y="1424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742" name="直線コネクタ 741"/>
        <xdr:cNvCxnSpPr/>
      </xdr:nvCxnSpPr>
      <xdr:spPr>
        <a:xfrm>
          <a:off x="14611350" y="14243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147083</xdr:rowOff>
    </xdr:from>
    <xdr:ext cx="405111" cy="259045"/>
    <xdr:sp macro="" textlink="">
      <xdr:nvSpPr>
        <xdr:cNvPr id="743" name="【児童館】&#10;有形固定資産減価償却率最大値テキスト"/>
        <xdr:cNvSpPr txBox="1"/>
      </xdr:nvSpPr>
      <xdr:spPr>
        <a:xfrm>
          <a:off x="14738350" y="12701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28956</xdr:rowOff>
    </xdr:from>
    <xdr:to>
      <xdr:col>86</xdr:col>
      <xdr:colOff>25400</xdr:colOff>
      <xdr:row>78</xdr:row>
      <xdr:rowOff>28956</xdr:rowOff>
    </xdr:to>
    <xdr:cxnSp macro="">
      <xdr:nvCxnSpPr>
        <xdr:cNvPr id="744" name="直線コネクタ 743"/>
        <xdr:cNvCxnSpPr/>
      </xdr:nvCxnSpPr>
      <xdr:spPr>
        <a:xfrm>
          <a:off x="14611350" y="129131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85614</xdr:rowOff>
    </xdr:from>
    <xdr:ext cx="405111" cy="259045"/>
    <xdr:sp macro="" textlink="">
      <xdr:nvSpPr>
        <xdr:cNvPr id="745" name="【児童館】&#10;有形固定資産減価償却率平均値テキスト"/>
        <xdr:cNvSpPr txBox="1"/>
      </xdr:nvSpPr>
      <xdr:spPr>
        <a:xfrm>
          <a:off x="14738350" y="13134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62737</xdr:rowOff>
    </xdr:from>
    <xdr:to>
      <xdr:col>85</xdr:col>
      <xdr:colOff>177800</xdr:colOff>
      <xdr:row>80</xdr:row>
      <xdr:rowOff>164337</xdr:rowOff>
    </xdr:to>
    <xdr:sp macro="" textlink="">
      <xdr:nvSpPr>
        <xdr:cNvPr id="746" name="フローチャート: 判断 745"/>
        <xdr:cNvSpPr/>
      </xdr:nvSpPr>
      <xdr:spPr>
        <a:xfrm>
          <a:off x="14649450" y="13277087"/>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133604</xdr:rowOff>
    </xdr:from>
    <xdr:to>
      <xdr:col>81</xdr:col>
      <xdr:colOff>101600</xdr:colOff>
      <xdr:row>80</xdr:row>
      <xdr:rowOff>63754</xdr:rowOff>
    </xdr:to>
    <xdr:sp macro="" textlink="">
      <xdr:nvSpPr>
        <xdr:cNvPr id="747" name="フローチャート: 判断 746"/>
        <xdr:cNvSpPr/>
      </xdr:nvSpPr>
      <xdr:spPr>
        <a:xfrm>
          <a:off x="13887450" y="1318285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122174</xdr:rowOff>
    </xdr:from>
    <xdr:to>
      <xdr:col>76</xdr:col>
      <xdr:colOff>165100</xdr:colOff>
      <xdr:row>80</xdr:row>
      <xdr:rowOff>52324</xdr:rowOff>
    </xdr:to>
    <xdr:sp macro="" textlink="">
      <xdr:nvSpPr>
        <xdr:cNvPr id="748" name="フローチャート: 判断 747"/>
        <xdr:cNvSpPr/>
      </xdr:nvSpPr>
      <xdr:spPr>
        <a:xfrm>
          <a:off x="13093700" y="131714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87885</xdr:rowOff>
    </xdr:from>
    <xdr:to>
      <xdr:col>72</xdr:col>
      <xdr:colOff>38100</xdr:colOff>
      <xdr:row>80</xdr:row>
      <xdr:rowOff>18035</xdr:rowOff>
    </xdr:to>
    <xdr:sp macro="" textlink="">
      <xdr:nvSpPr>
        <xdr:cNvPr id="749" name="フローチャート: 判断 748"/>
        <xdr:cNvSpPr/>
      </xdr:nvSpPr>
      <xdr:spPr>
        <a:xfrm>
          <a:off x="12299950" y="1313713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58165</xdr:rowOff>
    </xdr:from>
    <xdr:to>
      <xdr:col>67</xdr:col>
      <xdr:colOff>101600</xdr:colOff>
      <xdr:row>79</xdr:row>
      <xdr:rowOff>159765</xdr:rowOff>
    </xdr:to>
    <xdr:sp macro="" textlink="">
      <xdr:nvSpPr>
        <xdr:cNvPr id="750" name="フローチャート: 判断 749"/>
        <xdr:cNvSpPr/>
      </xdr:nvSpPr>
      <xdr:spPr>
        <a:xfrm>
          <a:off x="11487150" y="1310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1" name="テキスト ボックス 750"/>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2" name="テキスト ボックス 751"/>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3" name="テキスト ボックス 752"/>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4" name="テキスト ボックス 753"/>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5" name="テキスト ボックス 754"/>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158750</xdr:rowOff>
    </xdr:from>
    <xdr:to>
      <xdr:col>85</xdr:col>
      <xdr:colOff>177800</xdr:colOff>
      <xdr:row>86</xdr:row>
      <xdr:rowOff>88900</xdr:rowOff>
    </xdr:to>
    <xdr:sp macro="" textlink="">
      <xdr:nvSpPr>
        <xdr:cNvPr id="756" name="楕円 755"/>
        <xdr:cNvSpPr/>
      </xdr:nvSpPr>
      <xdr:spPr>
        <a:xfrm>
          <a:off x="14649450" y="141986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73677</xdr:rowOff>
    </xdr:from>
    <xdr:ext cx="469744" cy="259045"/>
    <xdr:sp macro="" textlink="">
      <xdr:nvSpPr>
        <xdr:cNvPr id="757" name="【児童館】&#10;有形固定資産減価償却率該当値テキスト"/>
        <xdr:cNvSpPr txBox="1"/>
      </xdr:nvSpPr>
      <xdr:spPr>
        <a:xfrm>
          <a:off x="14738350" y="1411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158750</xdr:rowOff>
    </xdr:from>
    <xdr:to>
      <xdr:col>81</xdr:col>
      <xdr:colOff>101600</xdr:colOff>
      <xdr:row>86</xdr:row>
      <xdr:rowOff>88900</xdr:rowOff>
    </xdr:to>
    <xdr:sp macro="" textlink="">
      <xdr:nvSpPr>
        <xdr:cNvPr id="758" name="楕円 757"/>
        <xdr:cNvSpPr/>
      </xdr:nvSpPr>
      <xdr:spPr>
        <a:xfrm>
          <a:off x="13887450" y="14198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38100</xdr:rowOff>
    </xdr:from>
    <xdr:to>
      <xdr:col>85</xdr:col>
      <xdr:colOff>127000</xdr:colOff>
      <xdr:row>86</xdr:row>
      <xdr:rowOff>38100</xdr:rowOff>
    </xdr:to>
    <xdr:cxnSp macro="">
      <xdr:nvCxnSpPr>
        <xdr:cNvPr id="759" name="直線コネクタ 758"/>
        <xdr:cNvCxnSpPr/>
      </xdr:nvCxnSpPr>
      <xdr:spPr>
        <a:xfrm>
          <a:off x="13938250" y="1424305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158750</xdr:rowOff>
    </xdr:from>
    <xdr:to>
      <xdr:col>76</xdr:col>
      <xdr:colOff>165100</xdr:colOff>
      <xdr:row>86</xdr:row>
      <xdr:rowOff>88900</xdr:rowOff>
    </xdr:to>
    <xdr:sp macro="" textlink="">
      <xdr:nvSpPr>
        <xdr:cNvPr id="760" name="楕円 759"/>
        <xdr:cNvSpPr/>
      </xdr:nvSpPr>
      <xdr:spPr>
        <a:xfrm>
          <a:off x="13093700" y="14198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38100</xdr:rowOff>
    </xdr:from>
    <xdr:to>
      <xdr:col>81</xdr:col>
      <xdr:colOff>50800</xdr:colOff>
      <xdr:row>86</xdr:row>
      <xdr:rowOff>38100</xdr:rowOff>
    </xdr:to>
    <xdr:cxnSp macro="">
      <xdr:nvCxnSpPr>
        <xdr:cNvPr id="761" name="直線コネクタ 760"/>
        <xdr:cNvCxnSpPr/>
      </xdr:nvCxnSpPr>
      <xdr:spPr>
        <a:xfrm>
          <a:off x="13144500" y="142430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158750</xdr:rowOff>
    </xdr:from>
    <xdr:to>
      <xdr:col>72</xdr:col>
      <xdr:colOff>38100</xdr:colOff>
      <xdr:row>86</xdr:row>
      <xdr:rowOff>88900</xdr:rowOff>
    </xdr:to>
    <xdr:sp macro="" textlink="">
      <xdr:nvSpPr>
        <xdr:cNvPr id="762" name="楕円 761"/>
        <xdr:cNvSpPr/>
      </xdr:nvSpPr>
      <xdr:spPr>
        <a:xfrm>
          <a:off x="12299950" y="14198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38100</xdr:rowOff>
    </xdr:from>
    <xdr:to>
      <xdr:col>76</xdr:col>
      <xdr:colOff>114300</xdr:colOff>
      <xdr:row>86</xdr:row>
      <xdr:rowOff>38100</xdr:rowOff>
    </xdr:to>
    <xdr:cxnSp macro="">
      <xdr:nvCxnSpPr>
        <xdr:cNvPr id="763" name="直線コネクタ 762"/>
        <xdr:cNvCxnSpPr/>
      </xdr:nvCxnSpPr>
      <xdr:spPr>
        <a:xfrm>
          <a:off x="12344400" y="142430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158750</xdr:rowOff>
    </xdr:from>
    <xdr:to>
      <xdr:col>67</xdr:col>
      <xdr:colOff>101600</xdr:colOff>
      <xdr:row>86</xdr:row>
      <xdr:rowOff>88900</xdr:rowOff>
    </xdr:to>
    <xdr:sp macro="" textlink="">
      <xdr:nvSpPr>
        <xdr:cNvPr id="764" name="楕円 763"/>
        <xdr:cNvSpPr/>
      </xdr:nvSpPr>
      <xdr:spPr>
        <a:xfrm>
          <a:off x="11487150" y="14198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38100</xdr:rowOff>
    </xdr:from>
    <xdr:to>
      <xdr:col>71</xdr:col>
      <xdr:colOff>177800</xdr:colOff>
      <xdr:row>86</xdr:row>
      <xdr:rowOff>38100</xdr:rowOff>
    </xdr:to>
    <xdr:cxnSp macro="">
      <xdr:nvCxnSpPr>
        <xdr:cNvPr id="765" name="直線コネクタ 764"/>
        <xdr:cNvCxnSpPr/>
      </xdr:nvCxnSpPr>
      <xdr:spPr>
        <a:xfrm>
          <a:off x="11537950" y="142430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80281</xdr:rowOff>
    </xdr:from>
    <xdr:ext cx="405111" cy="259045"/>
    <xdr:sp macro="" textlink="">
      <xdr:nvSpPr>
        <xdr:cNvPr id="766" name="n_1aveValue【児童館】&#10;有形固定資産減価償却率"/>
        <xdr:cNvSpPr txBox="1"/>
      </xdr:nvSpPr>
      <xdr:spPr>
        <a:xfrm>
          <a:off x="13742044" y="12964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68851</xdr:rowOff>
    </xdr:from>
    <xdr:ext cx="405111" cy="259045"/>
    <xdr:sp macro="" textlink="">
      <xdr:nvSpPr>
        <xdr:cNvPr id="767" name="n_2aveValue【児童館】&#10;有形固定資産減価償却率"/>
        <xdr:cNvSpPr txBox="1"/>
      </xdr:nvSpPr>
      <xdr:spPr>
        <a:xfrm>
          <a:off x="12960994" y="12953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34562</xdr:rowOff>
    </xdr:from>
    <xdr:ext cx="405111" cy="259045"/>
    <xdr:sp macro="" textlink="">
      <xdr:nvSpPr>
        <xdr:cNvPr id="768" name="n_3aveValue【児童館】&#10;有形固定資産減価償却率"/>
        <xdr:cNvSpPr txBox="1"/>
      </xdr:nvSpPr>
      <xdr:spPr>
        <a:xfrm>
          <a:off x="12167244" y="12918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4842</xdr:rowOff>
    </xdr:from>
    <xdr:ext cx="405111" cy="259045"/>
    <xdr:sp macro="" textlink="">
      <xdr:nvSpPr>
        <xdr:cNvPr id="769" name="n_4aveValue【児童館】&#10;有形固定資産減価償却率"/>
        <xdr:cNvSpPr txBox="1"/>
      </xdr:nvSpPr>
      <xdr:spPr>
        <a:xfrm>
          <a:off x="11354444" y="1288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80027</xdr:rowOff>
    </xdr:from>
    <xdr:ext cx="469744" cy="259045"/>
    <xdr:sp macro="" textlink="">
      <xdr:nvSpPr>
        <xdr:cNvPr id="770" name="n_1mainValue【児童館】&#10;有形固定資産減価償却率"/>
        <xdr:cNvSpPr txBox="1"/>
      </xdr:nvSpPr>
      <xdr:spPr>
        <a:xfrm>
          <a:off x="13716077"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80027</xdr:rowOff>
    </xdr:from>
    <xdr:ext cx="469744" cy="259045"/>
    <xdr:sp macro="" textlink="">
      <xdr:nvSpPr>
        <xdr:cNvPr id="771" name="n_2mainValue【児童館】&#10;有形固定資産減価償却率"/>
        <xdr:cNvSpPr txBox="1"/>
      </xdr:nvSpPr>
      <xdr:spPr>
        <a:xfrm>
          <a:off x="12928677"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80027</xdr:rowOff>
    </xdr:from>
    <xdr:ext cx="469744" cy="259045"/>
    <xdr:sp macro="" textlink="">
      <xdr:nvSpPr>
        <xdr:cNvPr id="772" name="n_3mainValue【児童館】&#10;有形固定資産減価償却率"/>
        <xdr:cNvSpPr txBox="1"/>
      </xdr:nvSpPr>
      <xdr:spPr>
        <a:xfrm>
          <a:off x="12134927"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86</xdr:row>
      <xdr:rowOff>80027</xdr:rowOff>
    </xdr:from>
    <xdr:ext cx="469744" cy="259045"/>
    <xdr:sp macro="" textlink="">
      <xdr:nvSpPr>
        <xdr:cNvPr id="773" name="n_4mainValue【児童館】&#10;有形固定資産減価償却率"/>
        <xdr:cNvSpPr txBox="1"/>
      </xdr:nvSpPr>
      <xdr:spPr>
        <a:xfrm>
          <a:off x="11322127"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4" name="正方形/長方形 773"/>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5" name="正方形/長方形 774"/>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6" name="正方形/長方形 775"/>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7" name="正方形/長方形 776"/>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8" name="正方形/長方形 777"/>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9" name="正方形/長方形 778"/>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0" name="正方形/長方形 779"/>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1" name="正方形/長方形 780"/>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2" name="テキスト ボックス 781"/>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3" name="直線コネクタ 782"/>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4" name="直線コネクタ 783"/>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5" name="テキスト ボックス 784"/>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6" name="直線コネクタ 785"/>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7" name="テキスト ボックス 786"/>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8" name="直線コネクタ 787"/>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9" name="テキスト ボックス 788"/>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0" name="直線コネクタ 789"/>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1" name="テキスト ボックス 790"/>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2" name="直線コネクタ 791"/>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3" name="テキスト ボックス 792"/>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4" name="直線コネクタ 793"/>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5" name="テキスト ボックス 794"/>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6" name="【児童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38100</xdr:rowOff>
    </xdr:to>
    <xdr:cxnSp macro="">
      <xdr:nvCxnSpPr>
        <xdr:cNvPr id="797" name="直線コネクタ 796"/>
        <xdr:cNvCxnSpPr/>
      </xdr:nvCxnSpPr>
      <xdr:spPr>
        <a:xfrm flipV="1">
          <a:off x="19951064" y="127381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98" name="【児童館】&#10;一人当たり面積最小値テキスト"/>
        <xdr:cNvSpPr txBox="1"/>
      </xdr:nvSpPr>
      <xdr:spPr>
        <a:xfrm>
          <a:off x="19989800" y="1424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99" name="直線コネクタ 798"/>
        <xdr:cNvCxnSpPr/>
      </xdr:nvCxnSpPr>
      <xdr:spPr>
        <a:xfrm>
          <a:off x="19881850" y="14243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800" name="【児童館】&#10;一人当たり面積最大値テキスト"/>
        <xdr:cNvSpPr txBox="1"/>
      </xdr:nvSpPr>
      <xdr:spPr>
        <a:xfrm>
          <a:off x="19989800" y="1252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801" name="直線コネクタ 800"/>
        <xdr:cNvCxnSpPr/>
      </xdr:nvCxnSpPr>
      <xdr:spPr>
        <a:xfrm>
          <a:off x="19881850" y="12738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802" name="【児童館】&#10;一人当たり面積平均値テキスト"/>
        <xdr:cNvSpPr txBox="1"/>
      </xdr:nvSpPr>
      <xdr:spPr>
        <a:xfrm>
          <a:off x="19989800" y="13688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03" name="フローチャート: 判断 802"/>
        <xdr:cNvSpPr/>
      </xdr:nvSpPr>
      <xdr:spPr>
        <a:xfrm>
          <a:off x="19900900" y="13830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04" name="フローチャート: 判断 803"/>
        <xdr:cNvSpPr/>
      </xdr:nvSpPr>
      <xdr:spPr>
        <a:xfrm>
          <a:off x="19157950" y="138303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805" name="フローチャート: 判断 804"/>
        <xdr:cNvSpPr/>
      </xdr:nvSpPr>
      <xdr:spPr>
        <a:xfrm>
          <a:off x="18345150" y="138684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806" name="フローチャート: 判断 805"/>
        <xdr:cNvSpPr/>
      </xdr:nvSpPr>
      <xdr:spPr>
        <a:xfrm>
          <a:off x="17551400" y="138684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macro="" textlink="">
      <xdr:nvSpPr>
        <xdr:cNvPr id="807" name="フローチャート: 判断 806"/>
        <xdr:cNvSpPr/>
      </xdr:nvSpPr>
      <xdr:spPr>
        <a:xfrm>
          <a:off x="16757650" y="138684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8" name="テキスト ボックス 807"/>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9" name="テキスト ボックス 808"/>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0" name="テキスト ボックス 809"/>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1" name="テキスト ボックス 810"/>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2" name="テキスト ボックス 811"/>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813" name="楕円 812"/>
        <xdr:cNvSpPr/>
      </xdr:nvSpPr>
      <xdr:spPr>
        <a:xfrm>
          <a:off x="19900900" y="14198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73677</xdr:rowOff>
    </xdr:from>
    <xdr:ext cx="469744" cy="259045"/>
    <xdr:sp macro="" textlink="">
      <xdr:nvSpPr>
        <xdr:cNvPr id="814" name="【児童館】&#10;一人当たり面積該当値テキスト"/>
        <xdr:cNvSpPr txBox="1"/>
      </xdr:nvSpPr>
      <xdr:spPr>
        <a:xfrm>
          <a:off x="19989800" y="1411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815" name="楕円 814"/>
        <xdr:cNvSpPr/>
      </xdr:nvSpPr>
      <xdr:spPr>
        <a:xfrm>
          <a:off x="19157950" y="14198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38100</xdr:rowOff>
    </xdr:from>
    <xdr:to>
      <xdr:col>116</xdr:col>
      <xdr:colOff>63500</xdr:colOff>
      <xdr:row>86</xdr:row>
      <xdr:rowOff>38100</xdr:rowOff>
    </xdr:to>
    <xdr:cxnSp macro="">
      <xdr:nvCxnSpPr>
        <xdr:cNvPr id="816" name="直線コネクタ 815"/>
        <xdr:cNvCxnSpPr/>
      </xdr:nvCxnSpPr>
      <xdr:spPr>
        <a:xfrm>
          <a:off x="19202400" y="142430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817" name="楕円 816"/>
        <xdr:cNvSpPr/>
      </xdr:nvSpPr>
      <xdr:spPr>
        <a:xfrm>
          <a:off x="18345150" y="14198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38100</xdr:rowOff>
    </xdr:to>
    <xdr:cxnSp macro="">
      <xdr:nvCxnSpPr>
        <xdr:cNvPr id="818" name="直線コネクタ 817"/>
        <xdr:cNvCxnSpPr/>
      </xdr:nvCxnSpPr>
      <xdr:spPr>
        <a:xfrm>
          <a:off x="18395950" y="142430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819" name="楕円 818"/>
        <xdr:cNvSpPr/>
      </xdr:nvSpPr>
      <xdr:spPr>
        <a:xfrm>
          <a:off x="17551400" y="14198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38100</xdr:rowOff>
    </xdr:to>
    <xdr:cxnSp macro="">
      <xdr:nvCxnSpPr>
        <xdr:cNvPr id="820" name="直線コネクタ 819"/>
        <xdr:cNvCxnSpPr/>
      </xdr:nvCxnSpPr>
      <xdr:spPr>
        <a:xfrm>
          <a:off x="17602200" y="142430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158750</xdr:rowOff>
    </xdr:from>
    <xdr:to>
      <xdr:col>98</xdr:col>
      <xdr:colOff>38100</xdr:colOff>
      <xdr:row>86</xdr:row>
      <xdr:rowOff>88900</xdr:rowOff>
    </xdr:to>
    <xdr:sp macro="" textlink="">
      <xdr:nvSpPr>
        <xdr:cNvPr id="821" name="楕円 820"/>
        <xdr:cNvSpPr/>
      </xdr:nvSpPr>
      <xdr:spPr>
        <a:xfrm>
          <a:off x="16757650" y="14198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38100</xdr:rowOff>
    </xdr:from>
    <xdr:to>
      <xdr:col>102</xdr:col>
      <xdr:colOff>114300</xdr:colOff>
      <xdr:row>86</xdr:row>
      <xdr:rowOff>38100</xdr:rowOff>
    </xdr:to>
    <xdr:cxnSp macro="">
      <xdr:nvCxnSpPr>
        <xdr:cNvPr id="822" name="直線コネクタ 821"/>
        <xdr:cNvCxnSpPr/>
      </xdr:nvCxnSpPr>
      <xdr:spPr>
        <a:xfrm>
          <a:off x="16802100" y="142430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823" name="n_1aveValue【児童館】&#10;一人当たり面積"/>
        <xdr:cNvSpPr txBox="1"/>
      </xdr:nvSpPr>
      <xdr:spPr>
        <a:xfrm>
          <a:off x="189802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824" name="n_2aveValue【児童館】&#10;一人当たり面積"/>
        <xdr:cNvSpPr txBox="1"/>
      </xdr:nvSpPr>
      <xdr:spPr>
        <a:xfrm>
          <a:off x="18180127" y="1364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825" name="n_3aveValue【児童館】&#10;一人当たり面積"/>
        <xdr:cNvSpPr txBox="1"/>
      </xdr:nvSpPr>
      <xdr:spPr>
        <a:xfrm>
          <a:off x="17386377" y="1364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105427</xdr:rowOff>
    </xdr:from>
    <xdr:ext cx="469744" cy="259045"/>
    <xdr:sp macro="" textlink="">
      <xdr:nvSpPr>
        <xdr:cNvPr id="826" name="n_4aveValue【児童館】&#10;一人当たり面積"/>
        <xdr:cNvSpPr txBox="1"/>
      </xdr:nvSpPr>
      <xdr:spPr>
        <a:xfrm>
          <a:off x="16592627" y="1364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827" name="n_1mainValue【児童館】&#10;一人当たり面積"/>
        <xdr:cNvSpPr txBox="1"/>
      </xdr:nvSpPr>
      <xdr:spPr>
        <a:xfrm>
          <a:off x="18980227"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828" name="n_2mainValue【児童館】&#10;一人当たり面積"/>
        <xdr:cNvSpPr txBox="1"/>
      </xdr:nvSpPr>
      <xdr:spPr>
        <a:xfrm>
          <a:off x="18180127"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829" name="n_3mainValue【児童館】&#10;一人当たり面積"/>
        <xdr:cNvSpPr txBox="1"/>
      </xdr:nvSpPr>
      <xdr:spPr>
        <a:xfrm>
          <a:off x="17386377"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80027</xdr:rowOff>
    </xdr:from>
    <xdr:ext cx="469744" cy="259045"/>
    <xdr:sp macro="" textlink="">
      <xdr:nvSpPr>
        <xdr:cNvPr id="830" name="n_4mainValue【児童館】&#10;一人当たり面積"/>
        <xdr:cNvSpPr txBox="1"/>
      </xdr:nvSpPr>
      <xdr:spPr>
        <a:xfrm>
          <a:off x="16592627"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1" name="正方形/長方形 830"/>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2" name="正方形/長方形 831"/>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3" name="正方形/長方形 832"/>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4" name="正方形/長方形 833"/>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5" name="正方形/長方形 834"/>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6" name="正方形/長方形 835"/>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7" name="正方形/長方形 836"/>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正方形/長方形 837"/>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9" name="テキスト ボックス 838"/>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0" name="直線コネクタ 839"/>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1" name="テキスト ボックス 840"/>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2" name="直線コネクタ 841"/>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43" name="テキスト ボックス 842"/>
        <xdr:cNvSpPr txBox="1"/>
      </xdr:nvSpPr>
      <xdr:spPr>
        <a:xfrm>
          <a:off x="108427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4" name="直線コネクタ 843"/>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5" name="テキスト ボックス 844"/>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6" name="直線コネクタ 845"/>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7" name="テキスト ボックス 846"/>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8" name="直線コネクタ 847"/>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9" name="テキスト ボックス 848"/>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0" name="直線コネクタ 849"/>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1" name="テキスト ボックス 850"/>
        <xdr:cNvSpPr txBox="1"/>
      </xdr:nvSpPr>
      <xdr:spPr>
        <a:xfrm>
          <a:off x="108427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2" name="直線コネクタ 851"/>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53" name="テキスト ボックス 852"/>
        <xdr:cNvSpPr txBox="1"/>
      </xdr:nvSpPr>
      <xdr:spPr>
        <a:xfrm>
          <a:off x="108427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4" name="【公民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34289</xdr:rowOff>
    </xdr:to>
    <xdr:cxnSp macro="">
      <xdr:nvCxnSpPr>
        <xdr:cNvPr id="855" name="直線コネクタ 854"/>
        <xdr:cNvCxnSpPr/>
      </xdr:nvCxnSpPr>
      <xdr:spPr>
        <a:xfrm flipV="1">
          <a:off x="14699614" y="16592550"/>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38116</xdr:rowOff>
    </xdr:from>
    <xdr:ext cx="405111" cy="259045"/>
    <xdr:sp macro="" textlink="">
      <xdr:nvSpPr>
        <xdr:cNvPr id="856" name="【公民館】&#10;有形固定資産減価償却率最小値テキスト"/>
        <xdr:cNvSpPr txBox="1"/>
      </xdr:nvSpPr>
      <xdr:spPr>
        <a:xfrm>
          <a:off x="14738350"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34289</xdr:rowOff>
    </xdr:from>
    <xdr:to>
      <xdr:col>86</xdr:col>
      <xdr:colOff>25400</xdr:colOff>
      <xdr:row>109</xdr:row>
      <xdr:rowOff>34289</xdr:rowOff>
    </xdr:to>
    <xdr:cxnSp macro="">
      <xdr:nvCxnSpPr>
        <xdr:cNvPr id="857" name="直線コネクタ 856"/>
        <xdr:cNvCxnSpPr/>
      </xdr:nvCxnSpPr>
      <xdr:spPr>
        <a:xfrm>
          <a:off x="14611350" y="181508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405111" cy="259045"/>
    <xdr:sp macro="" textlink="">
      <xdr:nvSpPr>
        <xdr:cNvPr id="858" name="【公民館】&#10;有形固定資産減価償却率最大値テキスト"/>
        <xdr:cNvSpPr txBox="1"/>
      </xdr:nvSpPr>
      <xdr:spPr>
        <a:xfrm>
          <a:off x="14738350" y="1636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59" name="直線コネクタ 858"/>
        <xdr:cNvCxnSpPr/>
      </xdr:nvCxnSpPr>
      <xdr:spPr>
        <a:xfrm>
          <a:off x="14611350" y="16592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105427</xdr:rowOff>
    </xdr:from>
    <xdr:ext cx="405111" cy="259045"/>
    <xdr:sp macro="" textlink="">
      <xdr:nvSpPr>
        <xdr:cNvPr id="860" name="【公民館】&#10;有形固定資産減価償却率平均値テキスト"/>
        <xdr:cNvSpPr txBox="1"/>
      </xdr:nvSpPr>
      <xdr:spPr>
        <a:xfrm>
          <a:off x="14738350" y="1685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82550</xdr:rowOff>
    </xdr:from>
    <xdr:to>
      <xdr:col>85</xdr:col>
      <xdr:colOff>177800</xdr:colOff>
      <xdr:row>103</xdr:row>
      <xdr:rowOff>12700</xdr:rowOff>
    </xdr:to>
    <xdr:sp macro="" textlink="">
      <xdr:nvSpPr>
        <xdr:cNvPr id="861" name="フローチャート: 判断 860"/>
        <xdr:cNvSpPr/>
      </xdr:nvSpPr>
      <xdr:spPr>
        <a:xfrm>
          <a:off x="14649450" y="1699895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90170</xdr:rowOff>
    </xdr:from>
    <xdr:to>
      <xdr:col>81</xdr:col>
      <xdr:colOff>101600</xdr:colOff>
      <xdr:row>103</xdr:row>
      <xdr:rowOff>20320</xdr:rowOff>
    </xdr:to>
    <xdr:sp macro="" textlink="">
      <xdr:nvSpPr>
        <xdr:cNvPr id="862" name="フローチャート: 判断 861"/>
        <xdr:cNvSpPr/>
      </xdr:nvSpPr>
      <xdr:spPr>
        <a:xfrm>
          <a:off x="13887450" y="1700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10161</xdr:rowOff>
    </xdr:from>
    <xdr:to>
      <xdr:col>76</xdr:col>
      <xdr:colOff>165100</xdr:colOff>
      <xdr:row>102</xdr:row>
      <xdr:rowOff>111761</xdr:rowOff>
    </xdr:to>
    <xdr:sp macro="" textlink="">
      <xdr:nvSpPr>
        <xdr:cNvPr id="863" name="フローチャート: 判断 862"/>
        <xdr:cNvSpPr/>
      </xdr:nvSpPr>
      <xdr:spPr>
        <a:xfrm>
          <a:off x="13093700" y="1692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147320</xdr:rowOff>
    </xdr:from>
    <xdr:to>
      <xdr:col>72</xdr:col>
      <xdr:colOff>38100</xdr:colOff>
      <xdr:row>102</xdr:row>
      <xdr:rowOff>77470</xdr:rowOff>
    </xdr:to>
    <xdr:sp macro="" textlink="">
      <xdr:nvSpPr>
        <xdr:cNvPr id="864" name="フローチャート: 判断 863"/>
        <xdr:cNvSpPr/>
      </xdr:nvSpPr>
      <xdr:spPr>
        <a:xfrm>
          <a:off x="12299950" y="168922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13970</xdr:rowOff>
    </xdr:from>
    <xdr:to>
      <xdr:col>67</xdr:col>
      <xdr:colOff>101600</xdr:colOff>
      <xdr:row>102</xdr:row>
      <xdr:rowOff>115570</xdr:rowOff>
    </xdr:to>
    <xdr:sp macro="" textlink="">
      <xdr:nvSpPr>
        <xdr:cNvPr id="865" name="フローチャート: 判断 864"/>
        <xdr:cNvSpPr/>
      </xdr:nvSpPr>
      <xdr:spPr>
        <a:xfrm>
          <a:off x="11487150" y="1693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6" name="テキスト ボックス 865"/>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7" name="テキスト ボックス 866"/>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8" name="テキスト ボックス 867"/>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9" name="テキスト ボックス 868"/>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0" name="テキスト ボックス 869"/>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90170</xdr:rowOff>
    </xdr:from>
    <xdr:to>
      <xdr:col>85</xdr:col>
      <xdr:colOff>177800</xdr:colOff>
      <xdr:row>103</xdr:row>
      <xdr:rowOff>20320</xdr:rowOff>
    </xdr:to>
    <xdr:sp macro="" textlink="">
      <xdr:nvSpPr>
        <xdr:cNvPr id="871" name="楕円 870"/>
        <xdr:cNvSpPr/>
      </xdr:nvSpPr>
      <xdr:spPr>
        <a:xfrm>
          <a:off x="14649450" y="1700657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68597</xdr:rowOff>
    </xdr:from>
    <xdr:ext cx="405111" cy="259045"/>
    <xdr:sp macro="" textlink="">
      <xdr:nvSpPr>
        <xdr:cNvPr id="872" name="【公民館】&#10;有形固定資産減価償却率該当値テキスト"/>
        <xdr:cNvSpPr txBox="1"/>
      </xdr:nvSpPr>
      <xdr:spPr>
        <a:xfrm>
          <a:off x="14738350" y="1698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40639</xdr:rowOff>
    </xdr:from>
    <xdr:to>
      <xdr:col>81</xdr:col>
      <xdr:colOff>101600</xdr:colOff>
      <xdr:row>102</xdr:row>
      <xdr:rowOff>142239</xdr:rowOff>
    </xdr:to>
    <xdr:sp macro="" textlink="">
      <xdr:nvSpPr>
        <xdr:cNvPr id="873" name="楕円 872"/>
        <xdr:cNvSpPr/>
      </xdr:nvSpPr>
      <xdr:spPr>
        <a:xfrm>
          <a:off x="13887450" y="1695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91439</xdr:rowOff>
    </xdr:from>
    <xdr:to>
      <xdr:col>85</xdr:col>
      <xdr:colOff>127000</xdr:colOff>
      <xdr:row>102</xdr:row>
      <xdr:rowOff>140970</xdr:rowOff>
    </xdr:to>
    <xdr:cxnSp macro="">
      <xdr:nvCxnSpPr>
        <xdr:cNvPr id="874" name="直線コネクタ 873"/>
        <xdr:cNvCxnSpPr/>
      </xdr:nvCxnSpPr>
      <xdr:spPr>
        <a:xfrm>
          <a:off x="13938250" y="17007839"/>
          <a:ext cx="762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135889</xdr:rowOff>
    </xdr:from>
    <xdr:to>
      <xdr:col>76</xdr:col>
      <xdr:colOff>165100</xdr:colOff>
      <xdr:row>102</xdr:row>
      <xdr:rowOff>66039</xdr:rowOff>
    </xdr:to>
    <xdr:sp macro="" textlink="">
      <xdr:nvSpPr>
        <xdr:cNvPr id="875" name="楕円 874"/>
        <xdr:cNvSpPr/>
      </xdr:nvSpPr>
      <xdr:spPr>
        <a:xfrm>
          <a:off x="13093700" y="1688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15239</xdr:rowOff>
    </xdr:from>
    <xdr:to>
      <xdr:col>81</xdr:col>
      <xdr:colOff>50800</xdr:colOff>
      <xdr:row>102</xdr:row>
      <xdr:rowOff>91439</xdr:rowOff>
    </xdr:to>
    <xdr:cxnSp macro="">
      <xdr:nvCxnSpPr>
        <xdr:cNvPr id="876" name="直線コネクタ 875"/>
        <xdr:cNvCxnSpPr/>
      </xdr:nvCxnSpPr>
      <xdr:spPr>
        <a:xfrm>
          <a:off x="13144500" y="16931639"/>
          <a:ext cx="79375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135889</xdr:rowOff>
    </xdr:from>
    <xdr:to>
      <xdr:col>72</xdr:col>
      <xdr:colOff>38100</xdr:colOff>
      <xdr:row>102</xdr:row>
      <xdr:rowOff>66039</xdr:rowOff>
    </xdr:to>
    <xdr:sp macro="" textlink="">
      <xdr:nvSpPr>
        <xdr:cNvPr id="877" name="楕円 876"/>
        <xdr:cNvSpPr/>
      </xdr:nvSpPr>
      <xdr:spPr>
        <a:xfrm>
          <a:off x="12299950" y="168808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15239</xdr:rowOff>
    </xdr:from>
    <xdr:to>
      <xdr:col>76</xdr:col>
      <xdr:colOff>114300</xdr:colOff>
      <xdr:row>102</xdr:row>
      <xdr:rowOff>15239</xdr:rowOff>
    </xdr:to>
    <xdr:cxnSp macro="">
      <xdr:nvCxnSpPr>
        <xdr:cNvPr id="878" name="直線コネクタ 877"/>
        <xdr:cNvCxnSpPr/>
      </xdr:nvCxnSpPr>
      <xdr:spPr>
        <a:xfrm>
          <a:off x="12344400" y="16931639"/>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67311</xdr:rowOff>
    </xdr:from>
    <xdr:to>
      <xdr:col>67</xdr:col>
      <xdr:colOff>101600</xdr:colOff>
      <xdr:row>101</xdr:row>
      <xdr:rowOff>168911</xdr:rowOff>
    </xdr:to>
    <xdr:sp macro="" textlink="">
      <xdr:nvSpPr>
        <xdr:cNvPr id="879" name="楕円 878"/>
        <xdr:cNvSpPr/>
      </xdr:nvSpPr>
      <xdr:spPr>
        <a:xfrm>
          <a:off x="11487150" y="1681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118111</xdr:rowOff>
    </xdr:from>
    <xdr:to>
      <xdr:col>71</xdr:col>
      <xdr:colOff>177800</xdr:colOff>
      <xdr:row>102</xdr:row>
      <xdr:rowOff>15239</xdr:rowOff>
    </xdr:to>
    <xdr:cxnSp macro="">
      <xdr:nvCxnSpPr>
        <xdr:cNvPr id="880" name="直線コネクタ 879"/>
        <xdr:cNvCxnSpPr/>
      </xdr:nvCxnSpPr>
      <xdr:spPr>
        <a:xfrm>
          <a:off x="11537950" y="16863061"/>
          <a:ext cx="80645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11447</xdr:rowOff>
    </xdr:from>
    <xdr:ext cx="405111" cy="259045"/>
    <xdr:sp macro="" textlink="">
      <xdr:nvSpPr>
        <xdr:cNvPr id="881" name="n_1aveValue【公民館】&#10;有形固定資産減価償却率"/>
        <xdr:cNvSpPr txBox="1"/>
      </xdr:nvSpPr>
      <xdr:spPr>
        <a:xfrm>
          <a:off x="13742044" y="1709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102888</xdr:rowOff>
    </xdr:from>
    <xdr:ext cx="405111" cy="259045"/>
    <xdr:sp macro="" textlink="">
      <xdr:nvSpPr>
        <xdr:cNvPr id="882" name="n_2aveValue【公民館】&#10;有形固定資産減価償却率"/>
        <xdr:cNvSpPr txBox="1"/>
      </xdr:nvSpPr>
      <xdr:spPr>
        <a:xfrm>
          <a:off x="12960994" y="1701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68597</xdr:rowOff>
    </xdr:from>
    <xdr:ext cx="405111" cy="259045"/>
    <xdr:sp macro="" textlink="">
      <xdr:nvSpPr>
        <xdr:cNvPr id="883" name="n_3aveValue【公民館】&#10;有形固定資産減価償却率"/>
        <xdr:cNvSpPr txBox="1"/>
      </xdr:nvSpPr>
      <xdr:spPr>
        <a:xfrm>
          <a:off x="12167244" y="1698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106697</xdr:rowOff>
    </xdr:from>
    <xdr:ext cx="405111" cy="259045"/>
    <xdr:sp macro="" textlink="">
      <xdr:nvSpPr>
        <xdr:cNvPr id="884" name="n_4aveValue【公民館】&#10;有形固定資産減価償却率"/>
        <xdr:cNvSpPr txBox="1"/>
      </xdr:nvSpPr>
      <xdr:spPr>
        <a:xfrm>
          <a:off x="11354444"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158766</xdr:rowOff>
    </xdr:from>
    <xdr:ext cx="405111" cy="259045"/>
    <xdr:sp macro="" textlink="">
      <xdr:nvSpPr>
        <xdr:cNvPr id="885" name="n_1mainValue【公民館】&#10;有形固定資産減価償却率"/>
        <xdr:cNvSpPr txBox="1"/>
      </xdr:nvSpPr>
      <xdr:spPr>
        <a:xfrm>
          <a:off x="13742044" y="1673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82566</xdr:rowOff>
    </xdr:from>
    <xdr:ext cx="405111" cy="259045"/>
    <xdr:sp macro="" textlink="">
      <xdr:nvSpPr>
        <xdr:cNvPr id="886" name="n_2mainValue【公民館】&#10;有形固定資産減価償却率"/>
        <xdr:cNvSpPr txBox="1"/>
      </xdr:nvSpPr>
      <xdr:spPr>
        <a:xfrm>
          <a:off x="12960994" y="1665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82566</xdr:rowOff>
    </xdr:from>
    <xdr:ext cx="405111" cy="259045"/>
    <xdr:sp macro="" textlink="">
      <xdr:nvSpPr>
        <xdr:cNvPr id="887" name="n_3mainValue【公民館】&#10;有形固定資産減価償却率"/>
        <xdr:cNvSpPr txBox="1"/>
      </xdr:nvSpPr>
      <xdr:spPr>
        <a:xfrm>
          <a:off x="12167244" y="1665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13988</xdr:rowOff>
    </xdr:from>
    <xdr:ext cx="405111" cy="259045"/>
    <xdr:sp macro="" textlink="">
      <xdr:nvSpPr>
        <xdr:cNvPr id="888" name="n_4mainValue【公民館】&#10;有形固定資産減価償却率"/>
        <xdr:cNvSpPr txBox="1"/>
      </xdr:nvSpPr>
      <xdr:spPr>
        <a:xfrm>
          <a:off x="11354444" y="1658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9" name="正方形/長方形 888"/>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0" name="正方形/長方形 889"/>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1" name="正方形/長方形 890"/>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2" name="正方形/長方形 891"/>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3" name="正方形/長方形 892"/>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4" name="正方形/長方形 893"/>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5" name="正方形/長方形 894"/>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6" name="正方形/長方形 895"/>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7" name="テキスト ボックス 896"/>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8" name="直線コネクタ 897"/>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99" name="直線コネクタ 898"/>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0" name="テキスト ボックス 899"/>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1" name="直線コネクタ 900"/>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2" name="テキスト ボックス 901"/>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3" name="直線コネクタ 902"/>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4" name="テキスト ボックス 903"/>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5" name="直線コネクタ 904"/>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6" name="テキスト ボックス 905"/>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7" name="直線コネクタ 906"/>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8" name="テキスト ボックス 907"/>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9" name="【公民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87630</xdr:rowOff>
    </xdr:from>
    <xdr:to>
      <xdr:col>116</xdr:col>
      <xdr:colOff>62864</xdr:colOff>
      <xdr:row>108</xdr:row>
      <xdr:rowOff>3048</xdr:rowOff>
    </xdr:to>
    <xdr:cxnSp macro="">
      <xdr:nvCxnSpPr>
        <xdr:cNvPr id="910" name="直線コネクタ 909"/>
        <xdr:cNvCxnSpPr/>
      </xdr:nvCxnSpPr>
      <xdr:spPr>
        <a:xfrm flipV="1">
          <a:off x="19951064" y="16832580"/>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911" name="【公民館】&#10;一人当たり面積最小値テキスト"/>
        <xdr:cNvSpPr txBox="1"/>
      </xdr:nvSpPr>
      <xdr:spPr>
        <a:xfrm>
          <a:off x="19989800" y="1795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912" name="直線コネクタ 911"/>
        <xdr:cNvCxnSpPr/>
      </xdr:nvCxnSpPr>
      <xdr:spPr>
        <a:xfrm>
          <a:off x="19881850" y="179481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34307</xdr:rowOff>
    </xdr:from>
    <xdr:ext cx="469744" cy="259045"/>
    <xdr:sp macro="" textlink="">
      <xdr:nvSpPr>
        <xdr:cNvPr id="913" name="【公民館】&#10;一人当たり面積最大値テキスト"/>
        <xdr:cNvSpPr txBox="1"/>
      </xdr:nvSpPr>
      <xdr:spPr>
        <a:xfrm>
          <a:off x="19989800" y="1660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914" name="直線コネクタ 913"/>
        <xdr:cNvCxnSpPr/>
      </xdr:nvCxnSpPr>
      <xdr:spPr>
        <a:xfrm>
          <a:off x="19881850" y="16832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42690</xdr:rowOff>
    </xdr:from>
    <xdr:ext cx="469744" cy="259045"/>
    <xdr:sp macro="" textlink="">
      <xdr:nvSpPr>
        <xdr:cNvPr id="915" name="【公民館】&#10;一人当たり面積平均値テキスト"/>
        <xdr:cNvSpPr txBox="1"/>
      </xdr:nvSpPr>
      <xdr:spPr>
        <a:xfrm>
          <a:off x="19989800" y="174734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64263</xdr:rowOff>
    </xdr:from>
    <xdr:to>
      <xdr:col>116</xdr:col>
      <xdr:colOff>114300</xdr:colOff>
      <xdr:row>105</xdr:row>
      <xdr:rowOff>165863</xdr:rowOff>
    </xdr:to>
    <xdr:sp macro="" textlink="">
      <xdr:nvSpPr>
        <xdr:cNvPr id="916" name="フローチャート: 判断 915"/>
        <xdr:cNvSpPr/>
      </xdr:nvSpPr>
      <xdr:spPr>
        <a:xfrm>
          <a:off x="19900900" y="1749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68835</xdr:rowOff>
    </xdr:from>
    <xdr:to>
      <xdr:col>112</xdr:col>
      <xdr:colOff>38100</xdr:colOff>
      <xdr:row>105</xdr:row>
      <xdr:rowOff>170435</xdr:rowOff>
    </xdr:to>
    <xdr:sp macro="" textlink="">
      <xdr:nvSpPr>
        <xdr:cNvPr id="917" name="フローチャート: 判断 916"/>
        <xdr:cNvSpPr/>
      </xdr:nvSpPr>
      <xdr:spPr>
        <a:xfrm>
          <a:off x="19157950" y="174995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50546</xdr:rowOff>
    </xdr:from>
    <xdr:to>
      <xdr:col>107</xdr:col>
      <xdr:colOff>101600</xdr:colOff>
      <xdr:row>105</xdr:row>
      <xdr:rowOff>152146</xdr:rowOff>
    </xdr:to>
    <xdr:sp macro="" textlink="">
      <xdr:nvSpPr>
        <xdr:cNvPr id="918" name="フローチャート: 判断 917"/>
        <xdr:cNvSpPr/>
      </xdr:nvSpPr>
      <xdr:spPr>
        <a:xfrm>
          <a:off x="18345150" y="1748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59689</xdr:rowOff>
    </xdr:from>
    <xdr:to>
      <xdr:col>102</xdr:col>
      <xdr:colOff>165100</xdr:colOff>
      <xdr:row>105</xdr:row>
      <xdr:rowOff>161289</xdr:rowOff>
    </xdr:to>
    <xdr:sp macro="" textlink="">
      <xdr:nvSpPr>
        <xdr:cNvPr id="919" name="フローチャート: 判断 918"/>
        <xdr:cNvSpPr/>
      </xdr:nvSpPr>
      <xdr:spPr>
        <a:xfrm>
          <a:off x="17551400" y="1749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55118</xdr:rowOff>
    </xdr:from>
    <xdr:to>
      <xdr:col>98</xdr:col>
      <xdr:colOff>38100</xdr:colOff>
      <xdr:row>105</xdr:row>
      <xdr:rowOff>156718</xdr:rowOff>
    </xdr:to>
    <xdr:sp macro="" textlink="">
      <xdr:nvSpPr>
        <xdr:cNvPr id="920" name="フローチャート: 判断 919"/>
        <xdr:cNvSpPr/>
      </xdr:nvSpPr>
      <xdr:spPr>
        <a:xfrm>
          <a:off x="16757650" y="1748586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1" name="テキスト ボックス 920"/>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2" name="テキスト ボックス 921"/>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3" name="テキスト ボックス 922"/>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4" name="テキスト ボックス 923"/>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5" name="テキスト ボックス 924"/>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39115</xdr:rowOff>
    </xdr:from>
    <xdr:to>
      <xdr:col>116</xdr:col>
      <xdr:colOff>114300</xdr:colOff>
      <xdr:row>102</xdr:row>
      <xdr:rowOff>140715</xdr:rowOff>
    </xdr:to>
    <xdr:sp macro="" textlink="">
      <xdr:nvSpPr>
        <xdr:cNvPr id="926" name="楕円 925"/>
        <xdr:cNvSpPr/>
      </xdr:nvSpPr>
      <xdr:spPr>
        <a:xfrm>
          <a:off x="19900900" y="1695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61992</xdr:rowOff>
    </xdr:from>
    <xdr:ext cx="469744" cy="259045"/>
    <xdr:sp macro="" textlink="">
      <xdr:nvSpPr>
        <xdr:cNvPr id="927" name="【公民館】&#10;一人当たり面積該当値テキスト"/>
        <xdr:cNvSpPr txBox="1"/>
      </xdr:nvSpPr>
      <xdr:spPr>
        <a:xfrm>
          <a:off x="19989800" y="1680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39115</xdr:rowOff>
    </xdr:from>
    <xdr:to>
      <xdr:col>112</xdr:col>
      <xdr:colOff>38100</xdr:colOff>
      <xdr:row>102</xdr:row>
      <xdr:rowOff>140715</xdr:rowOff>
    </xdr:to>
    <xdr:sp macro="" textlink="">
      <xdr:nvSpPr>
        <xdr:cNvPr id="928" name="楕円 927"/>
        <xdr:cNvSpPr/>
      </xdr:nvSpPr>
      <xdr:spPr>
        <a:xfrm>
          <a:off x="19157950" y="169555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89915</xdr:rowOff>
    </xdr:from>
    <xdr:to>
      <xdr:col>116</xdr:col>
      <xdr:colOff>63500</xdr:colOff>
      <xdr:row>102</xdr:row>
      <xdr:rowOff>89915</xdr:rowOff>
    </xdr:to>
    <xdr:cxnSp macro="">
      <xdr:nvCxnSpPr>
        <xdr:cNvPr id="929" name="直線コネクタ 928"/>
        <xdr:cNvCxnSpPr/>
      </xdr:nvCxnSpPr>
      <xdr:spPr>
        <a:xfrm>
          <a:off x="19202400" y="17006315"/>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39115</xdr:rowOff>
    </xdr:from>
    <xdr:to>
      <xdr:col>107</xdr:col>
      <xdr:colOff>101600</xdr:colOff>
      <xdr:row>102</xdr:row>
      <xdr:rowOff>140715</xdr:rowOff>
    </xdr:to>
    <xdr:sp macro="" textlink="">
      <xdr:nvSpPr>
        <xdr:cNvPr id="930" name="楕円 929"/>
        <xdr:cNvSpPr/>
      </xdr:nvSpPr>
      <xdr:spPr>
        <a:xfrm>
          <a:off x="18345150" y="1695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89915</xdr:rowOff>
    </xdr:from>
    <xdr:to>
      <xdr:col>111</xdr:col>
      <xdr:colOff>177800</xdr:colOff>
      <xdr:row>102</xdr:row>
      <xdr:rowOff>89915</xdr:rowOff>
    </xdr:to>
    <xdr:cxnSp macro="">
      <xdr:nvCxnSpPr>
        <xdr:cNvPr id="931" name="直線コネクタ 930"/>
        <xdr:cNvCxnSpPr/>
      </xdr:nvCxnSpPr>
      <xdr:spPr>
        <a:xfrm>
          <a:off x="18395950" y="17006315"/>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43687</xdr:rowOff>
    </xdr:from>
    <xdr:to>
      <xdr:col>102</xdr:col>
      <xdr:colOff>165100</xdr:colOff>
      <xdr:row>102</xdr:row>
      <xdr:rowOff>145287</xdr:rowOff>
    </xdr:to>
    <xdr:sp macro="" textlink="">
      <xdr:nvSpPr>
        <xdr:cNvPr id="932" name="楕円 931"/>
        <xdr:cNvSpPr/>
      </xdr:nvSpPr>
      <xdr:spPr>
        <a:xfrm>
          <a:off x="17551400" y="1696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89915</xdr:rowOff>
    </xdr:from>
    <xdr:to>
      <xdr:col>107</xdr:col>
      <xdr:colOff>50800</xdr:colOff>
      <xdr:row>102</xdr:row>
      <xdr:rowOff>94487</xdr:rowOff>
    </xdr:to>
    <xdr:cxnSp macro="">
      <xdr:nvCxnSpPr>
        <xdr:cNvPr id="933" name="直線コネクタ 932"/>
        <xdr:cNvCxnSpPr/>
      </xdr:nvCxnSpPr>
      <xdr:spPr>
        <a:xfrm flipV="1">
          <a:off x="17602200" y="17006315"/>
          <a:ext cx="7937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75692</xdr:rowOff>
    </xdr:from>
    <xdr:to>
      <xdr:col>98</xdr:col>
      <xdr:colOff>38100</xdr:colOff>
      <xdr:row>103</xdr:row>
      <xdr:rowOff>5842</xdr:rowOff>
    </xdr:to>
    <xdr:sp macro="" textlink="">
      <xdr:nvSpPr>
        <xdr:cNvPr id="934" name="楕円 933"/>
        <xdr:cNvSpPr/>
      </xdr:nvSpPr>
      <xdr:spPr>
        <a:xfrm>
          <a:off x="16757650" y="1699209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94487</xdr:rowOff>
    </xdr:from>
    <xdr:to>
      <xdr:col>102</xdr:col>
      <xdr:colOff>114300</xdr:colOff>
      <xdr:row>102</xdr:row>
      <xdr:rowOff>126492</xdr:rowOff>
    </xdr:to>
    <xdr:cxnSp macro="">
      <xdr:nvCxnSpPr>
        <xdr:cNvPr id="935" name="直線コネクタ 934"/>
        <xdr:cNvCxnSpPr/>
      </xdr:nvCxnSpPr>
      <xdr:spPr>
        <a:xfrm flipV="1">
          <a:off x="16802100" y="17010887"/>
          <a:ext cx="8001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161562</xdr:rowOff>
    </xdr:from>
    <xdr:ext cx="469744" cy="259045"/>
    <xdr:sp macro="" textlink="">
      <xdr:nvSpPr>
        <xdr:cNvPr id="936" name="n_1aveValue【公民館】&#10;一人当たり面積"/>
        <xdr:cNvSpPr txBox="1"/>
      </xdr:nvSpPr>
      <xdr:spPr>
        <a:xfrm>
          <a:off x="18980227" y="1759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143273</xdr:rowOff>
    </xdr:from>
    <xdr:ext cx="469744" cy="259045"/>
    <xdr:sp macro="" textlink="">
      <xdr:nvSpPr>
        <xdr:cNvPr id="937" name="n_2aveValue【公民館】&#10;一人当たり面積"/>
        <xdr:cNvSpPr txBox="1"/>
      </xdr:nvSpPr>
      <xdr:spPr>
        <a:xfrm>
          <a:off x="18180127" y="1757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152416</xdr:rowOff>
    </xdr:from>
    <xdr:ext cx="469744" cy="259045"/>
    <xdr:sp macro="" textlink="">
      <xdr:nvSpPr>
        <xdr:cNvPr id="938" name="n_3aveValue【公民館】&#10;一人当たり面積"/>
        <xdr:cNvSpPr txBox="1"/>
      </xdr:nvSpPr>
      <xdr:spPr>
        <a:xfrm>
          <a:off x="17386377" y="17583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147845</xdr:rowOff>
    </xdr:from>
    <xdr:ext cx="469744" cy="259045"/>
    <xdr:sp macro="" textlink="">
      <xdr:nvSpPr>
        <xdr:cNvPr id="939" name="n_4aveValue【公民館】&#10;一人当たり面積"/>
        <xdr:cNvSpPr txBox="1"/>
      </xdr:nvSpPr>
      <xdr:spPr>
        <a:xfrm>
          <a:off x="16592627" y="1757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157242</xdr:rowOff>
    </xdr:from>
    <xdr:ext cx="469744" cy="259045"/>
    <xdr:sp macro="" textlink="">
      <xdr:nvSpPr>
        <xdr:cNvPr id="940" name="n_1mainValue【公民館】&#10;一人当たり面積"/>
        <xdr:cNvSpPr txBox="1"/>
      </xdr:nvSpPr>
      <xdr:spPr>
        <a:xfrm>
          <a:off x="18980227" y="1673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157242</xdr:rowOff>
    </xdr:from>
    <xdr:ext cx="469744" cy="259045"/>
    <xdr:sp macro="" textlink="">
      <xdr:nvSpPr>
        <xdr:cNvPr id="941" name="n_2mainValue【公民館】&#10;一人当たり面積"/>
        <xdr:cNvSpPr txBox="1"/>
      </xdr:nvSpPr>
      <xdr:spPr>
        <a:xfrm>
          <a:off x="18180127" y="1673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161814</xdr:rowOff>
    </xdr:from>
    <xdr:ext cx="469744" cy="259045"/>
    <xdr:sp macro="" textlink="">
      <xdr:nvSpPr>
        <xdr:cNvPr id="942" name="n_3mainValue【公民館】&#10;一人当たり面積"/>
        <xdr:cNvSpPr txBox="1"/>
      </xdr:nvSpPr>
      <xdr:spPr>
        <a:xfrm>
          <a:off x="17386377" y="16735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22369</xdr:rowOff>
    </xdr:from>
    <xdr:ext cx="469744" cy="259045"/>
    <xdr:sp macro="" textlink="">
      <xdr:nvSpPr>
        <xdr:cNvPr id="943" name="n_4mainValue【公民館】&#10;一人当たり面積"/>
        <xdr:cNvSpPr txBox="1"/>
      </xdr:nvSpPr>
      <xdr:spPr>
        <a:xfrm>
          <a:off x="16592627" y="16767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4" name="正方形/長方形 943"/>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5" name="正方形/長方形 944"/>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6" name="テキスト ボックス 945"/>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全国平均等と比較して特に有形固定資産減価償却率が高くなっている施設は、児童館であり、特に低くなっている施設は、港湾・漁港である。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児童館は市内に唯一存在する伊野児童館が帳簿上の耐用年数を満了していることによるもので、継続的な利用について検討中である。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港湾・漁港は、平成</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年度に整備した大社水産物荷捌所が新しいため、全体の有形固定資産減価償却率を引き下げる要因となっている。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174,693
169,807
624.36
101,138,632
98,574,182
1,557,109
47,185,856
99,529,255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155.4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6858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398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6858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398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6858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398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6858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398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38496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78486</xdr:rowOff>
    </xdr:from>
    <xdr:to>
      <xdr:col>24</xdr:col>
      <xdr:colOff>62865</xdr:colOff>
      <xdr:row>41</xdr:row>
      <xdr:rowOff>48768</xdr:rowOff>
    </xdr:to>
    <xdr:cxnSp macro="">
      <xdr:nvCxnSpPr>
        <xdr:cNvPr id="55" name="直線コネクタ 54"/>
        <xdr:cNvCxnSpPr/>
      </xdr:nvCxnSpPr>
      <xdr:spPr>
        <a:xfrm flipV="1">
          <a:off x="4177665" y="5533136"/>
          <a:ext cx="0" cy="1291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52595</xdr:rowOff>
    </xdr:from>
    <xdr:ext cx="405111" cy="259045"/>
    <xdr:sp macro="" textlink="">
      <xdr:nvSpPr>
        <xdr:cNvPr id="56" name="【図書館】&#10;有形固定資産減価償却率最小値テキスト"/>
        <xdr:cNvSpPr txBox="1"/>
      </xdr:nvSpPr>
      <xdr:spPr>
        <a:xfrm>
          <a:off x="4216400" y="6828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48768</xdr:rowOff>
    </xdr:from>
    <xdr:to>
      <xdr:col>24</xdr:col>
      <xdr:colOff>152400</xdr:colOff>
      <xdr:row>41</xdr:row>
      <xdr:rowOff>48768</xdr:rowOff>
    </xdr:to>
    <xdr:cxnSp macro="">
      <xdr:nvCxnSpPr>
        <xdr:cNvPr id="57" name="直線コネクタ 56"/>
        <xdr:cNvCxnSpPr/>
      </xdr:nvCxnSpPr>
      <xdr:spPr>
        <a:xfrm>
          <a:off x="4108450" y="68242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25163</xdr:rowOff>
    </xdr:from>
    <xdr:ext cx="405111" cy="259045"/>
    <xdr:sp macro="" textlink="">
      <xdr:nvSpPr>
        <xdr:cNvPr id="58" name="【図書館】&#10;有形固定資産減価償却率最大値テキスト"/>
        <xdr:cNvSpPr txBox="1"/>
      </xdr:nvSpPr>
      <xdr:spPr>
        <a:xfrm>
          <a:off x="4216400" y="53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78486</xdr:rowOff>
    </xdr:from>
    <xdr:to>
      <xdr:col>24</xdr:col>
      <xdr:colOff>152400</xdr:colOff>
      <xdr:row>33</xdr:row>
      <xdr:rowOff>78486</xdr:rowOff>
    </xdr:to>
    <xdr:cxnSp macro="">
      <xdr:nvCxnSpPr>
        <xdr:cNvPr id="59" name="直線コネクタ 58"/>
        <xdr:cNvCxnSpPr/>
      </xdr:nvCxnSpPr>
      <xdr:spPr>
        <a:xfrm>
          <a:off x="4108450" y="55331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86123</xdr:rowOff>
    </xdr:from>
    <xdr:ext cx="405111" cy="259045"/>
    <xdr:sp macro="" textlink="">
      <xdr:nvSpPr>
        <xdr:cNvPr id="60" name="【図書館】&#10;有形固定資産減価償却率平均値テキスト"/>
        <xdr:cNvSpPr txBox="1"/>
      </xdr:nvSpPr>
      <xdr:spPr>
        <a:xfrm>
          <a:off x="4216400" y="62011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107696</xdr:rowOff>
    </xdr:from>
    <xdr:to>
      <xdr:col>24</xdr:col>
      <xdr:colOff>114300</xdr:colOff>
      <xdr:row>38</xdr:row>
      <xdr:rowOff>37846</xdr:rowOff>
    </xdr:to>
    <xdr:sp macro="" textlink="">
      <xdr:nvSpPr>
        <xdr:cNvPr id="61" name="フローチャート: 判断 60"/>
        <xdr:cNvSpPr/>
      </xdr:nvSpPr>
      <xdr:spPr>
        <a:xfrm>
          <a:off x="4127500" y="62227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80264</xdr:rowOff>
    </xdr:from>
    <xdr:to>
      <xdr:col>20</xdr:col>
      <xdr:colOff>38100</xdr:colOff>
      <xdr:row>38</xdr:row>
      <xdr:rowOff>10414</xdr:rowOff>
    </xdr:to>
    <xdr:sp macro="" textlink="">
      <xdr:nvSpPr>
        <xdr:cNvPr id="62" name="フローチャート: 判断 61"/>
        <xdr:cNvSpPr/>
      </xdr:nvSpPr>
      <xdr:spPr>
        <a:xfrm>
          <a:off x="3384550" y="619531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xdr:rowOff>
    </xdr:from>
    <xdr:to>
      <xdr:col>15</xdr:col>
      <xdr:colOff>101600</xdr:colOff>
      <xdr:row>37</xdr:row>
      <xdr:rowOff>117856</xdr:rowOff>
    </xdr:to>
    <xdr:sp macro="" textlink="">
      <xdr:nvSpPr>
        <xdr:cNvPr id="63" name="フローチャート: 判断 62"/>
        <xdr:cNvSpPr/>
      </xdr:nvSpPr>
      <xdr:spPr>
        <a:xfrm>
          <a:off x="2571750" y="613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137414</xdr:rowOff>
    </xdr:from>
    <xdr:to>
      <xdr:col>10</xdr:col>
      <xdr:colOff>165100</xdr:colOff>
      <xdr:row>37</xdr:row>
      <xdr:rowOff>67564</xdr:rowOff>
    </xdr:to>
    <xdr:sp macro="" textlink="">
      <xdr:nvSpPr>
        <xdr:cNvPr id="64" name="フローチャート: 判断 63"/>
        <xdr:cNvSpPr/>
      </xdr:nvSpPr>
      <xdr:spPr>
        <a:xfrm>
          <a:off x="1778000" y="60873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5" name="フローチャート: 判断 64"/>
        <xdr:cNvSpPr/>
      </xdr:nvSpPr>
      <xdr:spPr>
        <a:xfrm>
          <a:off x="984250" y="60553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41402</xdr:rowOff>
    </xdr:from>
    <xdr:to>
      <xdr:col>24</xdr:col>
      <xdr:colOff>114300</xdr:colOff>
      <xdr:row>37</xdr:row>
      <xdr:rowOff>143002</xdr:rowOff>
    </xdr:to>
    <xdr:sp macro="" textlink="">
      <xdr:nvSpPr>
        <xdr:cNvPr id="71" name="楕円 70"/>
        <xdr:cNvSpPr/>
      </xdr:nvSpPr>
      <xdr:spPr>
        <a:xfrm>
          <a:off x="4127500" y="615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64279</xdr:rowOff>
    </xdr:from>
    <xdr:ext cx="405111" cy="259045"/>
    <xdr:sp macro="" textlink="">
      <xdr:nvSpPr>
        <xdr:cNvPr id="72" name="【図書館】&#10;有形固定資産減価償却率該当値テキスト"/>
        <xdr:cNvSpPr txBox="1"/>
      </xdr:nvSpPr>
      <xdr:spPr>
        <a:xfrm>
          <a:off x="4216400" y="6014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169418</xdr:rowOff>
    </xdr:from>
    <xdr:to>
      <xdr:col>20</xdr:col>
      <xdr:colOff>38100</xdr:colOff>
      <xdr:row>37</xdr:row>
      <xdr:rowOff>99568</xdr:rowOff>
    </xdr:to>
    <xdr:sp macro="" textlink="">
      <xdr:nvSpPr>
        <xdr:cNvPr id="73" name="楕円 72"/>
        <xdr:cNvSpPr/>
      </xdr:nvSpPr>
      <xdr:spPr>
        <a:xfrm>
          <a:off x="3384550" y="611301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48768</xdr:rowOff>
    </xdr:from>
    <xdr:to>
      <xdr:col>24</xdr:col>
      <xdr:colOff>63500</xdr:colOff>
      <xdr:row>37</xdr:row>
      <xdr:rowOff>92202</xdr:rowOff>
    </xdr:to>
    <xdr:cxnSp macro="">
      <xdr:nvCxnSpPr>
        <xdr:cNvPr id="74" name="直線コネクタ 73"/>
        <xdr:cNvCxnSpPr/>
      </xdr:nvCxnSpPr>
      <xdr:spPr>
        <a:xfrm>
          <a:off x="3429000" y="6163818"/>
          <a:ext cx="7493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128270</xdr:rowOff>
    </xdr:from>
    <xdr:to>
      <xdr:col>15</xdr:col>
      <xdr:colOff>101600</xdr:colOff>
      <xdr:row>37</xdr:row>
      <xdr:rowOff>58420</xdr:rowOff>
    </xdr:to>
    <xdr:sp macro="" textlink="">
      <xdr:nvSpPr>
        <xdr:cNvPr id="75" name="楕円 74"/>
        <xdr:cNvSpPr/>
      </xdr:nvSpPr>
      <xdr:spPr>
        <a:xfrm>
          <a:off x="2571750" y="60782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7620</xdr:rowOff>
    </xdr:from>
    <xdr:to>
      <xdr:col>19</xdr:col>
      <xdr:colOff>177800</xdr:colOff>
      <xdr:row>37</xdr:row>
      <xdr:rowOff>48768</xdr:rowOff>
    </xdr:to>
    <xdr:cxnSp macro="">
      <xdr:nvCxnSpPr>
        <xdr:cNvPr id="76" name="直線コネクタ 75"/>
        <xdr:cNvCxnSpPr/>
      </xdr:nvCxnSpPr>
      <xdr:spPr>
        <a:xfrm>
          <a:off x="2622550" y="6122670"/>
          <a:ext cx="80645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82550</xdr:rowOff>
    </xdr:from>
    <xdr:to>
      <xdr:col>10</xdr:col>
      <xdr:colOff>165100</xdr:colOff>
      <xdr:row>37</xdr:row>
      <xdr:rowOff>12700</xdr:rowOff>
    </xdr:to>
    <xdr:sp macro="" textlink="">
      <xdr:nvSpPr>
        <xdr:cNvPr id="77" name="楕円 76"/>
        <xdr:cNvSpPr/>
      </xdr:nvSpPr>
      <xdr:spPr>
        <a:xfrm>
          <a:off x="1778000" y="60325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133350</xdr:rowOff>
    </xdr:from>
    <xdr:to>
      <xdr:col>15</xdr:col>
      <xdr:colOff>50800</xdr:colOff>
      <xdr:row>37</xdr:row>
      <xdr:rowOff>7620</xdr:rowOff>
    </xdr:to>
    <xdr:cxnSp macro="">
      <xdr:nvCxnSpPr>
        <xdr:cNvPr id="78" name="直線コネクタ 77"/>
        <xdr:cNvCxnSpPr/>
      </xdr:nvCxnSpPr>
      <xdr:spPr>
        <a:xfrm>
          <a:off x="1828800" y="6083300"/>
          <a:ext cx="79375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34544</xdr:rowOff>
    </xdr:from>
    <xdr:to>
      <xdr:col>6</xdr:col>
      <xdr:colOff>38100</xdr:colOff>
      <xdr:row>36</xdr:row>
      <xdr:rowOff>136144</xdr:rowOff>
    </xdr:to>
    <xdr:sp macro="" textlink="">
      <xdr:nvSpPr>
        <xdr:cNvPr id="79" name="楕円 78"/>
        <xdr:cNvSpPr/>
      </xdr:nvSpPr>
      <xdr:spPr>
        <a:xfrm>
          <a:off x="984250" y="598449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85344</xdr:rowOff>
    </xdr:from>
    <xdr:to>
      <xdr:col>10</xdr:col>
      <xdr:colOff>114300</xdr:colOff>
      <xdr:row>36</xdr:row>
      <xdr:rowOff>133350</xdr:rowOff>
    </xdr:to>
    <xdr:cxnSp macro="">
      <xdr:nvCxnSpPr>
        <xdr:cNvPr id="80" name="直線コネクタ 79"/>
        <xdr:cNvCxnSpPr/>
      </xdr:nvCxnSpPr>
      <xdr:spPr>
        <a:xfrm>
          <a:off x="1028700" y="6035294"/>
          <a:ext cx="8001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1541</xdr:rowOff>
    </xdr:from>
    <xdr:ext cx="405111" cy="259045"/>
    <xdr:sp macro="" textlink="">
      <xdr:nvSpPr>
        <xdr:cNvPr id="81" name="n_1aveValue【図書館】&#10;有形固定資産減価償却率"/>
        <xdr:cNvSpPr txBox="1"/>
      </xdr:nvSpPr>
      <xdr:spPr>
        <a:xfrm>
          <a:off x="3239144" y="6281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108983</xdr:rowOff>
    </xdr:from>
    <xdr:ext cx="405111" cy="259045"/>
    <xdr:sp macro="" textlink="">
      <xdr:nvSpPr>
        <xdr:cNvPr id="82" name="n_2aveValue【図書館】&#10;有形固定資産減価償却率"/>
        <xdr:cNvSpPr txBox="1"/>
      </xdr:nvSpPr>
      <xdr:spPr>
        <a:xfrm>
          <a:off x="2439044" y="6224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58691</xdr:rowOff>
    </xdr:from>
    <xdr:ext cx="405111" cy="259045"/>
    <xdr:sp macro="" textlink="">
      <xdr:nvSpPr>
        <xdr:cNvPr id="83" name="n_3aveValue【図書館】&#10;有形固定資産減価償却率"/>
        <xdr:cNvSpPr txBox="1"/>
      </xdr:nvSpPr>
      <xdr:spPr>
        <a:xfrm>
          <a:off x="1645294" y="617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26687</xdr:rowOff>
    </xdr:from>
    <xdr:ext cx="405111" cy="259045"/>
    <xdr:sp macro="" textlink="">
      <xdr:nvSpPr>
        <xdr:cNvPr id="84" name="n_4aveValue【図書館】&#10;有形固定資産減価償却率"/>
        <xdr:cNvSpPr txBox="1"/>
      </xdr:nvSpPr>
      <xdr:spPr>
        <a:xfrm>
          <a:off x="851544" y="6141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116095</xdr:rowOff>
    </xdr:from>
    <xdr:ext cx="405111" cy="259045"/>
    <xdr:sp macro="" textlink="">
      <xdr:nvSpPr>
        <xdr:cNvPr id="85" name="n_1mainValue【図書館】&#10;有形固定資産減価償却率"/>
        <xdr:cNvSpPr txBox="1"/>
      </xdr:nvSpPr>
      <xdr:spPr>
        <a:xfrm>
          <a:off x="3239144" y="5900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74947</xdr:rowOff>
    </xdr:from>
    <xdr:ext cx="405111" cy="259045"/>
    <xdr:sp macro="" textlink="">
      <xdr:nvSpPr>
        <xdr:cNvPr id="86" name="n_2mainValue【図書館】&#10;有形固定資産減価償却率"/>
        <xdr:cNvSpPr txBox="1"/>
      </xdr:nvSpPr>
      <xdr:spPr>
        <a:xfrm>
          <a:off x="2439044" y="585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29227</xdr:rowOff>
    </xdr:from>
    <xdr:ext cx="405111" cy="259045"/>
    <xdr:sp macro="" textlink="">
      <xdr:nvSpPr>
        <xdr:cNvPr id="87" name="n_3mainValue【図書館】&#10;有形固定資産減価償却率"/>
        <xdr:cNvSpPr txBox="1"/>
      </xdr:nvSpPr>
      <xdr:spPr>
        <a:xfrm>
          <a:off x="1645294" y="5814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152671</xdr:rowOff>
    </xdr:from>
    <xdr:ext cx="405111" cy="259045"/>
    <xdr:sp macro="" textlink="">
      <xdr:nvSpPr>
        <xdr:cNvPr id="88" name="n_4mainValue【図書館】&#10;有形固定資産減価償却率"/>
        <xdr:cNvSpPr txBox="1"/>
      </xdr:nvSpPr>
      <xdr:spPr>
        <a:xfrm>
          <a:off x="851544" y="577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552722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552722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552722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64770</xdr:rowOff>
    </xdr:to>
    <xdr:cxnSp macro="">
      <xdr:nvCxnSpPr>
        <xdr:cNvPr id="110" name="直線コネクタ 109"/>
        <xdr:cNvCxnSpPr/>
      </xdr:nvCxnSpPr>
      <xdr:spPr>
        <a:xfrm flipV="1">
          <a:off x="9429115" y="5650230"/>
          <a:ext cx="0" cy="11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11" name="【図書館】&#10;一人当たり面積最小値テキスト"/>
        <xdr:cNvSpPr txBox="1"/>
      </xdr:nvSpPr>
      <xdr:spPr>
        <a:xfrm>
          <a:off x="9467850" y="684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2" name="直線コネクタ 111"/>
        <xdr:cNvCxnSpPr/>
      </xdr:nvCxnSpPr>
      <xdr:spPr>
        <a:xfrm>
          <a:off x="9359900" y="68402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3" name="【図書館】&#10;一人当たり面積最大値テキスト"/>
        <xdr:cNvSpPr txBox="1"/>
      </xdr:nvSpPr>
      <xdr:spPr>
        <a:xfrm>
          <a:off x="9467850" y="543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4" name="直線コネクタ 113"/>
        <xdr:cNvCxnSpPr/>
      </xdr:nvCxnSpPr>
      <xdr:spPr>
        <a:xfrm>
          <a:off x="9359900" y="56502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95267</xdr:rowOff>
    </xdr:from>
    <xdr:ext cx="469744" cy="259045"/>
    <xdr:sp macro="" textlink="">
      <xdr:nvSpPr>
        <xdr:cNvPr id="115" name="【図書館】&#10;一人当たり面積平均値テキスト"/>
        <xdr:cNvSpPr txBox="1"/>
      </xdr:nvSpPr>
      <xdr:spPr>
        <a:xfrm>
          <a:off x="9467850" y="6045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116840</xdr:rowOff>
    </xdr:from>
    <xdr:to>
      <xdr:col>55</xdr:col>
      <xdr:colOff>50800</xdr:colOff>
      <xdr:row>37</xdr:row>
      <xdr:rowOff>46990</xdr:rowOff>
    </xdr:to>
    <xdr:sp macro="" textlink="">
      <xdr:nvSpPr>
        <xdr:cNvPr id="116" name="フローチャート: 判断 115"/>
        <xdr:cNvSpPr/>
      </xdr:nvSpPr>
      <xdr:spPr>
        <a:xfrm>
          <a:off x="9398000" y="60667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116840</xdr:rowOff>
    </xdr:from>
    <xdr:to>
      <xdr:col>50</xdr:col>
      <xdr:colOff>165100</xdr:colOff>
      <xdr:row>37</xdr:row>
      <xdr:rowOff>46990</xdr:rowOff>
    </xdr:to>
    <xdr:sp macro="" textlink="">
      <xdr:nvSpPr>
        <xdr:cNvPr id="117" name="フローチャート: 判断 116"/>
        <xdr:cNvSpPr/>
      </xdr:nvSpPr>
      <xdr:spPr>
        <a:xfrm>
          <a:off x="8636000" y="60667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139700</xdr:rowOff>
    </xdr:from>
    <xdr:to>
      <xdr:col>46</xdr:col>
      <xdr:colOff>38100</xdr:colOff>
      <xdr:row>37</xdr:row>
      <xdr:rowOff>69850</xdr:rowOff>
    </xdr:to>
    <xdr:sp macro="" textlink="">
      <xdr:nvSpPr>
        <xdr:cNvPr id="118" name="フローチャート: 判断 117"/>
        <xdr:cNvSpPr/>
      </xdr:nvSpPr>
      <xdr:spPr>
        <a:xfrm>
          <a:off x="7842250" y="6089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139700</xdr:rowOff>
    </xdr:from>
    <xdr:to>
      <xdr:col>41</xdr:col>
      <xdr:colOff>101600</xdr:colOff>
      <xdr:row>37</xdr:row>
      <xdr:rowOff>69850</xdr:rowOff>
    </xdr:to>
    <xdr:sp macro="" textlink="">
      <xdr:nvSpPr>
        <xdr:cNvPr id="119" name="フローチャート: 判断 118"/>
        <xdr:cNvSpPr/>
      </xdr:nvSpPr>
      <xdr:spPr>
        <a:xfrm>
          <a:off x="7029450" y="6089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162560</xdr:rowOff>
    </xdr:from>
    <xdr:to>
      <xdr:col>36</xdr:col>
      <xdr:colOff>165100</xdr:colOff>
      <xdr:row>37</xdr:row>
      <xdr:rowOff>92710</xdr:rowOff>
    </xdr:to>
    <xdr:sp macro="" textlink="">
      <xdr:nvSpPr>
        <xdr:cNvPr id="120" name="フローチャート: 判断 119"/>
        <xdr:cNvSpPr/>
      </xdr:nvSpPr>
      <xdr:spPr>
        <a:xfrm>
          <a:off x="6235700" y="61125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71120</xdr:rowOff>
    </xdr:from>
    <xdr:to>
      <xdr:col>55</xdr:col>
      <xdr:colOff>50800</xdr:colOff>
      <xdr:row>35</xdr:row>
      <xdr:rowOff>1270</xdr:rowOff>
    </xdr:to>
    <xdr:sp macro="" textlink="">
      <xdr:nvSpPr>
        <xdr:cNvPr id="126" name="楕円 125"/>
        <xdr:cNvSpPr/>
      </xdr:nvSpPr>
      <xdr:spPr>
        <a:xfrm>
          <a:off x="9398000" y="56908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157497</xdr:rowOff>
    </xdr:from>
    <xdr:ext cx="469744" cy="259045"/>
    <xdr:sp macro="" textlink="">
      <xdr:nvSpPr>
        <xdr:cNvPr id="127" name="【図書館】&#10;一人当たり面積該当値テキスト"/>
        <xdr:cNvSpPr txBox="1"/>
      </xdr:nvSpPr>
      <xdr:spPr>
        <a:xfrm>
          <a:off x="946785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71120</xdr:rowOff>
    </xdr:from>
    <xdr:to>
      <xdr:col>50</xdr:col>
      <xdr:colOff>165100</xdr:colOff>
      <xdr:row>35</xdr:row>
      <xdr:rowOff>1270</xdr:rowOff>
    </xdr:to>
    <xdr:sp macro="" textlink="">
      <xdr:nvSpPr>
        <xdr:cNvPr id="128" name="楕円 127"/>
        <xdr:cNvSpPr/>
      </xdr:nvSpPr>
      <xdr:spPr>
        <a:xfrm>
          <a:off x="8636000" y="56908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121920</xdr:rowOff>
    </xdr:from>
    <xdr:to>
      <xdr:col>55</xdr:col>
      <xdr:colOff>0</xdr:colOff>
      <xdr:row>34</xdr:row>
      <xdr:rowOff>121920</xdr:rowOff>
    </xdr:to>
    <xdr:cxnSp macro="">
      <xdr:nvCxnSpPr>
        <xdr:cNvPr id="129" name="直線コネクタ 128"/>
        <xdr:cNvCxnSpPr/>
      </xdr:nvCxnSpPr>
      <xdr:spPr>
        <a:xfrm>
          <a:off x="8686800" y="574167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71120</xdr:rowOff>
    </xdr:from>
    <xdr:to>
      <xdr:col>46</xdr:col>
      <xdr:colOff>38100</xdr:colOff>
      <xdr:row>35</xdr:row>
      <xdr:rowOff>1270</xdr:rowOff>
    </xdr:to>
    <xdr:sp macro="" textlink="">
      <xdr:nvSpPr>
        <xdr:cNvPr id="130" name="楕円 129"/>
        <xdr:cNvSpPr/>
      </xdr:nvSpPr>
      <xdr:spPr>
        <a:xfrm>
          <a:off x="7842250" y="56908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121920</xdr:rowOff>
    </xdr:from>
    <xdr:to>
      <xdr:col>50</xdr:col>
      <xdr:colOff>114300</xdr:colOff>
      <xdr:row>34</xdr:row>
      <xdr:rowOff>121920</xdr:rowOff>
    </xdr:to>
    <xdr:cxnSp macro="">
      <xdr:nvCxnSpPr>
        <xdr:cNvPr id="131" name="直線コネクタ 130"/>
        <xdr:cNvCxnSpPr/>
      </xdr:nvCxnSpPr>
      <xdr:spPr>
        <a:xfrm>
          <a:off x="7886700" y="574167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71120</xdr:rowOff>
    </xdr:from>
    <xdr:to>
      <xdr:col>41</xdr:col>
      <xdr:colOff>101600</xdr:colOff>
      <xdr:row>35</xdr:row>
      <xdr:rowOff>1270</xdr:rowOff>
    </xdr:to>
    <xdr:sp macro="" textlink="">
      <xdr:nvSpPr>
        <xdr:cNvPr id="132" name="楕円 131"/>
        <xdr:cNvSpPr/>
      </xdr:nvSpPr>
      <xdr:spPr>
        <a:xfrm>
          <a:off x="7029450" y="56908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121920</xdr:rowOff>
    </xdr:from>
    <xdr:to>
      <xdr:col>45</xdr:col>
      <xdr:colOff>177800</xdr:colOff>
      <xdr:row>34</xdr:row>
      <xdr:rowOff>121920</xdr:rowOff>
    </xdr:to>
    <xdr:cxnSp macro="">
      <xdr:nvCxnSpPr>
        <xdr:cNvPr id="133" name="直線コネクタ 132"/>
        <xdr:cNvCxnSpPr/>
      </xdr:nvCxnSpPr>
      <xdr:spPr>
        <a:xfrm>
          <a:off x="7080250" y="574167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71120</xdr:rowOff>
    </xdr:from>
    <xdr:to>
      <xdr:col>36</xdr:col>
      <xdr:colOff>165100</xdr:colOff>
      <xdr:row>35</xdr:row>
      <xdr:rowOff>1270</xdr:rowOff>
    </xdr:to>
    <xdr:sp macro="" textlink="">
      <xdr:nvSpPr>
        <xdr:cNvPr id="134" name="楕円 133"/>
        <xdr:cNvSpPr/>
      </xdr:nvSpPr>
      <xdr:spPr>
        <a:xfrm>
          <a:off x="6235700" y="56908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121920</xdr:rowOff>
    </xdr:from>
    <xdr:to>
      <xdr:col>41</xdr:col>
      <xdr:colOff>50800</xdr:colOff>
      <xdr:row>34</xdr:row>
      <xdr:rowOff>121920</xdr:rowOff>
    </xdr:to>
    <xdr:cxnSp macro="">
      <xdr:nvCxnSpPr>
        <xdr:cNvPr id="135" name="直線コネクタ 134"/>
        <xdr:cNvCxnSpPr/>
      </xdr:nvCxnSpPr>
      <xdr:spPr>
        <a:xfrm>
          <a:off x="6286500" y="574167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38117</xdr:rowOff>
    </xdr:from>
    <xdr:ext cx="469744" cy="259045"/>
    <xdr:sp macro="" textlink="">
      <xdr:nvSpPr>
        <xdr:cNvPr id="136" name="n_1aveValue【図書館】&#10;一人当たり面積"/>
        <xdr:cNvSpPr txBox="1"/>
      </xdr:nvSpPr>
      <xdr:spPr>
        <a:xfrm>
          <a:off x="8458277" y="615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60977</xdr:rowOff>
    </xdr:from>
    <xdr:ext cx="469744" cy="259045"/>
    <xdr:sp macro="" textlink="">
      <xdr:nvSpPr>
        <xdr:cNvPr id="137" name="n_2aveValue【図書館】&#10;一人当たり面積"/>
        <xdr:cNvSpPr txBox="1"/>
      </xdr:nvSpPr>
      <xdr:spPr>
        <a:xfrm>
          <a:off x="7677227" y="617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60977</xdr:rowOff>
    </xdr:from>
    <xdr:ext cx="469744" cy="259045"/>
    <xdr:sp macro="" textlink="">
      <xdr:nvSpPr>
        <xdr:cNvPr id="138" name="n_3aveValue【図書館】&#10;一人当たり面積"/>
        <xdr:cNvSpPr txBox="1"/>
      </xdr:nvSpPr>
      <xdr:spPr>
        <a:xfrm>
          <a:off x="6864427" y="617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83837</xdr:rowOff>
    </xdr:from>
    <xdr:ext cx="469744" cy="259045"/>
    <xdr:sp macro="" textlink="">
      <xdr:nvSpPr>
        <xdr:cNvPr id="139" name="n_4aveValue【図書館】&#10;一人当たり面積"/>
        <xdr:cNvSpPr txBox="1"/>
      </xdr:nvSpPr>
      <xdr:spPr>
        <a:xfrm>
          <a:off x="6070677" y="6198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17797</xdr:rowOff>
    </xdr:from>
    <xdr:ext cx="469744" cy="259045"/>
    <xdr:sp macro="" textlink="">
      <xdr:nvSpPr>
        <xdr:cNvPr id="140" name="n_1mainValue【図書館】&#10;一人当たり面積"/>
        <xdr:cNvSpPr txBox="1"/>
      </xdr:nvSpPr>
      <xdr:spPr>
        <a:xfrm>
          <a:off x="8458277" y="547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17797</xdr:rowOff>
    </xdr:from>
    <xdr:ext cx="469744" cy="259045"/>
    <xdr:sp macro="" textlink="">
      <xdr:nvSpPr>
        <xdr:cNvPr id="141" name="n_2mainValue【図書館】&#10;一人当たり面積"/>
        <xdr:cNvSpPr txBox="1"/>
      </xdr:nvSpPr>
      <xdr:spPr>
        <a:xfrm>
          <a:off x="7677227" y="547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17797</xdr:rowOff>
    </xdr:from>
    <xdr:ext cx="469744" cy="259045"/>
    <xdr:sp macro="" textlink="">
      <xdr:nvSpPr>
        <xdr:cNvPr id="142" name="n_3mainValue【図書館】&#10;一人当たり面積"/>
        <xdr:cNvSpPr txBox="1"/>
      </xdr:nvSpPr>
      <xdr:spPr>
        <a:xfrm>
          <a:off x="6864427" y="547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17797</xdr:rowOff>
    </xdr:from>
    <xdr:ext cx="469744" cy="259045"/>
    <xdr:sp macro="" textlink="">
      <xdr:nvSpPr>
        <xdr:cNvPr id="143" name="n_4mainValue【図書館】&#10;一人当たり面積"/>
        <xdr:cNvSpPr txBox="1"/>
      </xdr:nvSpPr>
      <xdr:spPr>
        <a:xfrm>
          <a:off x="6070677" y="547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5" name="直線コネクタ 154"/>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6" name="テキスト ボックス 155"/>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7" name="直線コネクタ 156"/>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8" name="テキスト ボックス 157"/>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9" name="直線コネクタ 158"/>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0" name="テキスト ボックス 159"/>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1" name="直線コネクタ 160"/>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2" name="テキスト ボックス 161"/>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3" name="直線コネクタ 162"/>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4" name="テキスト ボックス 163"/>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5" name="直線コネクタ 164"/>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6" name="テキスト ボックス 165"/>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63</xdr:row>
      <xdr:rowOff>76744</xdr:rowOff>
    </xdr:to>
    <xdr:cxnSp macro="">
      <xdr:nvCxnSpPr>
        <xdr:cNvPr id="169" name="直線コネクタ 168"/>
        <xdr:cNvCxnSpPr/>
      </xdr:nvCxnSpPr>
      <xdr:spPr>
        <a:xfrm flipV="1">
          <a:off x="4177665" y="9186454"/>
          <a:ext cx="0" cy="129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80571</xdr:rowOff>
    </xdr:from>
    <xdr:ext cx="405111" cy="259045"/>
    <xdr:sp macro="" textlink="">
      <xdr:nvSpPr>
        <xdr:cNvPr id="170" name="【体育館・プール】&#10;有形固定資産減価償却率最小値テキスト"/>
        <xdr:cNvSpPr txBox="1"/>
      </xdr:nvSpPr>
      <xdr:spPr>
        <a:xfrm>
          <a:off x="4216400" y="10488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76744</xdr:rowOff>
    </xdr:from>
    <xdr:to>
      <xdr:col>24</xdr:col>
      <xdr:colOff>152400</xdr:colOff>
      <xdr:row>63</xdr:row>
      <xdr:rowOff>76744</xdr:rowOff>
    </xdr:to>
    <xdr:cxnSp macro="">
      <xdr:nvCxnSpPr>
        <xdr:cNvPr id="171" name="直線コネクタ 170"/>
        <xdr:cNvCxnSpPr/>
      </xdr:nvCxnSpPr>
      <xdr:spPr>
        <a:xfrm>
          <a:off x="4108450" y="104843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2" name="【体育館・プール】&#10;有形固定資産減価償却率最大値テキスト"/>
        <xdr:cNvSpPr txBox="1"/>
      </xdr:nvSpPr>
      <xdr:spPr>
        <a:xfrm>
          <a:off x="4216400" y="89680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3" name="直線コネクタ 172"/>
        <xdr:cNvCxnSpPr/>
      </xdr:nvCxnSpPr>
      <xdr:spPr>
        <a:xfrm>
          <a:off x="4108450" y="91864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105971</xdr:rowOff>
    </xdr:from>
    <xdr:ext cx="405111" cy="259045"/>
    <xdr:sp macro="" textlink="">
      <xdr:nvSpPr>
        <xdr:cNvPr id="174" name="【体育館・プール】&#10;有形固定資産減価償却率平均値テキスト"/>
        <xdr:cNvSpPr txBox="1"/>
      </xdr:nvSpPr>
      <xdr:spPr>
        <a:xfrm>
          <a:off x="4216400" y="9853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83094</xdr:rowOff>
    </xdr:from>
    <xdr:to>
      <xdr:col>24</xdr:col>
      <xdr:colOff>114300</xdr:colOff>
      <xdr:row>61</xdr:row>
      <xdr:rowOff>13244</xdr:rowOff>
    </xdr:to>
    <xdr:sp macro="" textlink="">
      <xdr:nvSpPr>
        <xdr:cNvPr id="175" name="フローチャート: 判断 174"/>
        <xdr:cNvSpPr/>
      </xdr:nvSpPr>
      <xdr:spPr>
        <a:xfrm>
          <a:off x="4127500" y="99954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115751</xdr:rowOff>
    </xdr:from>
    <xdr:to>
      <xdr:col>20</xdr:col>
      <xdr:colOff>38100</xdr:colOff>
      <xdr:row>61</xdr:row>
      <xdr:rowOff>45901</xdr:rowOff>
    </xdr:to>
    <xdr:sp macro="" textlink="">
      <xdr:nvSpPr>
        <xdr:cNvPr id="176" name="フローチャート: 判断 175"/>
        <xdr:cNvSpPr/>
      </xdr:nvSpPr>
      <xdr:spPr>
        <a:xfrm>
          <a:off x="3384550" y="1002810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7" name="フローチャート: 判断 176"/>
        <xdr:cNvSpPr/>
      </xdr:nvSpPr>
      <xdr:spPr>
        <a:xfrm>
          <a:off x="2571750" y="10033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78" name="フローチャート: 判断 177"/>
        <xdr:cNvSpPr/>
      </xdr:nvSpPr>
      <xdr:spPr>
        <a:xfrm>
          <a:off x="1778000" y="100134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79" name="フローチャート: 判断 178"/>
        <xdr:cNvSpPr/>
      </xdr:nvSpPr>
      <xdr:spPr>
        <a:xfrm>
          <a:off x="984250" y="997748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120650</xdr:rowOff>
    </xdr:from>
    <xdr:to>
      <xdr:col>24</xdr:col>
      <xdr:colOff>114300</xdr:colOff>
      <xdr:row>63</xdr:row>
      <xdr:rowOff>50800</xdr:rowOff>
    </xdr:to>
    <xdr:sp macro="" textlink="">
      <xdr:nvSpPr>
        <xdr:cNvPr id="185" name="楕円 184"/>
        <xdr:cNvSpPr/>
      </xdr:nvSpPr>
      <xdr:spPr>
        <a:xfrm>
          <a:off x="4127500" y="10363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35577</xdr:rowOff>
    </xdr:from>
    <xdr:ext cx="405111" cy="259045"/>
    <xdr:sp macro="" textlink="">
      <xdr:nvSpPr>
        <xdr:cNvPr id="186" name="【体育館・プール】&#10;有形固定資産減価償却率該当値テキスト"/>
        <xdr:cNvSpPr txBox="1"/>
      </xdr:nvSpPr>
      <xdr:spPr>
        <a:xfrm>
          <a:off x="4216400"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132080</xdr:rowOff>
    </xdr:from>
    <xdr:to>
      <xdr:col>20</xdr:col>
      <xdr:colOff>38100</xdr:colOff>
      <xdr:row>63</xdr:row>
      <xdr:rowOff>62230</xdr:rowOff>
    </xdr:to>
    <xdr:sp macro="" textlink="">
      <xdr:nvSpPr>
        <xdr:cNvPr id="187" name="楕円 186"/>
        <xdr:cNvSpPr/>
      </xdr:nvSpPr>
      <xdr:spPr>
        <a:xfrm>
          <a:off x="3384550" y="103746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0</xdr:rowOff>
    </xdr:from>
    <xdr:to>
      <xdr:col>24</xdr:col>
      <xdr:colOff>63500</xdr:colOff>
      <xdr:row>63</xdr:row>
      <xdr:rowOff>11430</xdr:rowOff>
    </xdr:to>
    <xdr:cxnSp macro="">
      <xdr:nvCxnSpPr>
        <xdr:cNvPr id="188" name="直線コネクタ 187"/>
        <xdr:cNvCxnSpPr/>
      </xdr:nvCxnSpPr>
      <xdr:spPr>
        <a:xfrm flipV="1">
          <a:off x="3429000" y="10407650"/>
          <a:ext cx="7493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109220</xdr:rowOff>
    </xdr:from>
    <xdr:to>
      <xdr:col>15</xdr:col>
      <xdr:colOff>101600</xdr:colOff>
      <xdr:row>63</xdr:row>
      <xdr:rowOff>39370</xdr:rowOff>
    </xdr:to>
    <xdr:sp macro="" textlink="">
      <xdr:nvSpPr>
        <xdr:cNvPr id="189" name="楕円 188"/>
        <xdr:cNvSpPr/>
      </xdr:nvSpPr>
      <xdr:spPr>
        <a:xfrm>
          <a:off x="2571750" y="103517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160020</xdr:rowOff>
    </xdr:from>
    <xdr:to>
      <xdr:col>19</xdr:col>
      <xdr:colOff>177800</xdr:colOff>
      <xdr:row>63</xdr:row>
      <xdr:rowOff>11430</xdr:rowOff>
    </xdr:to>
    <xdr:cxnSp macro="">
      <xdr:nvCxnSpPr>
        <xdr:cNvPr id="190" name="直線コネクタ 189"/>
        <xdr:cNvCxnSpPr/>
      </xdr:nvCxnSpPr>
      <xdr:spPr>
        <a:xfrm>
          <a:off x="2622550" y="10402570"/>
          <a:ext cx="80645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87993</xdr:rowOff>
    </xdr:from>
    <xdr:to>
      <xdr:col>10</xdr:col>
      <xdr:colOff>165100</xdr:colOff>
      <xdr:row>63</xdr:row>
      <xdr:rowOff>18143</xdr:rowOff>
    </xdr:to>
    <xdr:sp macro="" textlink="">
      <xdr:nvSpPr>
        <xdr:cNvPr id="191" name="楕円 190"/>
        <xdr:cNvSpPr/>
      </xdr:nvSpPr>
      <xdr:spPr>
        <a:xfrm>
          <a:off x="1778000" y="103305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138793</xdr:rowOff>
    </xdr:from>
    <xdr:to>
      <xdr:col>15</xdr:col>
      <xdr:colOff>50800</xdr:colOff>
      <xdr:row>62</xdr:row>
      <xdr:rowOff>160020</xdr:rowOff>
    </xdr:to>
    <xdr:cxnSp macro="">
      <xdr:nvCxnSpPr>
        <xdr:cNvPr id="192" name="直線コネクタ 191"/>
        <xdr:cNvCxnSpPr/>
      </xdr:nvCxnSpPr>
      <xdr:spPr>
        <a:xfrm>
          <a:off x="1828800" y="10381343"/>
          <a:ext cx="79375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68399</xdr:rowOff>
    </xdr:from>
    <xdr:to>
      <xdr:col>6</xdr:col>
      <xdr:colOff>38100</xdr:colOff>
      <xdr:row>62</xdr:row>
      <xdr:rowOff>169999</xdr:rowOff>
    </xdr:to>
    <xdr:sp macro="" textlink="">
      <xdr:nvSpPr>
        <xdr:cNvPr id="193" name="楕円 192"/>
        <xdr:cNvSpPr/>
      </xdr:nvSpPr>
      <xdr:spPr>
        <a:xfrm>
          <a:off x="984250" y="1031094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119199</xdr:rowOff>
    </xdr:from>
    <xdr:to>
      <xdr:col>10</xdr:col>
      <xdr:colOff>114300</xdr:colOff>
      <xdr:row>62</xdr:row>
      <xdr:rowOff>138793</xdr:rowOff>
    </xdr:to>
    <xdr:cxnSp macro="">
      <xdr:nvCxnSpPr>
        <xdr:cNvPr id="194" name="直線コネクタ 193"/>
        <xdr:cNvCxnSpPr/>
      </xdr:nvCxnSpPr>
      <xdr:spPr>
        <a:xfrm>
          <a:off x="1028700" y="10361749"/>
          <a:ext cx="8001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62428</xdr:rowOff>
    </xdr:from>
    <xdr:ext cx="405111" cy="259045"/>
    <xdr:sp macro="" textlink="">
      <xdr:nvSpPr>
        <xdr:cNvPr id="195" name="n_1aveValue【体育館・プール】&#10;有形固定資産減価償却率"/>
        <xdr:cNvSpPr txBox="1"/>
      </xdr:nvSpPr>
      <xdr:spPr>
        <a:xfrm>
          <a:off x="3239144" y="9809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96" name="n_2aveValue【体育館・プール】&#10;有形固定資産減価償却率"/>
        <xdr:cNvSpPr txBox="1"/>
      </xdr:nvSpPr>
      <xdr:spPr>
        <a:xfrm>
          <a:off x="2439044" y="981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47733</xdr:rowOff>
    </xdr:from>
    <xdr:ext cx="405111" cy="259045"/>
    <xdr:sp macro="" textlink="">
      <xdr:nvSpPr>
        <xdr:cNvPr id="197" name="n_3aveValue【体育館・プール】&#10;有形固定資産減価償却率"/>
        <xdr:cNvSpPr txBox="1"/>
      </xdr:nvSpPr>
      <xdr:spPr>
        <a:xfrm>
          <a:off x="1645294" y="9794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198" name="n_4aveValue【体育館・プール】&#10;有形固定資産減価償却率"/>
        <xdr:cNvSpPr txBox="1"/>
      </xdr:nvSpPr>
      <xdr:spPr>
        <a:xfrm>
          <a:off x="851544" y="9759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53357</xdr:rowOff>
    </xdr:from>
    <xdr:ext cx="405111" cy="259045"/>
    <xdr:sp macro="" textlink="">
      <xdr:nvSpPr>
        <xdr:cNvPr id="199" name="n_1mainValue【体育館・プール】&#10;有形固定資産減価償却率"/>
        <xdr:cNvSpPr txBox="1"/>
      </xdr:nvSpPr>
      <xdr:spPr>
        <a:xfrm>
          <a:off x="3239144" y="10461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30497</xdr:rowOff>
    </xdr:from>
    <xdr:ext cx="405111" cy="259045"/>
    <xdr:sp macro="" textlink="">
      <xdr:nvSpPr>
        <xdr:cNvPr id="200" name="n_2mainValue【体育館・プール】&#10;有形固定資産減価償却率"/>
        <xdr:cNvSpPr txBox="1"/>
      </xdr:nvSpPr>
      <xdr:spPr>
        <a:xfrm>
          <a:off x="2439044" y="10438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9270</xdr:rowOff>
    </xdr:from>
    <xdr:ext cx="405111" cy="259045"/>
    <xdr:sp macro="" textlink="">
      <xdr:nvSpPr>
        <xdr:cNvPr id="201" name="n_3mainValue【体育館・プール】&#10;有形固定資産減価償却率"/>
        <xdr:cNvSpPr txBox="1"/>
      </xdr:nvSpPr>
      <xdr:spPr>
        <a:xfrm>
          <a:off x="1645294" y="10416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161126</xdr:rowOff>
    </xdr:from>
    <xdr:ext cx="405111" cy="259045"/>
    <xdr:sp macro="" textlink="">
      <xdr:nvSpPr>
        <xdr:cNvPr id="202" name="n_4mainValue【体育館・プール】&#10;有形固定資産減価償却率"/>
        <xdr:cNvSpPr txBox="1"/>
      </xdr:nvSpPr>
      <xdr:spPr>
        <a:xfrm>
          <a:off x="851544" y="10403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4" name="テキスト ボックス 213"/>
        <xdr:cNvSpPr txBox="1"/>
      </xdr:nvSpPr>
      <xdr:spPr>
        <a:xfrm>
          <a:off x="55272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6" name="テキスト ボックス 215"/>
        <xdr:cNvSpPr txBox="1"/>
      </xdr:nvSpPr>
      <xdr:spPr>
        <a:xfrm>
          <a:off x="55272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8" name="テキスト ボックス 217"/>
        <xdr:cNvSpPr txBox="1"/>
      </xdr:nvSpPr>
      <xdr:spPr>
        <a:xfrm>
          <a:off x="552722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0" name="テキスト ボックス 219"/>
        <xdr:cNvSpPr txBox="1"/>
      </xdr:nvSpPr>
      <xdr:spPr>
        <a:xfrm>
          <a:off x="552722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2" name="テキスト ボックス 221"/>
        <xdr:cNvSpPr txBox="1"/>
      </xdr:nvSpPr>
      <xdr:spPr>
        <a:xfrm>
          <a:off x="55272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152400</xdr:rowOff>
    </xdr:from>
    <xdr:to>
      <xdr:col>54</xdr:col>
      <xdr:colOff>189865</xdr:colOff>
      <xdr:row>64</xdr:row>
      <xdr:rowOff>13970</xdr:rowOff>
    </xdr:to>
    <xdr:cxnSp macro="">
      <xdr:nvCxnSpPr>
        <xdr:cNvPr id="226" name="直線コネクタ 225"/>
        <xdr:cNvCxnSpPr/>
      </xdr:nvCxnSpPr>
      <xdr:spPr>
        <a:xfrm flipV="1">
          <a:off x="9429115" y="907415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17797</xdr:rowOff>
    </xdr:from>
    <xdr:ext cx="469744" cy="259045"/>
    <xdr:sp macro="" textlink="">
      <xdr:nvSpPr>
        <xdr:cNvPr id="227" name="【体育館・プール】&#10;一人当たり面積最小値テキスト"/>
        <xdr:cNvSpPr txBox="1"/>
      </xdr:nvSpPr>
      <xdr:spPr>
        <a:xfrm>
          <a:off x="9467850"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13970</xdr:rowOff>
    </xdr:from>
    <xdr:to>
      <xdr:col>55</xdr:col>
      <xdr:colOff>88900</xdr:colOff>
      <xdr:row>64</xdr:row>
      <xdr:rowOff>13970</xdr:rowOff>
    </xdr:to>
    <xdr:cxnSp macro="">
      <xdr:nvCxnSpPr>
        <xdr:cNvPr id="228" name="直線コネクタ 227"/>
        <xdr:cNvCxnSpPr/>
      </xdr:nvCxnSpPr>
      <xdr:spPr>
        <a:xfrm>
          <a:off x="9359900" y="105867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99077</xdr:rowOff>
    </xdr:from>
    <xdr:ext cx="469744" cy="259045"/>
    <xdr:sp macro="" textlink="">
      <xdr:nvSpPr>
        <xdr:cNvPr id="229" name="【体育館・プール】&#10;一人当たり面積最大値テキスト"/>
        <xdr:cNvSpPr txBox="1"/>
      </xdr:nvSpPr>
      <xdr:spPr>
        <a:xfrm>
          <a:off x="9467850" y="885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152400</xdr:rowOff>
    </xdr:from>
    <xdr:to>
      <xdr:col>55</xdr:col>
      <xdr:colOff>88900</xdr:colOff>
      <xdr:row>54</xdr:row>
      <xdr:rowOff>152400</xdr:rowOff>
    </xdr:to>
    <xdr:cxnSp macro="">
      <xdr:nvCxnSpPr>
        <xdr:cNvPr id="230" name="直線コネクタ 229"/>
        <xdr:cNvCxnSpPr/>
      </xdr:nvCxnSpPr>
      <xdr:spPr>
        <a:xfrm>
          <a:off x="9359900" y="9074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44467</xdr:rowOff>
    </xdr:from>
    <xdr:ext cx="469744" cy="259045"/>
    <xdr:sp macro="" textlink="">
      <xdr:nvSpPr>
        <xdr:cNvPr id="231" name="【体育館・プール】&#10;一人当たり面積平均値テキスト"/>
        <xdr:cNvSpPr txBox="1"/>
      </xdr:nvSpPr>
      <xdr:spPr>
        <a:xfrm>
          <a:off x="9467850" y="10287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66040</xdr:rowOff>
    </xdr:from>
    <xdr:to>
      <xdr:col>55</xdr:col>
      <xdr:colOff>50800</xdr:colOff>
      <xdr:row>62</xdr:row>
      <xdr:rowOff>167640</xdr:rowOff>
    </xdr:to>
    <xdr:sp macro="" textlink="">
      <xdr:nvSpPr>
        <xdr:cNvPr id="232" name="フローチャート: 判断 231"/>
        <xdr:cNvSpPr/>
      </xdr:nvSpPr>
      <xdr:spPr>
        <a:xfrm>
          <a:off x="9398000" y="103085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1270</xdr:rowOff>
    </xdr:from>
    <xdr:to>
      <xdr:col>50</xdr:col>
      <xdr:colOff>165100</xdr:colOff>
      <xdr:row>63</xdr:row>
      <xdr:rowOff>102870</xdr:rowOff>
    </xdr:to>
    <xdr:sp macro="" textlink="">
      <xdr:nvSpPr>
        <xdr:cNvPr id="233" name="フローチャート: 判断 232"/>
        <xdr:cNvSpPr/>
      </xdr:nvSpPr>
      <xdr:spPr>
        <a:xfrm>
          <a:off x="8636000" y="1040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170180</xdr:rowOff>
    </xdr:from>
    <xdr:to>
      <xdr:col>46</xdr:col>
      <xdr:colOff>38100</xdr:colOff>
      <xdr:row>63</xdr:row>
      <xdr:rowOff>100330</xdr:rowOff>
    </xdr:to>
    <xdr:sp macro="" textlink="">
      <xdr:nvSpPr>
        <xdr:cNvPr id="234" name="フローチャート: 判断 233"/>
        <xdr:cNvSpPr/>
      </xdr:nvSpPr>
      <xdr:spPr>
        <a:xfrm>
          <a:off x="7842250" y="104063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1270</xdr:rowOff>
    </xdr:from>
    <xdr:to>
      <xdr:col>41</xdr:col>
      <xdr:colOff>101600</xdr:colOff>
      <xdr:row>63</xdr:row>
      <xdr:rowOff>102870</xdr:rowOff>
    </xdr:to>
    <xdr:sp macro="" textlink="">
      <xdr:nvSpPr>
        <xdr:cNvPr id="235" name="フローチャート: 判断 234"/>
        <xdr:cNvSpPr/>
      </xdr:nvSpPr>
      <xdr:spPr>
        <a:xfrm>
          <a:off x="7029450" y="1040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1270</xdr:rowOff>
    </xdr:from>
    <xdr:to>
      <xdr:col>36</xdr:col>
      <xdr:colOff>165100</xdr:colOff>
      <xdr:row>63</xdr:row>
      <xdr:rowOff>102870</xdr:rowOff>
    </xdr:to>
    <xdr:sp macro="" textlink="">
      <xdr:nvSpPr>
        <xdr:cNvPr id="236" name="フローチャート: 判断 235"/>
        <xdr:cNvSpPr/>
      </xdr:nvSpPr>
      <xdr:spPr>
        <a:xfrm>
          <a:off x="6235700" y="1040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60960</xdr:rowOff>
    </xdr:from>
    <xdr:to>
      <xdr:col>55</xdr:col>
      <xdr:colOff>50800</xdr:colOff>
      <xdr:row>62</xdr:row>
      <xdr:rowOff>162560</xdr:rowOff>
    </xdr:to>
    <xdr:sp macro="" textlink="">
      <xdr:nvSpPr>
        <xdr:cNvPr id="242" name="楕円 241"/>
        <xdr:cNvSpPr/>
      </xdr:nvSpPr>
      <xdr:spPr>
        <a:xfrm>
          <a:off x="9398000" y="103035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83837</xdr:rowOff>
    </xdr:from>
    <xdr:ext cx="469744" cy="259045"/>
    <xdr:sp macro="" textlink="">
      <xdr:nvSpPr>
        <xdr:cNvPr id="243" name="【体育館・プール】&#10;一人当たり面積該当値テキスト"/>
        <xdr:cNvSpPr txBox="1"/>
      </xdr:nvSpPr>
      <xdr:spPr>
        <a:xfrm>
          <a:off x="9467850" y="1016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160020</xdr:rowOff>
    </xdr:from>
    <xdr:to>
      <xdr:col>50</xdr:col>
      <xdr:colOff>165100</xdr:colOff>
      <xdr:row>63</xdr:row>
      <xdr:rowOff>90170</xdr:rowOff>
    </xdr:to>
    <xdr:sp macro="" textlink="">
      <xdr:nvSpPr>
        <xdr:cNvPr id="244" name="楕円 243"/>
        <xdr:cNvSpPr/>
      </xdr:nvSpPr>
      <xdr:spPr>
        <a:xfrm>
          <a:off x="8636000" y="104025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111760</xdr:rowOff>
    </xdr:from>
    <xdr:to>
      <xdr:col>55</xdr:col>
      <xdr:colOff>0</xdr:colOff>
      <xdr:row>63</xdr:row>
      <xdr:rowOff>39370</xdr:rowOff>
    </xdr:to>
    <xdr:cxnSp macro="">
      <xdr:nvCxnSpPr>
        <xdr:cNvPr id="245" name="直線コネクタ 244"/>
        <xdr:cNvCxnSpPr/>
      </xdr:nvCxnSpPr>
      <xdr:spPr>
        <a:xfrm flipV="1">
          <a:off x="8686800" y="10354310"/>
          <a:ext cx="742950" cy="9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160020</xdr:rowOff>
    </xdr:from>
    <xdr:to>
      <xdr:col>46</xdr:col>
      <xdr:colOff>38100</xdr:colOff>
      <xdr:row>63</xdr:row>
      <xdr:rowOff>90170</xdr:rowOff>
    </xdr:to>
    <xdr:sp macro="" textlink="">
      <xdr:nvSpPr>
        <xdr:cNvPr id="246" name="楕円 245"/>
        <xdr:cNvSpPr/>
      </xdr:nvSpPr>
      <xdr:spPr>
        <a:xfrm>
          <a:off x="7842250" y="104025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39370</xdr:rowOff>
    </xdr:from>
    <xdr:to>
      <xdr:col>50</xdr:col>
      <xdr:colOff>114300</xdr:colOff>
      <xdr:row>63</xdr:row>
      <xdr:rowOff>39370</xdr:rowOff>
    </xdr:to>
    <xdr:cxnSp macro="">
      <xdr:nvCxnSpPr>
        <xdr:cNvPr id="247" name="直線コネクタ 246"/>
        <xdr:cNvCxnSpPr/>
      </xdr:nvCxnSpPr>
      <xdr:spPr>
        <a:xfrm>
          <a:off x="7886700" y="1044702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161290</xdr:rowOff>
    </xdr:from>
    <xdr:to>
      <xdr:col>41</xdr:col>
      <xdr:colOff>101600</xdr:colOff>
      <xdr:row>63</xdr:row>
      <xdr:rowOff>91440</xdr:rowOff>
    </xdr:to>
    <xdr:sp macro="" textlink="">
      <xdr:nvSpPr>
        <xdr:cNvPr id="248" name="楕円 247"/>
        <xdr:cNvSpPr/>
      </xdr:nvSpPr>
      <xdr:spPr>
        <a:xfrm>
          <a:off x="7029450" y="104038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39370</xdr:rowOff>
    </xdr:from>
    <xdr:to>
      <xdr:col>45</xdr:col>
      <xdr:colOff>177800</xdr:colOff>
      <xdr:row>63</xdr:row>
      <xdr:rowOff>40640</xdr:rowOff>
    </xdr:to>
    <xdr:cxnSp macro="">
      <xdr:nvCxnSpPr>
        <xdr:cNvPr id="249" name="直線コネクタ 248"/>
        <xdr:cNvCxnSpPr/>
      </xdr:nvCxnSpPr>
      <xdr:spPr>
        <a:xfrm flipV="1">
          <a:off x="7080250" y="10447020"/>
          <a:ext cx="80645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160020</xdr:rowOff>
    </xdr:from>
    <xdr:to>
      <xdr:col>36</xdr:col>
      <xdr:colOff>165100</xdr:colOff>
      <xdr:row>63</xdr:row>
      <xdr:rowOff>90170</xdr:rowOff>
    </xdr:to>
    <xdr:sp macro="" textlink="">
      <xdr:nvSpPr>
        <xdr:cNvPr id="250" name="楕円 249"/>
        <xdr:cNvSpPr/>
      </xdr:nvSpPr>
      <xdr:spPr>
        <a:xfrm>
          <a:off x="6235700" y="104025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39370</xdr:rowOff>
    </xdr:from>
    <xdr:to>
      <xdr:col>41</xdr:col>
      <xdr:colOff>50800</xdr:colOff>
      <xdr:row>63</xdr:row>
      <xdr:rowOff>40640</xdr:rowOff>
    </xdr:to>
    <xdr:cxnSp macro="">
      <xdr:nvCxnSpPr>
        <xdr:cNvPr id="251" name="直線コネクタ 250"/>
        <xdr:cNvCxnSpPr/>
      </xdr:nvCxnSpPr>
      <xdr:spPr>
        <a:xfrm>
          <a:off x="6286500" y="10447020"/>
          <a:ext cx="79375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93997</xdr:rowOff>
    </xdr:from>
    <xdr:ext cx="469744" cy="259045"/>
    <xdr:sp macro="" textlink="">
      <xdr:nvSpPr>
        <xdr:cNvPr id="252" name="n_1aveValue【体育館・プール】&#10;一人当たり面積"/>
        <xdr:cNvSpPr txBox="1"/>
      </xdr:nvSpPr>
      <xdr:spPr>
        <a:xfrm>
          <a:off x="8458277" y="1050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91457</xdr:rowOff>
    </xdr:from>
    <xdr:ext cx="469744" cy="259045"/>
    <xdr:sp macro="" textlink="">
      <xdr:nvSpPr>
        <xdr:cNvPr id="253" name="n_2aveValue【体育館・プール】&#10;一人当たり面積"/>
        <xdr:cNvSpPr txBox="1"/>
      </xdr:nvSpPr>
      <xdr:spPr>
        <a:xfrm>
          <a:off x="76772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93997</xdr:rowOff>
    </xdr:from>
    <xdr:ext cx="469744" cy="259045"/>
    <xdr:sp macro="" textlink="">
      <xdr:nvSpPr>
        <xdr:cNvPr id="254" name="n_3aveValue【体育館・プール】&#10;一人当たり面積"/>
        <xdr:cNvSpPr txBox="1"/>
      </xdr:nvSpPr>
      <xdr:spPr>
        <a:xfrm>
          <a:off x="6864427" y="1050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93997</xdr:rowOff>
    </xdr:from>
    <xdr:ext cx="469744" cy="259045"/>
    <xdr:sp macro="" textlink="">
      <xdr:nvSpPr>
        <xdr:cNvPr id="255" name="n_4aveValue【体育館・プール】&#10;一人当たり面積"/>
        <xdr:cNvSpPr txBox="1"/>
      </xdr:nvSpPr>
      <xdr:spPr>
        <a:xfrm>
          <a:off x="6070677" y="1050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106697</xdr:rowOff>
    </xdr:from>
    <xdr:ext cx="469744" cy="259045"/>
    <xdr:sp macro="" textlink="">
      <xdr:nvSpPr>
        <xdr:cNvPr id="256" name="n_1mainValue【体育館・プール】&#10;一人当たり面積"/>
        <xdr:cNvSpPr txBox="1"/>
      </xdr:nvSpPr>
      <xdr:spPr>
        <a:xfrm>
          <a:off x="8458277" y="1018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106697</xdr:rowOff>
    </xdr:from>
    <xdr:ext cx="469744" cy="259045"/>
    <xdr:sp macro="" textlink="">
      <xdr:nvSpPr>
        <xdr:cNvPr id="257" name="n_2mainValue【体育館・プール】&#10;一人当たり面積"/>
        <xdr:cNvSpPr txBox="1"/>
      </xdr:nvSpPr>
      <xdr:spPr>
        <a:xfrm>
          <a:off x="7677227" y="1018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107967</xdr:rowOff>
    </xdr:from>
    <xdr:ext cx="469744" cy="259045"/>
    <xdr:sp macro="" textlink="">
      <xdr:nvSpPr>
        <xdr:cNvPr id="258" name="n_3mainValue【体育館・プール】&#10;一人当たり面積"/>
        <xdr:cNvSpPr txBox="1"/>
      </xdr:nvSpPr>
      <xdr:spPr>
        <a:xfrm>
          <a:off x="6864427" y="1018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106697</xdr:rowOff>
    </xdr:from>
    <xdr:ext cx="469744" cy="259045"/>
    <xdr:sp macro="" textlink="">
      <xdr:nvSpPr>
        <xdr:cNvPr id="259" name="n_4mainValue【体育館・プール】&#10;一人当たり面積"/>
        <xdr:cNvSpPr txBox="1"/>
      </xdr:nvSpPr>
      <xdr:spPr>
        <a:xfrm>
          <a:off x="6070677" y="1018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1" name="直線コネクタ 270"/>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2" name="テキスト ボックス 271"/>
        <xdr:cNvSpPr txBox="1"/>
      </xdr:nvSpPr>
      <xdr:spPr>
        <a:xfrm>
          <a:off x="339891" y="142314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3" name="直線コネクタ 272"/>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4" name="テキスト ボックス 273"/>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5" name="直線コネクタ 274"/>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6" name="テキスト ボックス 275"/>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7" name="直線コネクタ 276"/>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8" name="テキスト ボックス 277"/>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9" name="直線コネクタ 278"/>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0" name="テキスト ボックス 279"/>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1" name="直線コネクタ 280"/>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2" name="テキスト ボックス 281"/>
        <xdr:cNvSpPr txBox="1"/>
      </xdr:nvSpPr>
      <xdr:spPr>
        <a:xfrm>
          <a:off x="339891" y="126620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154032</xdr:rowOff>
    </xdr:from>
    <xdr:to>
      <xdr:col>24</xdr:col>
      <xdr:colOff>62865</xdr:colOff>
      <xdr:row>86</xdr:row>
      <xdr:rowOff>116477</xdr:rowOff>
    </xdr:to>
    <xdr:cxnSp macro="">
      <xdr:nvCxnSpPr>
        <xdr:cNvPr id="286" name="直線コネクタ 285"/>
        <xdr:cNvCxnSpPr/>
      </xdr:nvCxnSpPr>
      <xdr:spPr>
        <a:xfrm flipV="1">
          <a:off x="4177665" y="12873082"/>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120304</xdr:rowOff>
    </xdr:from>
    <xdr:ext cx="405111" cy="259045"/>
    <xdr:sp macro="" textlink="">
      <xdr:nvSpPr>
        <xdr:cNvPr id="287" name="【福祉施設】&#10;有形固定資産減価償却率最小値テキスト"/>
        <xdr:cNvSpPr txBox="1"/>
      </xdr:nvSpPr>
      <xdr:spPr>
        <a:xfrm>
          <a:off x="4216400" y="14325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116477</xdr:rowOff>
    </xdr:from>
    <xdr:to>
      <xdr:col>24</xdr:col>
      <xdr:colOff>152400</xdr:colOff>
      <xdr:row>86</xdr:row>
      <xdr:rowOff>116477</xdr:rowOff>
    </xdr:to>
    <xdr:cxnSp macro="">
      <xdr:nvCxnSpPr>
        <xdr:cNvPr id="288" name="直線コネクタ 287"/>
        <xdr:cNvCxnSpPr/>
      </xdr:nvCxnSpPr>
      <xdr:spPr>
        <a:xfrm>
          <a:off x="4108450" y="143214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100709</xdr:rowOff>
    </xdr:from>
    <xdr:ext cx="405111" cy="259045"/>
    <xdr:sp macro="" textlink="">
      <xdr:nvSpPr>
        <xdr:cNvPr id="289" name="【福祉施設】&#10;有形固定資産減価償却率最大値テキスト"/>
        <xdr:cNvSpPr txBox="1"/>
      </xdr:nvSpPr>
      <xdr:spPr>
        <a:xfrm>
          <a:off x="4216400" y="12654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154032</xdr:rowOff>
    </xdr:from>
    <xdr:to>
      <xdr:col>24</xdr:col>
      <xdr:colOff>152400</xdr:colOff>
      <xdr:row>77</xdr:row>
      <xdr:rowOff>154032</xdr:rowOff>
    </xdr:to>
    <xdr:cxnSp macro="">
      <xdr:nvCxnSpPr>
        <xdr:cNvPr id="290" name="直線コネクタ 289"/>
        <xdr:cNvCxnSpPr/>
      </xdr:nvCxnSpPr>
      <xdr:spPr>
        <a:xfrm>
          <a:off x="4108450" y="128730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160400</xdr:rowOff>
    </xdr:from>
    <xdr:ext cx="405111" cy="259045"/>
    <xdr:sp macro="" textlink="">
      <xdr:nvSpPr>
        <xdr:cNvPr id="291" name="【福祉施設】&#10;有形固定資産減価償却率平均値テキスト"/>
        <xdr:cNvSpPr txBox="1"/>
      </xdr:nvSpPr>
      <xdr:spPr>
        <a:xfrm>
          <a:off x="4216400" y="132096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137523</xdr:rowOff>
    </xdr:from>
    <xdr:to>
      <xdr:col>24</xdr:col>
      <xdr:colOff>114300</xdr:colOff>
      <xdr:row>81</xdr:row>
      <xdr:rowOff>67673</xdr:rowOff>
    </xdr:to>
    <xdr:sp macro="" textlink="">
      <xdr:nvSpPr>
        <xdr:cNvPr id="292" name="フローチャート: 判断 291"/>
        <xdr:cNvSpPr/>
      </xdr:nvSpPr>
      <xdr:spPr>
        <a:xfrm>
          <a:off x="4127500" y="1335187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117929</xdr:rowOff>
    </xdr:from>
    <xdr:to>
      <xdr:col>20</xdr:col>
      <xdr:colOff>38100</xdr:colOff>
      <xdr:row>81</xdr:row>
      <xdr:rowOff>48079</xdr:rowOff>
    </xdr:to>
    <xdr:sp macro="" textlink="">
      <xdr:nvSpPr>
        <xdr:cNvPr id="293" name="フローチャート: 判断 292"/>
        <xdr:cNvSpPr/>
      </xdr:nvSpPr>
      <xdr:spPr>
        <a:xfrm>
          <a:off x="3384550" y="1333227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55880</xdr:rowOff>
    </xdr:from>
    <xdr:to>
      <xdr:col>15</xdr:col>
      <xdr:colOff>101600</xdr:colOff>
      <xdr:row>80</xdr:row>
      <xdr:rowOff>157480</xdr:rowOff>
    </xdr:to>
    <xdr:sp macro="" textlink="">
      <xdr:nvSpPr>
        <xdr:cNvPr id="294" name="フローチャート: 判断 293"/>
        <xdr:cNvSpPr/>
      </xdr:nvSpPr>
      <xdr:spPr>
        <a:xfrm>
          <a:off x="257175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33020</xdr:rowOff>
    </xdr:from>
    <xdr:to>
      <xdr:col>10</xdr:col>
      <xdr:colOff>165100</xdr:colOff>
      <xdr:row>80</xdr:row>
      <xdr:rowOff>134620</xdr:rowOff>
    </xdr:to>
    <xdr:sp macro="" textlink="">
      <xdr:nvSpPr>
        <xdr:cNvPr id="295" name="フローチャート: 判断 294"/>
        <xdr:cNvSpPr/>
      </xdr:nvSpPr>
      <xdr:spPr>
        <a:xfrm>
          <a:off x="1778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155484</xdr:rowOff>
    </xdr:from>
    <xdr:to>
      <xdr:col>6</xdr:col>
      <xdr:colOff>38100</xdr:colOff>
      <xdr:row>80</xdr:row>
      <xdr:rowOff>85634</xdr:rowOff>
    </xdr:to>
    <xdr:sp macro="" textlink="">
      <xdr:nvSpPr>
        <xdr:cNvPr id="296" name="フローチャート: 判断 295"/>
        <xdr:cNvSpPr/>
      </xdr:nvSpPr>
      <xdr:spPr>
        <a:xfrm>
          <a:off x="984250" y="1320473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96701</xdr:rowOff>
    </xdr:from>
    <xdr:to>
      <xdr:col>24</xdr:col>
      <xdr:colOff>114300</xdr:colOff>
      <xdr:row>82</xdr:row>
      <xdr:rowOff>26851</xdr:rowOff>
    </xdr:to>
    <xdr:sp macro="" textlink="">
      <xdr:nvSpPr>
        <xdr:cNvPr id="302" name="楕円 301"/>
        <xdr:cNvSpPr/>
      </xdr:nvSpPr>
      <xdr:spPr>
        <a:xfrm>
          <a:off x="4127500" y="1347615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75128</xdr:rowOff>
    </xdr:from>
    <xdr:ext cx="405111" cy="259045"/>
    <xdr:sp macro="" textlink="">
      <xdr:nvSpPr>
        <xdr:cNvPr id="303" name="【福祉施設】&#10;有形固定資産減価償却率該当値テキスト"/>
        <xdr:cNvSpPr txBox="1"/>
      </xdr:nvSpPr>
      <xdr:spPr>
        <a:xfrm>
          <a:off x="4216400" y="1345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34652</xdr:rowOff>
    </xdr:from>
    <xdr:to>
      <xdr:col>20</xdr:col>
      <xdr:colOff>38100</xdr:colOff>
      <xdr:row>81</xdr:row>
      <xdr:rowOff>136252</xdr:rowOff>
    </xdr:to>
    <xdr:sp macro="" textlink="">
      <xdr:nvSpPr>
        <xdr:cNvPr id="304" name="楕円 303"/>
        <xdr:cNvSpPr/>
      </xdr:nvSpPr>
      <xdr:spPr>
        <a:xfrm>
          <a:off x="3384550" y="1341410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85452</xdr:rowOff>
    </xdr:from>
    <xdr:to>
      <xdr:col>24</xdr:col>
      <xdr:colOff>63500</xdr:colOff>
      <xdr:row>81</xdr:row>
      <xdr:rowOff>147501</xdr:rowOff>
    </xdr:to>
    <xdr:cxnSp macro="">
      <xdr:nvCxnSpPr>
        <xdr:cNvPr id="305" name="直線コネクタ 304"/>
        <xdr:cNvCxnSpPr/>
      </xdr:nvCxnSpPr>
      <xdr:spPr>
        <a:xfrm>
          <a:off x="3429000" y="13464902"/>
          <a:ext cx="7493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42818</xdr:rowOff>
    </xdr:from>
    <xdr:to>
      <xdr:col>15</xdr:col>
      <xdr:colOff>101600</xdr:colOff>
      <xdr:row>80</xdr:row>
      <xdr:rowOff>144418</xdr:rowOff>
    </xdr:to>
    <xdr:sp macro="" textlink="">
      <xdr:nvSpPr>
        <xdr:cNvPr id="306" name="楕円 305"/>
        <xdr:cNvSpPr/>
      </xdr:nvSpPr>
      <xdr:spPr>
        <a:xfrm>
          <a:off x="2571750" y="1325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93618</xdr:rowOff>
    </xdr:from>
    <xdr:to>
      <xdr:col>19</xdr:col>
      <xdr:colOff>177800</xdr:colOff>
      <xdr:row>81</xdr:row>
      <xdr:rowOff>85452</xdr:rowOff>
    </xdr:to>
    <xdr:cxnSp macro="">
      <xdr:nvCxnSpPr>
        <xdr:cNvPr id="307" name="直線コネクタ 306"/>
        <xdr:cNvCxnSpPr/>
      </xdr:nvCxnSpPr>
      <xdr:spPr>
        <a:xfrm>
          <a:off x="2622550" y="13307968"/>
          <a:ext cx="806450" cy="15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155484</xdr:rowOff>
    </xdr:from>
    <xdr:to>
      <xdr:col>10</xdr:col>
      <xdr:colOff>165100</xdr:colOff>
      <xdr:row>80</xdr:row>
      <xdr:rowOff>85634</xdr:rowOff>
    </xdr:to>
    <xdr:sp macro="" textlink="">
      <xdr:nvSpPr>
        <xdr:cNvPr id="308" name="楕円 307"/>
        <xdr:cNvSpPr/>
      </xdr:nvSpPr>
      <xdr:spPr>
        <a:xfrm>
          <a:off x="1778000" y="1320473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34834</xdr:rowOff>
    </xdr:from>
    <xdr:to>
      <xdr:col>15</xdr:col>
      <xdr:colOff>50800</xdr:colOff>
      <xdr:row>80</xdr:row>
      <xdr:rowOff>93618</xdr:rowOff>
    </xdr:to>
    <xdr:cxnSp macro="">
      <xdr:nvCxnSpPr>
        <xdr:cNvPr id="309" name="直線コネクタ 308"/>
        <xdr:cNvCxnSpPr/>
      </xdr:nvCxnSpPr>
      <xdr:spPr>
        <a:xfrm>
          <a:off x="1828800" y="13249184"/>
          <a:ext cx="79375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116295</xdr:rowOff>
    </xdr:from>
    <xdr:to>
      <xdr:col>6</xdr:col>
      <xdr:colOff>38100</xdr:colOff>
      <xdr:row>80</xdr:row>
      <xdr:rowOff>46445</xdr:rowOff>
    </xdr:to>
    <xdr:sp macro="" textlink="">
      <xdr:nvSpPr>
        <xdr:cNvPr id="310" name="楕円 309"/>
        <xdr:cNvSpPr/>
      </xdr:nvSpPr>
      <xdr:spPr>
        <a:xfrm>
          <a:off x="984250" y="1316554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167095</xdr:rowOff>
    </xdr:from>
    <xdr:to>
      <xdr:col>10</xdr:col>
      <xdr:colOff>114300</xdr:colOff>
      <xdr:row>80</xdr:row>
      <xdr:rowOff>34834</xdr:rowOff>
    </xdr:to>
    <xdr:cxnSp macro="">
      <xdr:nvCxnSpPr>
        <xdr:cNvPr id="311" name="直線コネクタ 310"/>
        <xdr:cNvCxnSpPr/>
      </xdr:nvCxnSpPr>
      <xdr:spPr>
        <a:xfrm>
          <a:off x="1028700" y="13216345"/>
          <a:ext cx="800100" cy="3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64606</xdr:rowOff>
    </xdr:from>
    <xdr:ext cx="405111" cy="259045"/>
    <xdr:sp macro="" textlink="">
      <xdr:nvSpPr>
        <xdr:cNvPr id="312" name="n_1aveValue【福祉施設】&#10;有形固定資産減価償却率"/>
        <xdr:cNvSpPr txBox="1"/>
      </xdr:nvSpPr>
      <xdr:spPr>
        <a:xfrm>
          <a:off x="3239144" y="1311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148607</xdr:rowOff>
    </xdr:from>
    <xdr:ext cx="405111" cy="259045"/>
    <xdr:sp macro="" textlink="">
      <xdr:nvSpPr>
        <xdr:cNvPr id="313" name="n_2aveValue【福祉施設】&#10;有形固定資産減価償却率"/>
        <xdr:cNvSpPr txBox="1"/>
      </xdr:nvSpPr>
      <xdr:spPr>
        <a:xfrm>
          <a:off x="2439044" y="13362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125747</xdr:rowOff>
    </xdr:from>
    <xdr:ext cx="405111" cy="259045"/>
    <xdr:sp macro="" textlink="">
      <xdr:nvSpPr>
        <xdr:cNvPr id="314" name="n_3aveValue【福祉施設】&#10;有形固定資産減価償却率"/>
        <xdr:cNvSpPr txBox="1"/>
      </xdr:nvSpPr>
      <xdr:spPr>
        <a:xfrm>
          <a:off x="1645294" y="13340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76761</xdr:rowOff>
    </xdr:from>
    <xdr:ext cx="405111" cy="259045"/>
    <xdr:sp macro="" textlink="">
      <xdr:nvSpPr>
        <xdr:cNvPr id="315" name="n_4aveValue【福祉施設】&#10;有形固定資産減価償却率"/>
        <xdr:cNvSpPr txBox="1"/>
      </xdr:nvSpPr>
      <xdr:spPr>
        <a:xfrm>
          <a:off x="851544" y="13291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127379</xdr:rowOff>
    </xdr:from>
    <xdr:ext cx="405111" cy="259045"/>
    <xdr:sp macro="" textlink="">
      <xdr:nvSpPr>
        <xdr:cNvPr id="316" name="n_1mainValue【福祉施設】&#10;有形固定資産減価償却率"/>
        <xdr:cNvSpPr txBox="1"/>
      </xdr:nvSpPr>
      <xdr:spPr>
        <a:xfrm>
          <a:off x="3239144" y="13506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160945</xdr:rowOff>
    </xdr:from>
    <xdr:ext cx="405111" cy="259045"/>
    <xdr:sp macro="" textlink="">
      <xdr:nvSpPr>
        <xdr:cNvPr id="317" name="n_2mainValue【福祉施設】&#10;有形固定資産減価償却率"/>
        <xdr:cNvSpPr txBox="1"/>
      </xdr:nvSpPr>
      <xdr:spPr>
        <a:xfrm>
          <a:off x="2439044" y="13045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102161</xdr:rowOff>
    </xdr:from>
    <xdr:ext cx="405111" cy="259045"/>
    <xdr:sp macro="" textlink="">
      <xdr:nvSpPr>
        <xdr:cNvPr id="318" name="n_3mainValue【福祉施設】&#10;有形固定資産減価償却率"/>
        <xdr:cNvSpPr txBox="1"/>
      </xdr:nvSpPr>
      <xdr:spPr>
        <a:xfrm>
          <a:off x="1645294" y="12986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62972</xdr:rowOff>
    </xdr:from>
    <xdr:ext cx="405111" cy="259045"/>
    <xdr:sp macro="" textlink="">
      <xdr:nvSpPr>
        <xdr:cNvPr id="319" name="n_4mainValue【福祉施設】&#10;有形固定資産減価償却率"/>
        <xdr:cNvSpPr txBox="1"/>
      </xdr:nvSpPr>
      <xdr:spPr>
        <a:xfrm>
          <a:off x="851544" y="129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3" name="テキスト ボックス 332"/>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5" name="テキスト ボックス 334"/>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7" name="テキスト ボックス 336"/>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9" name="テキスト ボックス 338"/>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1" name="テキスト ボックス 340"/>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27214</xdr:rowOff>
    </xdr:from>
    <xdr:to>
      <xdr:col>54</xdr:col>
      <xdr:colOff>189865</xdr:colOff>
      <xdr:row>85</xdr:row>
      <xdr:rowOff>144236</xdr:rowOff>
    </xdr:to>
    <xdr:cxnSp macro="">
      <xdr:nvCxnSpPr>
        <xdr:cNvPr id="345" name="直線コネクタ 344"/>
        <xdr:cNvCxnSpPr/>
      </xdr:nvCxnSpPr>
      <xdr:spPr>
        <a:xfrm flipV="1">
          <a:off x="9429115" y="12911364"/>
          <a:ext cx="0" cy="1272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148063</xdr:rowOff>
    </xdr:from>
    <xdr:ext cx="469744" cy="259045"/>
    <xdr:sp macro="" textlink="">
      <xdr:nvSpPr>
        <xdr:cNvPr id="346" name="【福祉施設】&#10;一人当たり面積最小値テキスト"/>
        <xdr:cNvSpPr txBox="1"/>
      </xdr:nvSpPr>
      <xdr:spPr>
        <a:xfrm>
          <a:off x="9467850" y="1418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144236</xdr:rowOff>
    </xdr:from>
    <xdr:to>
      <xdr:col>55</xdr:col>
      <xdr:colOff>88900</xdr:colOff>
      <xdr:row>85</xdr:row>
      <xdr:rowOff>144236</xdr:rowOff>
    </xdr:to>
    <xdr:cxnSp macro="">
      <xdr:nvCxnSpPr>
        <xdr:cNvPr id="347" name="直線コネクタ 346"/>
        <xdr:cNvCxnSpPr/>
      </xdr:nvCxnSpPr>
      <xdr:spPr>
        <a:xfrm>
          <a:off x="9359900" y="141840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145341</xdr:rowOff>
    </xdr:from>
    <xdr:ext cx="469744" cy="259045"/>
    <xdr:sp macro="" textlink="">
      <xdr:nvSpPr>
        <xdr:cNvPr id="348" name="【福祉施設】&#10;一人当たり面積最大値テキスト"/>
        <xdr:cNvSpPr txBox="1"/>
      </xdr:nvSpPr>
      <xdr:spPr>
        <a:xfrm>
          <a:off x="9467850" y="1269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27214</xdr:rowOff>
    </xdr:from>
    <xdr:to>
      <xdr:col>55</xdr:col>
      <xdr:colOff>88900</xdr:colOff>
      <xdr:row>78</xdr:row>
      <xdr:rowOff>27214</xdr:rowOff>
    </xdr:to>
    <xdr:cxnSp macro="">
      <xdr:nvCxnSpPr>
        <xdr:cNvPr id="349" name="直線コネクタ 348"/>
        <xdr:cNvCxnSpPr/>
      </xdr:nvCxnSpPr>
      <xdr:spPr>
        <a:xfrm>
          <a:off x="9359900" y="129113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60977</xdr:rowOff>
    </xdr:from>
    <xdr:ext cx="469744" cy="259045"/>
    <xdr:sp macro="" textlink="">
      <xdr:nvSpPr>
        <xdr:cNvPr id="350" name="【福祉施設】&#10;一人当たり面積平均値テキスト"/>
        <xdr:cNvSpPr txBox="1"/>
      </xdr:nvSpPr>
      <xdr:spPr>
        <a:xfrm>
          <a:off x="9467850" y="13440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82550</xdr:rowOff>
    </xdr:from>
    <xdr:to>
      <xdr:col>55</xdr:col>
      <xdr:colOff>50800</xdr:colOff>
      <xdr:row>82</xdr:row>
      <xdr:rowOff>12700</xdr:rowOff>
    </xdr:to>
    <xdr:sp macro="" textlink="">
      <xdr:nvSpPr>
        <xdr:cNvPr id="351" name="フローチャート: 判断 350"/>
        <xdr:cNvSpPr/>
      </xdr:nvSpPr>
      <xdr:spPr>
        <a:xfrm>
          <a:off x="9398000" y="134620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71664</xdr:rowOff>
    </xdr:from>
    <xdr:to>
      <xdr:col>50</xdr:col>
      <xdr:colOff>165100</xdr:colOff>
      <xdr:row>82</xdr:row>
      <xdr:rowOff>1814</xdr:rowOff>
    </xdr:to>
    <xdr:sp macro="" textlink="">
      <xdr:nvSpPr>
        <xdr:cNvPr id="352" name="フローチャート: 判断 351"/>
        <xdr:cNvSpPr/>
      </xdr:nvSpPr>
      <xdr:spPr>
        <a:xfrm>
          <a:off x="8636000" y="134511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39007</xdr:rowOff>
    </xdr:from>
    <xdr:to>
      <xdr:col>46</xdr:col>
      <xdr:colOff>38100</xdr:colOff>
      <xdr:row>81</xdr:row>
      <xdr:rowOff>140607</xdr:rowOff>
    </xdr:to>
    <xdr:sp macro="" textlink="">
      <xdr:nvSpPr>
        <xdr:cNvPr id="353" name="フローチャート: 判断 352"/>
        <xdr:cNvSpPr/>
      </xdr:nvSpPr>
      <xdr:spPr>
        <a:xfrm>
          <a:off x="7842250" y="134184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28121</xdr:rowOff>
    </xdr:from>
    <xdr:to>
      <xdr:col>41</xdr:col>
      <xdr:colOff>101600</xdr:colOff>
      <xdr:row>81</xdr:row>
      <xdr:rowOff>129721</xdr:rowOff>
    </xdr:to>
    <xdr:sp macro="" textlink="">
      <xdr:nvSpPr>
        <xdr:cNvPr id="354" name="フローチャート: 判断 353"/>
        <xdr:cNvSpPr/>
      </xdr:nvSpPr>
      <xdr:spPr>
        <a:xfrm>
          <a:off x="7029450" y="134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39007</xdr:rowOff>
    </xdr:from>
    <xdr:to>
      <xdr:col>36</xdr:col>
      <xdr:colOff>165100</xdr:colOff>
      <xdr:row>81</xdr:row>
      <xdr:rowOff>140607</xdr:rowOff>
    </xdr:to>
    <xdr:sp macro="" textlink="">
      <xdr:nvSpPr>
        <xdr:cNvPr id="355" name="フローチャート: 判断 354"/>
        <xdr:cNvSpPr/>
      </xdr:nvSpPr>
      <xdr:spPr>
        <a:xfrm>
          <a:off x="6235700" y="1341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39007</xdr:rowOff>
    </xdr:from>
    <xdr:to>
      <xdr:col>55</xdr:col>
      <xdr:colOff>50800</xdr:colOff>
      <xdr:row>81</xdr:row>
      <xdr:rowOff>140607</xdr:rowOff>
    </xdr:to>
    <xdr:sp macro="" textlink="">
      <xdr:nvSpPr>
        <xdr:cNvPr id="361" name="楕円 360"/>
        <xdr:cNvSpPr/>
      </xdr:nvSpPr>
      <xdr:spPr>
        <a:xfrm>
          <a:off x="9398000" y="134184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61884</xdr:rowOff>
    </xdr:from>
    <xdr:ext cx="469744" cy="259045"/>
    <xdr:sp macro="" textlink="">
      <xdr:nvSpPr>
        <xdr:cNvPr id="362" name="【福祉施設】&#10;一人当たり面積該当値テキスト"/>
        <xdr:cNvSpPr txBox="1"/>
      </xdr:nvSpPr>
      <xdr:spPr>
        <a:xfrm>
          <a:off x="9467850" y="13276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39007</xdr:rowOff>
    </xdr:from>
    <xdr:to>
      <xdr:col>50</xdr:col>
      <xdr:colOff>165100</xdr:colOff>
      <xdr:row>81</xdr:row>
      <xdr:rowOff>140607</xdr:rowOff>
    </xdr:to>
    <xdr:sp macro="" textlink="">
      <xdr:nvSpPr>
        <xdr:cNvPr id="363" name="楕円 362"/>
        <xdr:cNvSpPr/>
      </xdr:nvSpPr>
      <xdr:spPr>
        <a:xfrm>
          <a:off x="8636000" y="1341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89807</xdr:rowOff>
    </xdr:from>
    <xdr:to>
      <xdr:col>55</xdr:col>
      <xdr:colOff>0</xdr:colOff>
      <xdr:row>81</xdr:row>
      <xdr:rowOff>89807</xdr:rowOff>
    </xdr:to>
    <xdr:cxnSp macro="">
      <xdr:nvCxnSpPr>
        <xdr:cNvPr id="364" name="直線コネクタ 363"/>
        <xdr:cNvCxnSpPr/>
      </xdr:nvCxnSpPr>
      <xdr:spPr>
        <a:xfrm>
          <a:off x="8686800" y="13469257"/>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112486</xdr:rowOff>
    </xdr:from>
    <xdr:to>
      <xdr:col>46</xdr:col>
      <xdr:colOff>38100</xdr:colOff>
      <xdr:row>81</xdr:row>
      <xdr:rowOff>42636</xdr:rowOff>
    </xdr:to>
    <xdr:sp macro="" textlink="">
      <xdr:nvSpPr>
        <xdr:cNvPr id="365" name="楕円 364"/>
        <xdr:cNvSpPr/>
      </xdr:nvSpPr>
      <xdr:spPr>
        <a:xfrm>
          <a:off x="7842250" y="1332683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163286</xdr:rowOff>
    </xdr:from>
    <xdr:to>
      <xdr:col>50</xdr:col>
      <xdr:colOff>114300</xdr:colOff>
      <xdr:row>81</xdr:row>
      <xdr:rowOff>89807</xdr:rowOff>
    </xdr:to>
    <xdr:cxnSp macro="">
      <xdr:nvCxnSpPr>
        <xdr:cNvPr id="366" name="直線コネクタ 365"/>
        <xdr:cNvCxnSpPr/>
      </xdr:nvCxnSpPr>
      <xdr:spPr>
        <a:xfrm>
          <a:off x="7886700" y="13377636"/>
          <a:ext cx="800100" cy="9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123371</xdr:rowOff>
    </xdr:from>
    <xdr:to>
      <xdr:col>41</xdr:col>
      <xdr:colOff>101600</xdr:colOff>
      <xdr:row>81</xdr:row>
      <xdr:rowOff>53521</xdr:rowOff>
    </xdr:to>
    <xdr:sp macro="" textlink="">
      <xdr:nvSpPr>
        <xdr:cNvPr id="367" name="楕円 366"/>
        <xdr:cNvSpPr/>
      </xdr:nvSpPr>
      <xdr:spPr>
        <a:xfrm>
          <a:off x="7029450" y="1333772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163286</xdr:rowOff>
    </xdr:from>
    <xdr:to>
      <xdr:col>45</xdr:col>
      <xdr:colOff>177800</xdr:colOff>
      <xdr:row>81</xdr:row>
      <xdr:rowOff>2721</xdr:rowOff>
    </xdr:to>
    <xdr:cxnSp macro="">
      <xdr:nvCxnSpPr>
        <xdr:cNvPr id="368" name="直線コネクタ 367"/>
        <xdr:cNvCxnSpPr/>
      </xdr:nvCxnSpPr>
      <xdr:spPr>
        <a:xfrm flipV="1">
          <a:off x="7080250" y="13377636"/>
          <a:ext cx="806450" cy="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112486</xdr:rowOff>
    </xdr:from>
    <xdr:to>
      <xdr:col>36</xdr:col>
      <xdr:colOff>165100</xdr:colOff>
      <xdr:row>81</xdr:row>
      <xdr:rowOff>42636</xdr:rowOff>
    </xdr:to>
    <xdr:sp macro="" textlink="">
      <xdr:nvSpPr>
        <xdr:cNvPr id="369" name="楕円 368"/>
        <xdr:cNvSpPr/>
      </xdr:nvSpPr>
      <xdr:spPr>
        <a:xfrm>
          <a:off x="6235700" y="133268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163286</xdr:rowOff>
    </xdr:from>
    <xdr:to>
      <xdr:col>41</xdr:col>
      <xdr:colOff>50800</xdr:colOff>
      <xdr:row>81</xdr:row>
      <xdr:rowOff>2721</xdr:rowOff>
    </xdr:to>
    <xdr:cxnSp macro="">
      <xdr:nvCxnSpPr>
        <xdr:cNvPr id="370" name="直線コネクタ 369"/>
        <xdr:cNvCxnSpPr/>
      </xdr:nvCxnSpPr>
      <xdr:spPr>
        <a:xfrm>
          <a:off x="6286500" y="13377636"/>
          <a:ext cx="793750" cy="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164391</xdr:rowOff>
    </xdr:from>
    <xdr:ext cx="469744" cy="259045"/>
    <xdr:sp macro="" textlink="">
      <xdr:nvSpPr>
        <xdr:cNvPr id="371" name="n_1aveValue【福祉施設】&#10;一人当たり面積"/>
        <xdr:cNvSpPr txBox="1"/>
      </xdr:nvSpPr>
      <xdr:spPr>
        <a:xfrm>
          <a:off x="8458277" y="1354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131734</xdr:rowOff>
    </xdr:from>
    <xdr:ext cx="469744" cy="259045"/>
    <xdr:sp macro="" textlink="">
      <xdr:nvSpPr>
        <xdr:cNvPr id="372" name="n_2aveValue【福祉施設】&#10;一人当たり面積"/>
        <xdr:cNvSpPr txBox="1"/>
      </xdr:nvSpPr>
      <xdr:spPr>
        <a:xfrm>
          <a:off x="7677227" y="1351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120848</xdr:rowOff>
    </xdr:from>
    <xdr:ext cx="469744" cy="259045"/>
    <xdr:sp macro="" textlink="">
      <xdr:nvSpPr>
        <xdr:cNvPr id="373" name="n_3aveValue【福祉施設】&#10;一人当たり面積"/>
        <xdr:cNvSpPr txBox="1"/>
      </xdr:nvSpPr>
      <xdr:spPr>
        <a:xfrm>
          <a:off x="6864427" y="1350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131734</xdr:rowOff>
    </xdr:from>
    <xdr:ext cx="469744" cy="259045"/>
    <xdr:sp macro="" textlink="">
      <xdr:nvSpPr>
        <xdr:cNvPr id="374" name="n_4aveValue【福祉施設】&#10;一人当たり面積"/>
        <xdr:cNvSpPr txBox="1"/>
      </xdr:nvSpPr>
      <xdr:spPr>
        <a:xfrm>
          <a:off x="6070677" y="1351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157134</xdr:rowOff>
    </xdr:from>
    <xdr:ext cx="469744" cy="259045"/>
    <xdr:sp macro="" textlink="">
      <xdr:nvSpPr>
        <xdr:cNvPr id="375" name="n_1mainValue【福祉施設】&#10;一人当たり面積"/>
        <xdr:cNvSpPr txBox="1"/>
      </xdr:nvSpPr>
      <xdr:spPr>
        <a:xfrm>
          <a:off x="8458277" y="1320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59163</xdr:rowOff>
    </xdr:from>
    <xdr:ext cx="469744" cy="259045"/>
    <xdr:sp macro="" textlink="">
      <xdr:nvSpPr>
        <xdr:cNvPr id="376" name="n_2mainValue【福祉施設】&#10;一人当たり面積"/>
        <xdr:cNvSpPr txBox="1"/>
      </xdr:nvSpPr>
      <xdr:spPr>
        <a:xfrm>
          <a:off x="7677227" y="1310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70048</xdr:rowOff>
    </xdr:from>
    <xdr:ext cx="469744" cy="259045"/>
    <xdr:sp macro="" textlink="">
      <xdr:nvSpPr>
        <xdr:cNvPr id="377" name="n_3mainValue【福祉施設】&#10;一人当たり面積"/>
        <xdr:cNvSpPr txBox="1"/>
      </xdr:nvSpPr>
      <xdr:spPr>
        <a:xfrm>
          <a:off x="6864427" y="1311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59163</xdr:rowOff>
    </xdr:from>
    <xdr:ext cx="469744" cy="259045"/>
    <xdr:sp macro="" textlink="">
      <xdr:nvSpPr>
        <xdr:cNvPr id="378" name="n_4mainValue【福祉施設】&#10;一人当たり面積"/>
        <xdr:cNvSpPr txBox="1"/>
      </xdr:nvSpPr>
      <xdr:spPr>
        <a:xfrm>
          <a:off x="6070677" y="1310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757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38496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28848</xdr:rowOff>
    </xdr:to>
    <xdr:cxnSp macro="">
      <xdr:nvCxnSpPr>
        <xdr:cNvPr id="404" name="直線コネクタ 403"/>
        <xdr:cNvCxnSpPr/>
      </xdr:nvCxnSpPr>
      <xdr:spPr>
        <a:xfrm flipV="1">
          <a:off x="4177665" y="16648068"/>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32675</xdr:rowOff>
    </xdr:from>
    <xdr:ext cx="405111" cy="259045"/>
    <xdr:sp macro="" textlink="">
      <xdr:nvSpPr>
        <xdr:cNvPr id="405" name="【市民会館】&#10;有形固定資産減価償却率最小値テキスト"/>
        <xdr:cNvSpPr txBox="1"/>
      </xdr:nvSpPr>
      <xdr:spPr>
        <a:xfrm>
          <a:off x="4216400" y="18149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28848</xdr:rowOff>
    </xdr:from>
    <xdr:to>
      <xdr:col>24</xdr:col>
      <xdr:colOff>152400</xdr:colOff>
      <xdr:row>109</xdr:row>
      <xdr:rowOff>28848</xdr:rowOff>
    </xdr:to>
    <xdr:cxnSp macro="">
      <xdr:nvCxnSpPr>
        <xdr:cNvPr id="406" name="直線コネクタ 405"/>
        <xdr:cNvCxnSpPr/>
      </xdr:nvCxnSpPr>
      <xdr:spPr>
        <a:xfrm>
          <a:off x="4108450" y="181453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407" name="【市民会館】&#10;有形固定資産減価償却率最大値テキスト"/>
        <xdr:cNvSpPr txBox="1"/>
      </xdr:nvSpPr>
      <xdr:spPr>
        <a:xfrm>
          <a:off x="4216400" y="164232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408" name="直線コネクタ 407"/>
        <xdr:cNvCxnSpPr/>
      </xdr:nvCxnSpPr>
      <xdr:spPr>
        <a:xfrm>
          <a:off x="4108450" y="166480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18885</xdr:rowOff>
    </xdr:from>
    <xdr:ext cx="405111" cy="259045"/>
    <xdr:sp macro="" textlink="">
      <xdr:nvSpPr>
        <xdr:cNvPr id="409" name="【市民会館】&#10;有形固定資産減価償却率平均値テキスト"/>
        <xdr:cNvSpPr txBox="1"/>
      </xdr:nvSpPr>
      <xdr:spPr>
        <a:xfrm>
          <a:off x="4216400" y="171067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167458</xdr:rowOff>
    </xdr:from>
    <xdr:to>
      <xdr:col>24</xdr:col>
      <xdr:colOff>114300</xdr:colOff>
      <xdr:row>104</xdr:row>
      <xdr:rowOff>97608</xdr:rowOff>
    </xdr:to>
    <xdr:sp macro="" textlink="">
      <xdr:nvSpPr>
        <xdr:cNvPr id="410" name="フローチャート: 判断 409"/>
        <xdr:cNvSpPr/>
      </xdr:nvSpPr>
      <xdr:spPr>
        <a:xfrm>
          <a:off x="4127500" y="1725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23768</xdr:rowOff>
    </xdr:from>
    <xdr:to>
      <xdr:col>20</xdr:col>
      <xdr:colOff>38100</xdr:colOff>
      <xdr:row>104</xdr:row>
      <xdr:rowOff>125368</xdr:rowOff>
    </xdr:to>
    <xdr:sp macro="" textlink="">
      <xdr:nvSpPr>
        <xdr:cNvPr id="411" name="フローチャート: 判断 410"/>
        <xdr:cNvSpPr/>
      </xdr:nvSpPr>
      <xdr:spPr>
        <a:xfrm>
          <a:off x="3384550" y="1728306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53158</xdr:rowOff>
    </xdr:from>
    <xdr:to>
      <xdr:col>15</xdr:col>
      <xdr:colOff>101600</xdr:colOff>
      <xdr:row>104</xdr:row>
      <xdr:rowOff>154758</xdr:rowOff>
    </xdr:to>
    <xdr:sp macro="" textlink="">
      <xdr:nvSpPr>
        <xdr:cNvPr id="412" name="フローチャート: 判断 411"/>
        <xdr:cNvSpPr/>
      </xdr:nvSpPr>
      <xdr:spPr>
        <a:xfrm>
          <a:off x="2571750" y="1731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4173</xdr:rowOff>
    </xdr:from>
    <xdr:to>
      <xdr:col>10</xdr:col>
      <xdr:colOff>165100</xdr:colOff>
      <xdr:row>104</xdr:row>
      <xdr:rowOff>105773</xdr:rowOff>
    </xdr:to>
    <xdr:sp macro="" textlink="">
      <xdr:nvSpPr>
        <xdr:cNvPr id="413" name="フローチャート: 判断 412"/>
        <xdr:cNvSpPr/>
      </xdr:nvSpPr>
      <xdr:spPr>
        <a:xfrm>
          <a:off x="1778000" y="17263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146231</xdr:rowOff>
    </xdr:from>
    <xdr:to>
      <xdr:col>6</xdr:col>
      <xdr:colOff>38100</xdr:colOff>
      <xdr:row>104</xdr:row>
      <xdr:rowOff>76381</xdr:rowOff>
    </xdr:to>
    <xdr:sp macro="" textlink="">
      <xdr:nvSpPr>
        <xdr:cNvPr id="414" name="フローチャート: 判断 413"/>
        <xdr:cNvSpPr/>
      </xdr:nvSpPr>
      <xdr:spPr>
        <a:xfrm>
          <a:off x="984250" y="1723408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144599</xdr:rowOff>
    </xdr:from>
    <xdr:to>
      <xdr:col>24</xdr:col>
      <xdr:colOff>114300</xdr:colOff>
      <xdr:row>105</xdr:row>
      <xdr:rowOff>74749</xdr:rowOff>
    </xdr:to>
    <xdr:sp macro="" textlink="">
      <xdr:nvSpPr>
        <xdr:cNvPr id="420" name="楕円 419"/>
        <xdr:cNvSpPr/>
      </xdr:nvSpPr>
      <xdr:spPr>
        <a:xfrm>
          <a:off x="4127500" y="1740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123026</xdr:rowOff>
    </xdr:from>
    <xdr:ext cx="405111" cy="259045"/>
    <xdr:sp macro="" textlink="">
      <xdr:nvSpPr>
        <xdr:cNvPr id="421" name="【市民会館】&#10;有形固定資産減価償却率該当値テキスト"/>
        <xdr:cNvSpPr txBox="1"/>
      </xdr:nvSpPr>
      <xdr:spPr>
        <a:xfrm>
          <a:off x="4216400" y="17382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115207</xdr:rowOff>
    </xdr:from>
    <xdr:to>
      <xdr:col>20</xdr:col>
      <xdr:colOff>38100</xdr:colOff>
      <xdr:row>105</xdr:row>
      <xdr:rowOff>45357</xdr:rowOff>
    </xdr:to>
    <xdr:sp macro="" textlink="">
      <xdr:nvSpPr>
        <xdr:cNvPr id="422" name="楕円 421"/>
        <xdr:cNvSpPr/>
      </xdr:nvSpPr>
      <xdr:spPr>
        <a:xfrm>
          <a:off x="3384550" y="1737450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166007</xdr:rowOff>
    </xdr:from>
    <xdr:to>
      <xdr:col>24</xdr:col>
      <xdr:colOff>63500</xdr:colOff>
      <xdr:row>105</xdr:row>
      <xdr:rowOff>23949</xdr:rowOff>
    </xdr:to>
    <xdr:cxnSp macro="">
      <xdr:nvCxnSpPr>
        <xdr:cNvPr id="423" name="直線コネクタ 422"/>
        <xdr:cNvCxnSpPr/>
      </xdr:nvCxnSpPr>
      <xdr:spPr>
        <a:xfrm>
          <a:off x="3429000" y="17425307"/>
          <a:ext cx="7493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82550</xdr:rowOff>
    </xdr:from>
    <xdr:to>
      <xdr:col>15</xdr:col>
      <xdr:colOff>101600</xdr:colOff>
      <xdr:row>105</xdr:row>
      <xdr:rowOff>12700</xdr:rowOff>
    </xdr:to>
    <xdr:sp macro="" textlink="">
      <xdr:nvSpPr>
        <xdr:cNvPr id="424" name="楕円 423"/>
        <xdr:cNvSpPr/>
      </xdr:nvSpPr>
      <xdr:spPr>
        <a:xfrm>
          <a:off x="257175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133350</xdr:rowOff>
    </xdr:from>
    <xdr:to>
      <xdr:col>19</xdr:col>
      <xdr:colOff>177800</xdr:colOff>
      <xdr:row>104</xdr:row>
      <xdr:rowOff>166007</xdr:rowOff>
    </xdr:to>
    <xdr:cxnSp macro="">
      <xdr:nvCxnSpPr>
        <xdr:cNvPr id="425" name="直線コネクタ 424"/>
        <xdr:cNvCxnSpPr/>
      </xdr:nvCxnSpPr>
      <xdr:spPr>
        <a:xfrm>
          <a:off x="2622550" y="17392650"/>
          <a:ext cx="8064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7438</xdr:rowOff>
    </xdr:from>
    <xdr:to>
      <xdr:col>10</xdr:col>
      <xdr:colOff>165100</xdr:colOff>
      <xdr:row>104</xdr:row>
      <xdr:rowOff>109038</xdr:rowOff>
    </xdr:to>
    <xdr:sp macro="" textlink="">
      <xdr:nvSpPr>
        <xdr:cNvPr id="426" name="楕円 425"/>
        <xdr:cNvSpPr/>
      </xdr:nvSpPr>
      <xdr:spPr>
        <a:xfrm>
          <a:off x="1778000" y="172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58238</xdr:rowOff>
    </xdr:from>
    <xdr:to>
      <xdr:col>15</xdr:col>
      <xdr:colOff>50800</xdr:colOff>
      <xdr:row>104</xdr:row>
      <xdr:rowOff>133350</xdr:rowOff>
    </xdr:to>
    <xdr:cxnSp macro="">
      <xdr:nvCxnSpPr>
        <xdr:cNvPr id="427" name="直線コネクタ 426"/>
        <xdr:cNvCxnSpPr/>
      </xdr:nvCxnSpPr>
      <xdr:spPr>
        <a:xfrm>
          <a:off x="1828800" y="17317538"/>
          <a:ext cx="79375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82550</xdr:rowOff>
    </xdr:from>
    <xdr:to>
      <xdr:col>6</xdr:col>
      <xdr:colOff>38100</xdr:colOff>
      <xdr:row>105</xdr:row>
      <xdr:rowOff>12700</xdr:rowOff>
    </xdr:to>
    <xdr:sp macro="" textlink="">
      <xdr:nvSpPr>
        <xdr:cNvPr id="428" name="楕円 427"/>
        <xdr:cNvSpPr/>
      </xdr:nvSpPr>
      <xdr:spPr>
        <a:xfrm>
          <a:off x="984250" y="173418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58238</xdr:rowOff>
    </xdr:from>
    <xdr:to>
      <xdr:col>10</xdr:col>
      <xdr:colOff>114300</xdr:colOff>
      <xdr:row>104</xdr:row>
      <xdr:rowOff>133350</xdr:rowOff>
    </xdr:to>
    <xdr:cxnSp macro="">
      <xdr:nvCxnSpPr>
        <xdr:cNvPr id="429" name="直線コネクタ 428"/>
        <xdr:cNvCxnSpPr/>
      </xdr:nvCxnSpPr>
      <xdr:spPr>
        <a:xfrm flipV="1">
          <a:off x="1028700" y="17317538"/>
          <a:ext cx="8001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141895</xdr:rowOff>
    </xdr:from>
    <xdr:ext cx="405111" cy="259045"/>
    <xdr:sp macro="" textlink="">
      <xdr:nvSpPr>
        <xdr:cNvPr id="430" name="n_1aveValue【市民会館】&#10;有形固定資産減価償却率"/>
        <xdr:cNvSpPr txBox="1"/>
      </xdr:nvSpPr>
      <xdr:spPr>
        <a:xfrm>
          <a:off x="3239144" y="1705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171285</xdr:rowOff>
    </xdr:from>
    <xdr:ext cx="405111" cy="259045"/>
    <xdr:sp macro="" textlink="">
      <xdr:nvSpPr>
        <xdr:cNvPr id="431" name="n_2aveValue【市民会館】&#10;有形固定資産減価償却率"/>
        <xdr:cNvSpPr txBox="1"/>
      </xdr:nvSpPr>
      <xdr:spPr>
        <a:xfrm>
          <a:off x="2439044" y="17087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122300</xdr:rowOff>
    </xdr:from>
    <xdr:ext cx="405111" cy="259045"/>
    <xdr:sp macro="" textlink="">
      <xdr:nvSpPr>
        <xdr:cNvPr id="432" name="n_3aveValue【市民会館】&#10;有形固定資産減価償却率"/>
        <xdr:cNvSpPr txBox="1"/>
      </xdr:nvSpPr>
      <xdr:spPr>
        <a:xfrm>
          <a:off x="1645294" y="17038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92908</xdr:rowOff>
    </xdr:from>
    <xdr:ext cx="405111" cy="259045"/>
    <xdr:sp macro="" textlink="">
      <xdr:nvSpPr>
        <xdr:cNvPr id="433" name="n_4aveValue【市民会館】&#10;有形固定資産減価償却率"/>
        <xdr:cNvSpPr txBox="1"/>
      </xdr:nvSpPr>
      <xdr:spPr>
        <a:xfrm>
          <a:off x="851544" y="17009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36484</xdr:rowOff>
    </xdr:from>
    <xdr:ext cx="405111" cy="259045"/>
    <xdr:sp macro="" textlink="">
      <xdr:nvSpPr>
        <xdr:cNvPr id="434" name="n_1mainValue【市民会館】&#10;有形固定資産減価償却率"/>
        <xdr:cNvSpPr txBox="1"/>
      </xdr:nvSpPr>
      <xdr:spPr>
        <a:xfrm>
          <a:off x="3239144" y="17467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3827</xdr:rowOff>
    </xdr:from>
    <xdr:ext cx="405111" cy="259045"/>
    <xdr:sp macro="" textlink="">
      <xdr:nvSpPr>
        <xdr:cNvPr id="435" name="n_2mainValue【市民会館】&#10;有形固定資産減価償却率"/>
        <xdr:cNvSpPr txBox="1"/>
      </xdr:nvSpPr>
      <xdr:spPr>
        <a:xfrm>
          <a:off x="2439044" y="1743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100165</xdr:rowOff>
    </xdr:from>
    <xdr:ext cx="405111" cy="259045"/>
    <xdr:sp macro="" textlink="">
      <xdr:nvSpPr>
        <xdr:cNvPr id="436" name="n_3mainValue【市民会館】&#10;有形固定資産減価償却率"/>
        <xdr:cNvSpPr txBox="1"/>
      </xdr:nvSpPr>
      <xdr:spPr>
        <a:xfrm>
          <a:off x="1645294" y="17359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3827</xdr:rowOff>
    </xdr:from>
    <xdr:ext cx="405111" cy="259045"/>
    <xdr:sp macro="" textlink="">
      <xdr:nvSpPr>
        <xdr:cNvPr id="437" name="n_4mainValue【市民会館】&#10;有形固定資産減価償却率"/>
        <xdr:cNvSpPr txBox="1"/>
      </xdr:nvSpPr>
      <xdr:spPr>
        <a:xfrm>
          <a:off x="851544" y="1743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xdr:cNvCxnSpPr/>
      </xdr:nvCxnSpPr>
      <xdr:spPr>
        <a:xfrm>
          <a:off x="5956300" y="18021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9" name="テキスト ボックス 448"/>
        <xdr:cNvSpPr txBox="1"/>
      </xdr:nvSpPr>
      <xdr:spPr>
        <a:xfrm>
          <a:off x="552722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xdr:cNvCxnSpPr/>
      </xdr:nvCxnSpPr>
      <xdr:spPr>
        <a:xfrm>
          <a:off x="5956300"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1" name="テキスト ボックス 450"/>
        <xdr:cNvSpPr txBox="1"/>
      </xdr:nvSpPr>
      <xdr:spPr>
        <a:xfrm>
          <a:off x="552722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xdr:cNvCxnSpPr/>
      </xdr:nvCxnSpPr>
      <xdr:spPr>
        <a:xfrm>
          <a:off x="5956300" y="17106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3" name="テキスト ボックス 452"/>
        <xdr:cNvSpPr txBox="1"/>
      </xdr:nvSpPr>
      <xdr:spPr>
        <a:xfrm>
          <a:off x="552722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xdr:cNvCxnSpPr/>
      </xdr:nvCxnSpPr>
      <xdr:spPr>
        <a:xfrm>
          <a:off x="5956300" y="1664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5" name="テキスト ボックス 454"/>
        <xdr:cNvSpPr txBox="1"/>
      </xdr:nvSpPr>
      <xdr:spPr>
        <a:xfrm>
          <a:off x="552722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149352</xdr:rowOff>
    </xdr:from>
    <xdr:to>
      <xdr:col>54</xdr:col>
      <xdr:colOff>189865</xdr:colOff>
      <xdr:row>107</xdr:row>
      <xdr:rowOff>142494</xdr:rowOff>
    </xdr:to>
    <xdr:cxnSp macro="">
      <xdr:nvCxnSpPr>
        <xdr:cNvPr id="459" name="直線コネクタ 458"/>
        <xdr:cNvCxnSpPr/>
      </xdr:nvCxnSpPr>
      <xdr:spPr>
        <a:xfrm flipV="1">
          <a:off x="9429115" y="1672285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146321</xdr:rowOff>
    </xdr:from>
    <xdr:ext cx="469744" cy="259045"/>
    <xdr:sp macro="" textlink="">
      <xdr:nvSpPr>
        <xdr:cNvPr id="460" name="【市民会館】&#10;一人当たり面積最小値テキスト"/>
        <xdr:cNvSpPr txBox="1"/>
      </xdr:nvSpPr>
      <xdr:spPr>
        <a:xfrm>
          <a:off x="9467850" y="17919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142494</xdr:rowOff>
    </xdr:from>
    <xdr:to>
      <xdr:col>55</xdr:col>
      <xdr:colOff>88900</xdr:colOff>
      <xdr:row>107</xdr:row>
      <xdr:rowOff>142494</xdr:rowOff>
    </xdr:to>
    <xdr:cxnSp macro="">
      <xdr:nvCxnSpPr>
        <xdr:cNvPr id="461" name="直線コネクタ 460"/>
        <xdr:cNvCxnSpPr/>
      </xdr:nvCxnSpPr>
      <xdr:spPr>
        <a:xfrm>
          <a:off x="9359900" y="179161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96029</xdr:rowOff>
    </xdr:from>
    <xdr:ext cx="469744" cy="259045"/>
    <xdr:sp macro="" textlink="">
      <xdr:nvSpPr>
        <xdr:cNvPr id="462" name="【市民会館】&#10;一人当たり面積最大値テキスト"/>
        <xdr:cNvSpPr txBox="1"/>
      </xdr:nvSpPr>
      <xdr:spPr>
        <a:xfrm>
          <a:off x="9467850" y="16498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149352</xdr:rowOff>
    </xdr:from>
    <xdr:to>
      <xdr:col>55</xdr:col>
      <xdr:colOff>88900</xdr:colOff>
      <xdr:row>100</xdr:row>
      <xdr:rowOff>149352</xdr:rowOff>
    </xdr:to>
    <xdr:cxnSp macro="">
      <xdr:nvCxnSpPr>
        <xdr:cNvPr id="463" name="直線コネクタ 462"/>
        <xdr:cNvCxnSpPr/>
      </xdr:nvCxnSpPr>
      <xdr:spPr>
        <a:xfrm>
          <a:off x="9359900" y="167228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65549</xdr:rowOff>
    </xdr:from>
    <xdr:ext cx="469744" cy="259045"/>
    <xdr:sp macro="" textlink="">
      <xdr:nvSpPr>
        <xdr:cNvPr id="464" name="【市民会館】&#10;一人当たり面積平均値テキスト"/>
        <xdr:cNvSpPr txBox="1"/>
      </xdr:nvSpPr>
      <xdr:spPr>
        <a:xfrm>
          <a:off x="9467850" y="17496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87122</xdr:rowOff>
    </xdr:from>
    <xdr:to>
      <xdr:col>55</xdr:col>
      <xdr:colOff>50800</xdr:colOff>
      <xdr:row>106</xdr:row>
      <xdr:rowOff>17272</xdr:rowOff>
    </xdr:to>
    <xdr:sp macro="" textlink="">
      <xdr:nvSpPr>
        <xdr:cNvPr id="465" name="フローチャート: 判断 464"/>
        <xdr:cNvSpPr/>
      </xdr:nvSpPr>
      <xdr:spPr>
        <a:xfrm>
          <a:off x="9398000" y="1751787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119126</xdr:rowOff>
    </xdr:from>
    <xdr:to>
      <xdr:col>50</xdr:col>
      <xdr:colOff>165100</xdr:colOff>
      <xdr:row>106</xdr:row>
      <xdr:rowOff>49276</xdr:rowOff>
    </xdr:to>
    <xdr:sp macro="" textlink="">
      <xdr:nvSpPr>
        <xdr:cNvPr id="466" name="フローチャート: 判断 465"/>
        <xdr:cNvSpPr/>
      </xdr:nvSpPr>
      <xdr:spPr>
        <a:xfrm>
          <a:off x="8636000" y="1754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2539</xdr:rowOff>
    </xdr:from>
    <xdr:to>
      <xdr:col>46</xdr:col>
      <xdr:colOff>38100</xdr:colOff>
      <xdr:row>106</xdr:row>
      <xdr:rowOff>104139</xdr:rowOff>
    </xdr:to>
    <xdr:sp macro="" textlink="">
      <xdr:nvSpPr>
        <xdr:cNvPr id="467" name="フローチャート: 判断 466"/>
        <xdr:cNvSpPr/>
      </xdr:nvSpPr>
      <xdr:spPr>
        <a:xfrm>
          <a:off x="7842250" y="176047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7113</xdr:rowOff>
    </xdr:from>
    <xdr:to>
      <xdr:col>41</xdr:col>
      <xdr:colOff>101600</xdr:colOff>
      <xdr:row>106</xdr:row>
      <xdr:rowOff>108713</xdr:rowOff>
    </xdr:to>
    <xdr:sp macro="" textlink="">
      <xdr:nvSpPr>
        <xdr:cNvPr id="468" name="フローチャート: 判断 467"/>
        <xdr:cNvSpPr/>
      </xdr:nvSpPr>
      <xdr:spPr>
        <a:xfrm>
          <a:off x="7029450" y="1760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7113</xdr:rowOff>
    </xdr:from>
    <xdr:to>
      <xdr:col>36</xdr:col>
      <xdr:colOff>165100</xdr:colOff>
      <xdr:row>106</xdr:row>
      <xdr:rowOff>108713</xdr:rowOff>
    </xdr:to>
    <xdr:sp macro="" textlink="">
      <xdr:nvSpPr>
        <xdr:cNvPr id="469" name="フローチャート: 判断 468"/>
        <xdr:cNvSpPr/>
      </xdr:nvSpPr>
      <xdr:spPr>
        <a:xfrm>
          <a:off x="6235700" y="1760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13970</xdr:rowOff>
    </xdr:from>
    <xdr:to>
      <xdr:col>55</xdr:col>
      <xdr:colOff>50800</xdr:colOff>
      <xdr:row>103</xdr:row>
      <xdr:rowOff>115570</xdr:rowOff>
    </xdr:to>
    <xdr:sp macro="" textlink="">
      <xdr:nvSpPr>
        <xdr:cNvPr id="475" name="楕円 474"/>
        <xdr:cNvSpPr/>
      </xdr:nvSpPr>
      <xdr:spPr>
        <a:xfrm>
          <a:off x="9398000" y="171018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36847</xdr:rowOff>
    </xdr:from>
    <xdr:ext cx="469744" cy="259045"/>
    <xdr:sp macro="" textlink="">
      <xdr:nvSpPr>
        <xdr:cNvPr id="476" name="【市民会館】&#10;一人当たり面積該当値テキスト"/>
        <xdr:cNvSpPr txBox="1"/>
      </xdr:nvSpPr>
      <xdr:spPr>
        <a:xfrm>
          <a:off x="9467850" y="1695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13970</xdr:rowOff>
    </xdr:from>
    <xdr:to>
      <xdr:col>50</xdr:col>
      <xdr:colOff>165100</xdr:colOff>
      <xdr:row>103</xdr:row>
      <xdr:rowOff>115570</xdr:rowOff>
    </xdr:to>
    <xdr:sp macro="" textlink="">
      <xdr:nvSpPr>
        <xdr:cNvPr id="477" name="楕円 476"/>
        <xdr:cNvSpPr/>
      </xdr:nvSpPr>
      <xdr:spPr>
        <a:xfrm>
          <a:off x="8636000" y="1710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64770</xdr:rowOff>
    </xdr:from>
    <xdr:to>
      <xdr:col>55</xdr:col>
      <xdr:colOff>0</xdr:colOff>
      <xdr:row>103</xdr:row>
      <xdr:rowOff>64770</xdr:rowOff>
    </xdr:to>
    <xdr:cxnSp macro="">
      <xdr:nvCxnSpPr>
        <xdr:cNvPr id="478" name="直線コネクタ 477"/>
        <xdr:cNvCxnSpPr/>
      </xdr:nvCxnSpPr>
      <xdr:spPr>
        <a:xfrm>
          <a:off x="8686800" y="1715262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18542</xdr:rowOff>
    </xdr:from>
    <xdr:to>
      <xdr:col>46</xdr:col>
      <xdr:colOff>38100</xdr:colOff>
      <xdr:row>103</xdr:row>
      <xdr:rowOff>120142</xdr:rowOff>
    </xdr:to>
    <xdr:sp macro="" textlink="">
      <xdr:nvSpPr>
        <xdr:cNvPr id="479" name="楕円 478"/>
        <xdr:cNvSpPr/>
      </xdr:nvSpPr>
      <xdr:spPr>
        <a:xfrm>
          <a:off x="7842250" y="1710639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64770</xdr:rowOff>
    </xdr:from>
    <xdr:to>
      <xdr:col>50</xdr:col>
      <xdr:colOff>114300</xdr:colOff>
      <xdr:row>103</xdr:row>
      <xdr:rowOff>69342</xdr:rowOff>
    </xdr:to>
    <xdr:cxnSp macro="">
      <xdr:nvCxnSpPr>
        <xdr:cNvPr id="480" name="直線コネクタ 479"/>
        <xdr:cNvCxnSpPr/>
      </xdr:nvCxnSpPr>
      <xdr:spPr>
        <a:xfrm flipV="1">
          <a:off x="7886700" y="17152620"/>
          <a:ext cx="8001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23113</xdr:rowOff>
    </xdr:from>
    <xdr:to>
      <xdr:col>41</xdr:col>
      <xdr:colOff>101600</xdr:colOff>
      <xdr:row>103</xdr:row>
      <xdr:rowOff>124713</xdr:rowOff>
    </xdr:to>
    <xdr:sp macro="" textlink="">
      <xdr:nvSpPr>
        <xdr:cNvPr id="481" name="楕円 480"/>
        <xdr:cNvSpPr/>
      </xdr:nvSpPr>
      <xdr:spPr>
        <a:xfrm>
          <a:off x="7029450" y="1711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69342</xdr:rowOff>
    </xdr:from>
    <xdr:to>
      <xdr:col>45</xdr:col>
      <xdr:colOff>177800</xdr:colOff>
      <xdr:row>103</xdr:row>
      <xdr:rowOff>73913</xdr:rowOff>
    </xdr:to>
    <xdr:cxnSp macro="">
      <xdr:nvCxnSpPr>
        <xdr:cNvPr id="482" name="直線コネクタ 481"/>
        <xdr:cNvCxnSpPr/>
      </xdr:nvCxnSpPr>
      <xdr:spPr>
        <a:xfrm flipV="1">
          <a:off x="7080250" y="17157192"/>
          <a:ext cx="80645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18542</xdr:rowOff>
    </xdr:from>
    <xdr:to>
      <xdr:col>36</xdr:col>
      <xdr:colOff>165100</xdr:colOff>
      <xdr:row>103</xdr:row>
      <xdr:rowOff>120142</xdr:rowOff>
    </xdr:to>
    <xdr:sp macro="" textlink="">
      <xdr:nvSpPr>
        <xdr:cNvPr id="483" name="楕円 482"/>
        <xdr:cNvSpPr/>
      </xdr:nvSpPr>
      <xdr:spPr>
        <a:xfrm>
          <a:off x="6235700" y="1710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69342</xdr:rowOff>
    </xdr:from>
    <xdr:to>
      <xdr:col>41</xdr:col>
      <xdr:colOff>50800</xdr:colOff>
      <xdr:row>103</xdr:row>
      <xdr:rowOff>73913</xdr:rowOff>
    </xdr:to>
    <xdr:cxnSp macro="">
      <xdr:nvCxnSpPr>
        <xdr:cNvPr id="484" name="直線コネクタ 483"/>
        <xdr:cNvCxnSpPr/>
      </xdr:nvCxnSpPr>
      <xdr:spPr>
        <a:xfrm>
          <a:off x="6286500" y="17157192"/>
          <a:ext cx="79375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40403</xdr:rowOff>
    </xdr:from>
    <xdr:ext cx="469744" cy="259045"/>
    <xdr:sp macro="" textlink="">
      <xdr:nvSpPr>
        <xdr:cNvPr id="485" name="n_1aveValue【市民会館】&#10;一人当たり面積"/>
        <xdr:cNvSpPr txBox="1"/>
      </xdr:nvSpPr>
      <xdr:spPr>
        <a:xfrm>
          <a:off x="8458277" y="17642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95266</xdr:rowOff>
    </xdr:from>
    <xdr:ext cx="469744" cy="259045"/>
    <xdr:sp macro="" textlink="">
      <xdr:nvSpPr>
        <xdr:cNvPr id="486" name="n_2aveValue【市民会館】&#10;一人当たり面積"/>
        <xdr:cNvSpPr txBox="1"/>
      </xdr:nvSpPr>
      <xdr:spPr>
        <a:xfrm>
          <a:off x="7677227" y="1769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99840</xdr:rowOff>
    </xdr:from>
    <xdr:ext cx="469744" cy="259045"/>
    <xdr:sp macro="" textlink="">
      <xdr:nvSpPr>
        <xdr:cNvPr id="487" name="n_3aveValue【市民会館】&#10;一人当たり面積"/>
        <xdr:cNvSpPr txBox="1"/>
      </xdr:nvSpPr>
      <xdr:spPr>
        <a:xfrm>
          <a:off x="6864427" y="1770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99840</xdr:rowOff>
    </xdr:from>
    <xdr:ext cx="469744" cy="259045"/>
    <xdr:sp macro="" textlink="">
      <xdr:nvSpPr>
        <xdr:cNvPr id="488" name="n_4aveValue【市民会館】&#10;一人当たり面積"/>
        <xdr:cNvSpPr txBox="1"/>
      </xdr:nvSpPr>
      <xdr:spPr>
        <a:xfrm>
          <a:off x="6070677" y="1770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132097</xdr:rowOff>
    </xdr:from>
    <xdr:ext cx="469744" cy="259045"/>
    <xdr:sp macro="" textlink="">
      <xdr:nvSpPr>
        <xdr:cNvPr id="489" name="n_1mainValue【市民会館】&#10;一人当たり面積"/>
        <xdr:cNvSpPr txBox="1"/>
      </xdr:nvSpPr>
      <xdr:spPr>
        <a:xfrm>
          <a:off x="8458277" y="1687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136669</xdr:rowOff>
    </xdr:from>
    <xdr:ext cx="469744" cy="259045"/>
    <xdr:sp macro="" textlink="">
      <xdr:nvSpPr>
        <xdr:cNvPr id="490" name="n_2mainValue【市民会館】&#10;一人当たり面積"/>
        <xdr:cNvSpPr txBox="1"/>
      </xdr:nvSpPr>
      <xdr:spPr>
        <a:xfrm>
          <a:off x="7677227" y="1688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141240</xdr:rowOff>
    </xdr:from>
    <xdr:ext cx="469744" cy="259045"/>
    <xdr:sp macro="" textlink="">
      <xdr:nvSpPr>
        <xdr:cNvPr id="491" name="n_3mainValue【市民会館】&#10;一人当たり面積"/>
        <xdr:cNvSpPr txBox="1"/>
      </xdr:nvSpPr>
      <xdr:spPr>
        <a:xfrm>
          <a:off x="6864427" y="16886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136669</xdr:rowOff>
    </xdr:from>
    <xdr:ext cx="469744" cy="259045"/>
    <xdr:sp macro="" textlink="">
      <xdr:nvSpPr>
        <xdr:cNvPr id="492" name="n_4mainValue【市民会館】&#10;一人当たり面積"/>
        <xdr:cNvSpPr txBox="1"/>
      </xdr:nvSpPr>
      <xdr:spPr>
        <a:xfrm>
          <a:off x="6070677" y="1688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80010</xdr:rowOff>
    </xdr:from>
    <xdr:to>
      <xdr:col>85</xdr:col>
      <xdr:colOff>126364</xdr:colOff>
      <xdr:row>41</xdr:row>
      <xdr:rowOff>158115</xdr:rowOff>
    </xdr:to>
    <xdr:cxnSp macro="">
      <xdr:nvCxnSpPr>
        <xdr:cNvPr id="517" name="直線コネクタ 516"/>
        <xdr:cNvCxnSpPr/>
      </xdr:nvCxnSpPr>
      <xdr:spPr>
        <a:xfrm flipV="1">
          <a:off x="14699614" y="5699760"/>
          <a:ext cx="0" cy="1233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161942</xdr:rowOff>
    </xdr:from>
    <xdr:ext cx="405111" cy="259045"/>
    <xdr:sp macro="" textlink="">
      <xdr:nvSpPr>
        <xdr:cNvPr id="518" name="【一般廃棄物処理施設】&#10;有形固定資産減価償却率最小値テキスト"/>
        <xdr:cNvSpPr txBox="1"/>
      </xdr:nvSpPr>
      <xdr:spPr>
        <a:xfrm>
          <a:off x="14738350" y="6937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158115</xdr:rowOff>
    </xdr:from>
    <xdr:to>
      <xdr:col>86</xdr:col>
      <xdr:colOff>25400</xdr:colOff>
      <xdr:row>41</xdr:row>
      <xdr:rowOff>158115</xdr:rowOff>
    </xdr:to>
    <xdr:cxnSp macro="">
      <xdr:nvCxnSpPr>
        <xdr:cNvPr id="519" name="直線コネクタ 518"/>
        <xdr:cNvCxnSpPr/>
      </xdr:nvCxnSpPr>
      <xdr:spPr>
        <a:xfrm>
          <a:off x="14611350" y="69335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26687</xdr:rowOff>
    </xdr:from>
    <xdr:ext cx="405111" cy="259045"/>
    <xdr:sp macro="" textlink="">
      <xdr:nvSpPr>
        <xdr:cNvPr id="520" name="【一般廃棄物処理施設】&#10;有形固定資産減価償却率最大値テキスト"/>
        <xdr:cNvSpPr txBox="1"/>
      </xdr:nvSpPr>
      <xdr:spPr>
        <a:xfrm>
          <a:off x="14738350" y="548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80010</xdr:rowOff>
    </xdr:from>
    <xdr:to>
      <xdr:col>86</xdr:col>
      <xdr:colOff>25400</xdr:colOff>
      <xdr:row>34</xdr:row>
      <xdr:rowOff>80010</xdr:rowOff>
    </xdr:to>
    <xdr:cxnSp macro="">
      <xdr:nvCxnSpPr>
        <xdr:cNvPr id="521" name="直線コネクタ 520"/>
        <xdr:cNvCxnSpPr/>
      </xdr:nvCxnSpPr>
      <xdr:spPr>
        <a:xfrm>
          <a:off x="14611350" y="5699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99077</xdr:rowOff>
    </xdr:from>
    <xdr:ext cx="405111" cy="259045"/>
    <xdr:sp macro="" textlink="">
      <xdr:nvSpPr>
        <xdr:cNvPr id="522" name="【一般廃棄物処理施設】&#10;有形固定資産減価償却率平均値テキスト"/>
        <xdr:cNvSpPr txBox="1"/>
      </xdr:nvSpPr>
      <xdr:spPr>
        <a:xfrm>
          <a:off x="14738350" y="604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120650</xdr:rowOff>
    </xdr:from>
    <xdr:to>
      <xdr:col>85</xdr:col>
      <xdr:colOff>177800</xdr:colOff>
      <xdr:row>37</xdr:row>
      <xdr:rowOff>50800</xdr:rowOff>
    </xdr:to>
    <xdr:sp macro="" textlink="">
      <xdr:nvSpPr>
        <xdr:cNvPr id="523" name="フローチャート: 判断 522"/>
        <xdr:cNvSpPr/>
      </xdr:nvSpPr>
      <xdr:spPr>
        <a:xfrm>
          <a:off x="14649450" y="60706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15875</xdr:rowOff>
    </xdr:from>
    <xdr:to>
      <xdr:col>81</xdr:col>
      <xdr:colOff>101600</xdr:colOff>
      <xdr:row>37</xdr:row>
      <xdr:rowOff>117475</xdr:rowOff>
    </xdr:to>
    <xdr:sp macro="" textlink="">
      <xdr:nvSpPr>
        <xdr:cNvPr id="524" name="フローチャート: 判断 523"/>
        <xdr:cNvSpPr/>
      </xdr:nvSpPr>
      <xdr:spPr>
        <a:xfrm>
          <a:off x="13887450" y="613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166370</xdr:rowOff>
    </xdr:from>
    <xdr:to>
      <xdr:col>76</xdr:col>
      <xdr:colOff>165100</xdr:colOff>
      <xdr:row>37</xdr:row>
      <xdr:rowOff>96520</xdr:rowOff>
    </xdr:to>
    <xdr:sp macro="" textlink="">
      <xdr:nvSpPr>
        <xdr:cNvPr id="525" name="フローチャート: 判断 524"/>
        <xdr:cNvSpPr/>
      </xdr:nvSpPr>
      <xdr:spPr>
        <a:xfrm>
          <a:off x="13093700" y="61163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118745</xdr:rowOff>
    </xdr:from>
    <xdr:to>
      <xdr:col>72</xdr:col>
      <xdr:colOff>38100</xdr:colOff>
      <xdr:row>37</xdr:row>
      <xdr:rowOff>48895</xdr:rowOff>
    </xdr:to>
    <xdr:sp macro="" textlink="">
      <xdr:nvSpPr>
        <xdr:cNvPr id="526" name="フローチャート: 判断 525"/>
        <xdr:cNvSpPr/>
      </xdr:nvSpPr>
      <xdr:spPr>
        <a:xfrm>
          <a:off x="12299950" y="606869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114935</xdr:rowOff>
    </xdr:from>
    <xdr:to>
      <xdr:col>67</xdr:col>
      <xdr:colOff>101600</xdr:colOff>
      <xdr:row>37</xdr:row>
      <xdr:rowOff>45085</xdr:rowOff>
    </xdr:to>
    <xdr:sp macro="" textlink="">
      <xdr:nvSpPr>
        <xdr:cNvPr id="527" name="フローチャート: 判断 526"/>
        <xdr:cNvSpPr/>
      </xdr:nvSpPr>
      <xdr:spPr>
        <a:xfrm>
          <a:off x="11487150" y="60648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59690</xdr:rowOff>
    </xdr:from>
    <xdr:to>
      <xdr:col>85</xdr:col>
      <xdr:colOff>177800</xdr:colOff>
      <xdr:row>34</xdr:row>
      <xdr:rowOff>161290</xdr:rowOff>
    </xdr:to>
    <xdr:sp macro="" textlink="">
      <xdr:nvSpPr>
        <xdr:cNvPr id="533" name="楕円 532"/>
        <xdr:cNvSpPr/>
      </xdr:nvSpPr>
      <xdr:spPr>
        <a:xfrm>
          <a:off x="14649450" y="567944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153687</xdr:rowOff>
    </xdr:from>
    <xdr:ext cx="405111" cy="259045"/>
    <xdr:sp macro="" textlink="">
      <xdr:nvSpPr>
        <xdr:cNvPr id="534" name="【一般廃棄物処理施設】&#10;有形固定資産減価償却率該当値テキスト"/>
        <xdr:cNvSpPr txBox="1"/>
      </xdr:nvSpPr>
      <xdr:spPr>
        <a:xfrm>
          <a:off x="14738350" y="5608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27305</xdr:rowOff>
    </xdr:from>
    <xdr:to>
      <xdr:col>81</xdr:col>
      <xdr:colOff>101600</xdr:colOff>
      <xdr:row>37</xdr:row>
      <xdr:rowOff>128905</xdr:rowOff>
    </xdr:to>
    <xdr:sp macro="" textlink="">
      <xdr:nvSpPr>
        <xdr:cNvPr id="535" name="楕円 534"/>
        <xdr:cNvSpPr/>
      </xdr:nvSpPr>
      <xdr:spPr>
        <a:xfrm>
          <a:off x="1388745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110490</xdr:rowOff>
    </xdr:from>
    <xdr:to>
      <xdr:col>85</xdr:col>
      <xdr:colOff>127000</xdr:colOff>
      <xdr:row>37</xdr:row>
      <xdr:rowOff>78105</xdr:rowOff>
    </xdr:to>
    <xdr:cxnSp macro="">
      <xdr:nvCxnSpPr>
        <xdr:cNvPr id="536" name="直線コネクタ 535"/>
        <xdr:cNvCxnSpPr/>
      </xdr:nvCxnSpPr>
      <xdr:spPr>
        <a:xfrm flipV="1">
          <a:off x="13938250" y="5730240"/>
          <a:ext cx="762000" cy="46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147320</xdr:rowOff>
    </xdr:from>
    <xdr:to>
      <xdr:col>76</xdr:col>
      <xdr:colOff>165100</xdr:colOff>
      <xdr:row>37</xdr:row>
      <xdr:rowOff>77470</xdr:rowOff>
    </xdr:to>
    <xdr:sp macro="" textlink="">
      <xdr:nvSpPr>
        <xdr:cNvPr id="537" name="楕円 536"/>
        <xdr:cNvSpPr/>
      </xdr:nvSpPr>
      <xdr:spPr>
        <a:xfrm>
          <a:off x="13093700" y="60972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26670</xdr:rowOff>
    </xdr:from>
    <xdr:to>
      <xdr:col>81</xdr:col>
      <xdr:colOff>50800</xdr:colOff>
      <xdr:row>37</xdr:row>
      <xdr:rowOff>78105</xdr:rowOff>
    </xdr:to>
    <xdr:cxnSp macro="">
      <xdr:nvCxnSpPr>
        <xdr:cNvPr id="538" name="直線コネクタ 537"/>
        <xdr:cNvCxnSpPr/>
      </xdr:nvCxnSpPr>
      <xdr:spPr>
        <a:xfrm>
          <a:off x="13144500" y="6141720"/>
          <a:ext cx="79375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135890</xdr:rowOff>
    </xdr:from>
    <xdr:to>
      <xdr:col>72</xdr:col>
      <xdr:colOff>38100</xdr:colOff>
      <xdr:row>37</xdr:row>
      <xdr:rowOff>66040</xdr:rowOff>
    </xdr:to>
    <xdr:sp macro="" textlink="">
      <xdr:nvSpPr>
        <xdr:cNvPr id="539" name="楕円 538"/>
        <xdr:cNvSpPr/>
      </xdr:nvSpPr>
      <xdr:spPr>
        <a:xfrm>
          <a:off x="12299950" y="60858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15240</xdr:rowOff>
    </xdr:from>
    <xdr:to>
      <xdr:col>76</xdr:col>
      <xdr:colOff>114300</xdr:colOff>
      <xdr:row>37</xdr:row>
      <xdr:rowOff>26670</xdr:rowOff>
    </xdr:to>
    <xdr:cxnSp macro="">
      <xdr:nvCxnSpPr>
        <xdr:cNvPr id="540" name="直線コネクタ 539"/>
        <xdr:cNvCxnSpPr/>
      </xdr:nvCxnSpPr>
      <xdr:spPr>
        <a:xfrm>
          <a:off x="12344400" y="6130290"/>
          <a:ext cx="8001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109220</xdr:rowOff>
    </xdr:from>
    <xdr:to>
      <xdr:col>67</xdr:col>
      <xdr:colOff>101600</xdr:colOff>
      <xdr:row>37</xdr:row>
      <xdr:rowOff>39370</xdr:rowOff>
    </xdr:to>
    <xdr:sp macro="" textlink="">
      <xdr:nvSpPr>
        <xdr:cNvPr id="541" name="楕円 540"/>
        <xdr:cNvSpPr/>
      </xdr:nvSpPr>
      <xdr:spPr>
        <a:xfrm>
          <a:off x="11487150" y="60591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160020</xdr:rowOff>
    </xdr:from>
    <xdr:to>
      <xdr:col>71</xdr:col>
      <xdr:colOff>177800</xdr:colOff>
      <xdr:row>37</xdr:row>
      <xdr:rowOff>15240</xdr:rowOff>
    </xdr:to>
    <xdr:cxnSp macro="">
      <xdr:nvCxnSpPr>
        <xdr:cNvPr id="542" name="直線コネクタ 541"/>
        <xdr:cNvCxnSpPr/>
      </xdr:nvCxnSpPr>
      <xdr:spPr>
        <a:xfrm>
          <a:off x="11537950" y="6109970"/>
          <a:ext cx="80645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134002</xdr:rowOff>
    </xdr:from>
    <xdr:ext cx="405111" cy="259045"/>
    <xdr:sp macro="" textlink="">
      <xdr:nvSpPr>
        <xdr:cNvPr id="543" name="n_1aveValue【一般廃棄物処理施設】&#10;有形固定資産減価償却率"/>
        <xdr:cNvSpPr txBox="1"/>
      </xdr:nvSpPr>
      <xdr:spPr>
        <a:xfrm>
          <a:off x="13742044" y="5918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87647</xdr:rowOff>
    </xdr:from>
    <xdr:ext cx="405111" cy="259045"/>
    <xdr:sp macro="" textlink="">
      <xdr:nvSpPr>
        <xdr:cNvPr id="544" name="n_2aveValue【一般廃棄物処理施設】&#10;有形固定資産減価償却率"/>
        <xdr:cNvSpPr txBox="1"/>
      </xdr:nvSpPr>
      <xdr:spPr>
        <a:xfrm>
          <a:off x="12960994" y="620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65422</xdr:rowOff>
    </xdr:from>
    <xdr:ext cx="405111" cy="259045"/>
    <xdr:sp macro="" textlink="">
      <xdr:nvSpPr>
        <xdr:cNvPr id="545" name="n_3aveValue【一般廃棄物処理施設】&#10;有形固定資産減価償却率"/>
        <xdr:cNvSpPr txBox="1"/>
      </xdr:nvSpPr>
      <xdr:spPr>
        <a:xfrm>
          <a:off x="12167244" y="5850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36212</xdr:rowOff>
    </xdr:from>
    <xdr:ext cx="405111" cy="259045"/>
    <xdr:sp macro="" textlink="">
      <xdr:nvSpPr>
        <xdr:cNvPr id="546" name="n_4aveValue【一般廃棄物処理施設】&#10;有形固定資産減価償却率"/>
        <xdr:cNvSpPr txBox="1"/>
      </xdr:nvSpPr>
      <xdr:spPr>
        <a:xfrm>
          <a:off x="11354444" y="6151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120032</xdr:rowOff>
    </xdr:from>
    <xdr:ext cx="405111" cy="259045"/>
    <xdr:sp macro="" textlink="">
      <xdr:nvSpPr>
        <xdr:cNvPr id="547" name="n_1mainValue【一般廃棄物処理施設】&#10;有形固定資産減価償却率"/>
        <xdr:cNvSpPr txBox="1"/>
      </xdr:nvSpPr>
      <xdr:spPr>
        <a:xfrm>
          <a:off x="13742044" y="6235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93997</xdr:rowOff>
    </xdr:from>
    <xdr:ext cx="405111" cy="259045"/>
    <xdr:sp macro="" textlink="">
      <xdr:nvSpPr>
        <xdr:cNvPr id="548" name="n_2mainValue【一般廃棄物処理施設】&#10;有形固定資産減価償却率"/>
        <xdr:cNvSpPr txBox="1"/>
      </xdr:nvSpPr>
      <xdr:spPr>
        <a:xfrm>
          <a:off x="12960994" y="5878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57167</xdr:rowOff>
    </xdr:from>
    <xdr:ext cx="405111" cy="259045"/>
    <xdr:sp macro="" textlink="">
      <xdr:nvSpPr>
        <xdr:cNvPr id="549" name="n_3mainValue【一般廃棄物処理施設】&#10;有形固定資産減価償却率"/>
        <xdr:cNvSpPr txBox="1"/>
      </xdr:nvSpPr>
      <xdr:spPr>
        <a:xfrm>
          <a:off x="12167244" y="6172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55897</xdr:rowOff>
    </xdr:from>
    <xdr:ext cx="405111" cy="259045"/>
    <xdr:sp macro="" textlink="">
      <xdr:nvSpPr>
        <xdr:cNvPr id="550" name="n_4mainValue【一般廃棄物処理施設】&#10;有形固定資産減価償却率"/>
        <xdr:cNvSpPr txBox="1"/>
      </xdr:nvSpPr>
      <xdr:spPr>
        <a:xfrm>
          <a:off x="11354444" y="584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61" name="直線コネクタ 560"/>
        <xdr:cNvCxnSpPr/>
      </xdr:nvCxnSpPr>
      <xdr:spPr>
        <a:xfrm>
          <a:off x="16459200" y="679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62" name="テキスト ボックス 561"/>
        <xdr:cNvSpPr txBox="1"/>
      </xdr:nvSpPr>
      <xdr:spPr>
        <a:xfrm>
          <a:off x="16248514" y="6658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3" name="直線コネクタ 562"/>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4" name="テキスト ボックス 563"/>
        <xdr:cNvSpPr txBox="1"/>
      </xdr:nvSpPr>
      <xdr:spPr>
        <a:xfrm>
          <a:off x="159399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5" name="直線コネクタ 564"/>
        <xdr:cNvCxnSpPr/>
      </xdr:nvCxnSpPr>
      <xdr:spPr>
        <a:xfrm>
          <a:off x="16459200" y="569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6" name="テキスト ボックス 565"/>
        <xdr:cNvSpPr txBox="1"/>
      </xdr:nvSpPr>
      <xdr:spPr>
        <a:xfrm>
          <a:off x="15939981" y="5560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8" name="テキスト ボックス 567"/>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15353</xdr:rowOff>
    </xdr:from>
    <xdr:to>
      <xdr:col>116</xdr:col>
      <xdr:colOff>62864</xdr:colOff>
      <xdr:row>41</xdr:row>
      <xdr:rowOff>10506</xdr:rowOff>
    </xdr:to>
    <xdr:cxnSp macro="">
      <xdr:nvCxnSpPr>
        <xdr:cNvPr id="570" name="直線コネクタ 569"/>
        <xdr:cNvCxnSpPr/>
      </xdr:nvCxnSpPr>
      <xdr:spPr>
        <a:xfrm flipV="1">
          <a:off x="19951064" y="5635103"/>
          <a:ext cx="0" cy="115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14333</xdr:rowOff>
    </xdr:from>
    <xdr:ext cx="469744" cy="259045"/>
    <xdr:sp macro="" textlink="">
      <xdr:nvSpPr>
        <xdr:cNvPr id="571" name="【一般廃棄物処理施設】&#10;一人当たり有形固定資産（償却資産）額最小値テキスト"/>
        <xdr:cNvSpPr txBox="1"/>
      </xdr:nvSpPr>
      <xdr:spPr>
        <a:xfrm>
          <a:off x="19989800" y="678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10506</xdr:rowOff>
    </xdr:from>
    <xdr:to>
      <xdr:col>116</xdr:col>
      <xdr:colOff>152400</xdr:colOff>
      <xdr:row>41</xdr:row>
      <xdr:rowOff>10506</xdr:rowOff>
    </xdr:to>
    <xdr:cxnSp macro="">
      <xdr:nvCxnSpPr>
        <xdr:cNvPr id="572" name="直線コネクタ 571"/>
        <xdr:cNvCxnSpPr/>
      </xdr:nvCxnSpPr>
      <xdr:spPr>
        <a:xfrm>
          <a:off x="19881850" y="67859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133480</xdr:rowOff>
    </xdr:from>
    <xdr:ext cx="599010" cy="259045"/>
    <xdr:sp macro="" textlink="">
      <xdr:nvSpPr>
        <xdr:cNvPr id="573" name="【一般廃棄物処理施設】&#10;一人当たり有形固定資産（償却資産）額最大値テキスト"/>
        <xdr:cNvSpPr txBox="1"/>
      </xdr:nvSpPr>
      <xdr:spPr>
        <a:xfrm>
          <a:off x="19989800" y="5423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15353</xdr:rowOff>
    </xdr:from>
    <xdr:to>
      <xdr:col>116</xdr:col>
      <xdr:colOff>152400</xdr:colOff>
      <xdr:row>34</xdr:row>
      <xdr:rowOff>15353</xdr:rowOff>
    </xdr:to>
    <xdr:cxnSp macro="">
      <xdr:nvCxnSpPr>
        <xdr:cNvPr id="574" name="直線コネクタ 573"/>
        <xdr:cNvCxnSpPr/>
      </xdr:nvCxnSpPr>
      <xdr:spPr>
        <a:xfrm>
          <a:off x="19881850" y="56351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1878</xdr:rowOff>
    </xdr:from>
    <xdr:ext cx="534377" cy="259045"/>
    <xdr:sp macro="" textlink="">
      <xdr:nvSpPr>
        <xdr:cNvPr id="575" name="【一般廃棄物処理施設】&#10;一人当たり有形固定資産（償却資産）額平均値テキスト"/>
        <xdr:cNvSpPr txBox="1"/>
      </xdr:nvSpPr>
      <xdr:spPr>
        <a:xfrm>
          <a:off x="19989800" y="6282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23451</xdr:rowOff>
    </xdr:from>
    <xdr:to>
      <xdr:col>116</xdr:col>
      <xdr:colOff>114300</xdr:colOff>
      <xdr:row>38</xdr:row>
      <xdr:rowOff>125051</xdr:rowOff>
    </xdr:to>
    <xdr:sp macro="" textlink="">
      <xdr:nvSpPr>
        <xdr:cNvPr id="576" name="フローチャート: 判断 575"/>
        <xdr:cNvSpPr/>
      </xdr:nvSpPr>
      <xdr:spPr>
        <a:xfrm>
          <a:off x="19900900" y="630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37670</xdr:rowOff>
    </xdr:from>
    <xdr:to>
      <xdr:col>112</xdr:col>
      <xdr:colOff>38100</xdr:colOff>
      <xdr:row>38</xdr:row>
      <xdr:rowOff>139270</xdr:rowOff>
    </xdr:to>
    <xdr:sp macro="" textlink="">
      <xdr:nvSpPr>
        <xdr:cNvPr id="577" name="フローチャート: 判断 576"/>
        <xdr:cNvSpPr/>
      </xdr:nvSpPr>
      <xdr:spPr>
        <a:xfrm>
          <a:off x="19157950" y="63178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46386</xdr:rowOff>
    </xdr:from>
    <xdr:to>
      <xdr:col>107</xdr:col>
      <xdr:colOff>101600</xdr:colOff>
      <xdr:row>38</xdr:row>
      <xdr:rowOff>147986</xdr:rowOff>
    </xdr:to>
    <xdr:sp macro="" textlink="">
      <xdr:nvSpPr>
        <xdr:cNvPr id="578" name="フローチャート: 判断 577"/>
        <xdr:cNvSpPr/>
      </xdr:nvSpPr>
      <xdr:spPr>
        <a:xfrm>
          <a:off x="18345150" y="632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54426</xdr:rowOff>
    </xdr:from>
    <xdr:to>
      <xdr:col>102</xdr:col>
      <xdr:colOff>165100</xdr:colOff>
      <xdr:row>38</xdr:row>
      <xdr:rowOff>156026</xdr:rowOff>
    </xdr:to>
    <xdr:sp macro="" textlink="">
      <xdr:nvSpPr>
        <xdr:cNvPr id="579" name="フローチャート: 判断 578"/>
        <xdr:cNvSpPr/>
      </xdr:nvSpPr>
      <xdr:spPr>
        <a:xfrm>
          <a:off x="17551400" y="633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70165</xdr:rowOff>
    </xdr:from>
    <xdr:to>
      <xdr:col>98</xdr:col>
      <xdr:colOff>38100</xdr:colOff>
      <xdr:row>39</xdr:row>
      <xdr:rowOff>315</xdr:rowOff>
    </xdr:to>
    <xdr:sp macro="" textlink="">
      <xdr:nvSpPr>
        <xdr:cNvPr id="580" name="フローチャート: 判断 579"/>
        <xdr:cNvSpPr/>
      </xdr:nvSpPr>
      <xdr:spPr>
        <a:xfrm>
          <a:off x="16757650" y="63503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136003</xdr:rowOff>
    </xdr:from>
    <xdr:to>
      <xdr:col>116</xdr:col>
      <xdr:colOff>114300</xdr:colOff>
      <xdr:row>34</xdr:row>
      <xdr:rowOff>66153</xdr:rowOff>
    </xdr:to>
    <xdr:sp macro="" textlink="">
      <xdr:nvSpPr>
        <xdr:cNvPr id="586" name="楕円 585"/>
        <xdr:cNvSpPr/>
      </xdr:nvSpPr>
      <xdr:spPr>
        <a:xfrm>
          <a:off x="19900900" y="559065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89030</xdr:rowOff>
    </xdr:from>
    <xdr:ext cx="599010" cy="259045"/>
    <xdr:sp macro="" textlink="">
      <xdr:nvSpPr>
        <xdr:cNvPr id="587" name="【一般廃棄物処理施設】&#10;一人当たり有形固定資産（償却資産）額該当値テキスト"/>
        <xdr:cNvSpPr txBox="1"/>
      </xdr:nvSpPr>
      <xdr:spPr>
        <a:xfrm>
          <a:off x="19989800" y="554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12067</xdr:rowOff>
    </xdr:from>
    <xdr:to>
      <xdr:col>112</xdr:col>
      <xdr:colOff>38100</xdr:colOff>
      <xdr:row>37</xdr:row>
      <xdr:rowOff>113667</xdr:rowOff>
    </xdr:to>
    <xdr:sp macro="" textlink="">
      <xdr:nvSpPr>
        <xdr:cNvPr id="588" name="楕円 587"/>
        <xdr:cNvSpPr/>
      </xdr:nvSpPr>
      <xdr:spPr>
        <a:xfrm>
          <a:off x="19157950" y="612711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15353</xdr:rowOff>
    </xdr:from>
    <xdr:to>
      <xdr:col>116</xdr:col>
      <xdr:colOff>63500</xdr:colOff>
      <xdr:row>37</xdr:row>
      <xdr:rowOff>62867</xdr:rowOff>
    </xdr:to>
    <xdr:cxnSp macro="">
      <xdr:nvCxnSpPr>
        <xdr:cNvPr id="589" name="直線コネクタ 588"/>
        <xdr:cNvCxnSpPr/>
      </xdr:nvCxnSpPr>
      <xdr:spPr>
        <a:xfrm flipV="1">
          <a:off x="19202400" y="5635103"/>
          <a:ext cx="749300" cy="54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13473</xdr:rowOff>
    </xdr:from>
    <xdr:to>
      <xdr:col>107</xdr:col>
      <xdr:colOff>101600</xdr:colOff>
      <xdr:row>37</xdr:row>
      <xdr:rowOff>115073</xdr:rowOff>
    </xdr:to>
    <xdr:sp macro="" textlink="">
      <xdr:nvSpPr>
        <xdr:cNvPr id="590" name="楕円 589"/>
        <xdr:cNvSpPr/>
      </xdr:nvSpPr>
      <xdr:spPr>
        <a:xfrm>
          <a:off x="18345150" y="612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62867</xdr:rowOff>
    </xdr:from>
    <xdr:to>
      <xdr:col>111</xdr:col>
      <xdr:colOff>177800</xdr:colOff>
      <xdr:row>37</xdr:row>
      <xdr:rowOff>64273</xdr:rowOff>
    </xdr:to>
    <xdr:cxnSp macro="">
      <xdr:nvCxnSpPr>
        <xdr:cNvPr id="591" name="直線コネクタ 590"/>
        <xdr:cNvCxnSpPr/>
      </xdr:nvCxnSpPr>
      <xdr:spPr>
        <a:xfrm flipV="1">
          <a:off x="18395950" y="6177917"/>
          <a:ext cx="806450" cy="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38579</xdr:rowOff>
    </xdr:from>
    <xdr:to>
      <xdr:col>102</xdr:col>
      <xdr:colOff>165100</xdr:colOff>
      <xdr:row>37</xdr:row>
      <xdr:rowOff>140179</xdr:rowOff>
    </xdr:to>
    <xdr:sp macro="" textlink="">
      <xdr:nvSpPr>
        <xdr:cNvPr id="592" name="楕円 591"/>
        <xdr:cNvSpPr/>
      </xdr:nvSpPr>
      <xdr:spPr>
        <a:xfrm>
          <a:off x="17551400" y="615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64273</xdr:rowOff>
    </xdr:from>
    <xdr:to>
      <xdr:col>107</xdr:col>
      <xdr:colOff>50800</xdr:colOff>
      <xdr:row>37</xdr:row>
      <xdr:rowOff>89379</xdr:rowOff>
    </xdr:to>
    <xdr:cxnSp macro="">
      <xdr:nvCxnSpPr>
        <xdr:cNvPr id="593" name="直線コネクタ 592"/>
        <xdr:cNvCxnSpPr/>
      </xdr:nvCxnSpPr>
      <xdr:spPr>
        <a:xfrm flipV="1">
          <a:off x="17602200" y="6179323"/>
          <a:ext cx="793750" cy="2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49403</xdr:rowOff>
    </xdr:from>
    <xdr:to>
      <xdr:col>98</xdr:col>
      <xdr:colOff>38100</xdr:colOff>
      <xdr:row>37</xdr:row>
      <xdr:rowOff>151003</xdr:rowOff>
    </xdr:to>
    <xdr:sp macro="" textlink="">
      <xdr:nvSpPr>
        <xdr:cNvPr id="594" name="楕円 593"/>
        <xdr:cNvSpPr/>
      </xdr:nvSpPr>
      <xdr:spPr>
        <a:xfrm>
          <a:off x="16757650" y="616445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89379</xdr:rowOff>
    </xdr:from>
    <xdr:to>
      <xdr:col>102</xdr:col>
      <xdr:colOff>114300</xdr:colOff>
      <xdr:row>37</xdr:row>
      <xdr:rowOff>100203</xdr:rowOff>
    </xdr:to>
    <xdr:cxnSp macro="">
      <xdr:nvCxnSpPr>
        <xdr:cNvPr id="595" name="直線コネクタ 594"/>
        <xdr:cNvCxnSpPr/>
      </xdr:nvCxnSpPr>
      <xdr:spPr>
        <a:xfrm flipV="1">
          <a:off x="16802100" y="6204429"/>
          <a:ext cx="800100" cy="1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130397</xdr:rowOff>
    </xdr:from>
    <xdr:ext cx="534377" cy="259045"/>
    <xdr:sp macro="" textlink="">
      <xdr:nvSpPr>
        <xdr:cNvPr id="596" name="n_1aveValue【一般廃棄物処理施設】&#10;一人当たり有形固定資産（償却資産）額"/>
        <xdr:cNvSpPr txBox="1"/>
      </xdr:nvSpPr>
      <xdr:spPr>
        <a:xfrm>
          <a:off x="18947911" y="641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139113</xdr:rowOff>
    </xdr:from>
    <xdr:ext cx="534377" cy="259045"/>
    <xdr:sp macro="" textlink="">
      <xdr:nvSpPr>
        <xdr:cNvPr id="597" name="n_2aveValue【一般廃棄物処理施設】&#10;一人当たり有形固定資産（償却資産）額"/>
        <xdr:cNvSpPr txBox="1"/>
      </xdr:nvSpPr>
      <xdr:spPr>
        <a:xfrm>
          <a:off x="18166861" y="641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147153</xdr:rowOff>
    </xdr:from>
    <xdr:ext cx="534377" cy="259045"/>
    <xdr:sp macro="" textlink="">
      <xdr:nvSpPr>
        <xdr:cNvPr id="598" name="n_3aveValue【一般廃棄物処理施設】&#10;一人当たり有形固定資産（償却資産）額"/>
        <xdr:cNvSpPr txBox="1"/>
      </xdr:nvSpPr>
      <xdr:spPr>
        <a:xfrm>
          <a:off x="17354061" y="642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162892</xdr:rowOff>
    </xdr:from>
    <xdr:ext cx="534377" cy="259045"/>
    <xdr:sp macro="" textlink="">
      <xdr:nvSpPr>
        <xdr:cNvPr id="599" name="n_4aveValue【一般廃棄物処理施設】&#10;一人当たり有形固定資産（償却資産）額"/>
        <xdr:cNvSpPr txBox="1"/>
      </xdr:nvSpPr>
      <xdr:spPr>
        <a:xfrm>
          <a:off x="16560311" y="644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130194</xdr:rowOff>
    </xdr:from>
    <xdr:ext cx="599010" cy="259045"/>
    <xdr:sp macro="" textlink="">
      <xdr:nvSpPr>
        <xdr:cNvPr id="600" name="n_1mainValue【一般廃棄物処理施設】&#10;一人当たり有形固定資産（償却資産）額"/>
        <xdr:cNvSpPr txBox="1"/>
      </xdr:nvSpPr>
      <xdr:spPr>
        <a:xfrm>
          <a:off x="18915595" y="591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131600</xdr:rowOff>
    </xdr:from>
    <xdr:ext cx="599010" cy="259045"/>
    <xdr:sp macro="" textlink="">
      <xdr:nvSpPr>
        <xdr:cNvPr id="601" name="n_2mainValue【一般廃棄物処理施設】&#10;一人当たり有形固定資産（償却資産）額"/>
        <xdr:cNvSpPr txBox="1"/>
      </xdr:nvSpPr>
      <xdr:spPr>
        <a:xfrm>
          <a:off x="18134545" y="5916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156706</xdr:rowOff>
    </xdr:from>
    <xdr:ext cx="599010" cy="259045"/>
    <xdr:sp macro="" textlink="">
      <xdr:nvSpPr>
        <xdr:cNvPr id="602" name="n_3mainValue【一般廃棄物処理施設】&#10;一人当たり有形固定資産（償却資産）額"/>
        <xdr:cNvSpPr txBox="1"/>
      </xdr:nvSpPr>
      <xdr:spPr>
        <a:xfrm>
          <a:off x="17321745" y="594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167530</xdr:rowOff>
    </xdr:from>
    <xdr:ext cx="599010" cy="259045"/>
    <xdr:sp macro="" textlink="">
      <xdr:nvSpPr>
        <xdr:cNvPr id="603" name="n_4mainValue【一般廃棄物処理施設】&#10;一人当たり有形固定資産（償却資産）額"/>
        <xdr:cNvSpPr txBox="1"/>
      </xdr:nvSpPr>
      <xdr:spPr>
        <a:xfrm>
          <a:off x="16527995" y="5952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4" name="テキスト ボックス 613"/>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6" name="テキスト ボックス 615"/>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8" name="テキスト ボックス 617"/>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2" name="テキスト ボックス 621"/>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4" name="テキスト ボックス 623"/>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6" name="テキスト ボックス 625"/>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38100</xdr:rowOff>
    </xdr:to>
    <xdr:cxnSp macro="">
      <xdr:nvCxnSpPr>
        <xdr:cNvPr id="628" name="直線コネクタ 627"/>
        <xdr:cNvCxnSpPr/>
      </xdr:nvCxnSpPr>
      <xdr:spPr>
        <a:xfrm flipV="1">
          <a:off x="14699614" y="9174480"/>
          <a:ext cx="0" cy="1271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41927</xdr:rowOff>
    </xdr:from>
    <xdr:ext cx="405111" cy="259045"/>
    <xdr:sp macro="" textlink="">
      <xdr:nvSpPr>
        <xdr:cNvPr id="629" name="【保健センター・保健所】&#10;有形固定資産減価償却率最小値テキスト"/>
        <xdr:cNvSpPr txBox="1"/>
      </xdr:nvSpPr>
      <xdr:spPr>
        <a:xfrm>
          <a:off x="14738350" y="10449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38100</xdr:rowOff>
    </xdr:from>
    <xdr:to>
      <xdr:col>86</xdr:col>
      <xdr:colOff>25400</xdr:colOff>
      <xdr:row>63</xdr:row>
      <xdr:rowOff>38100</xdr:rowOff>
    </xdr:to>
    <xdr:cxnSp macro="">
      <xdr:nvCxnSpPr>
        <xdr:cNvPr id="630" name="直線コネクタ 629"/>
        <xdr:cNvCxnSpPr/>
      </xdr:nvCxnSpPr>
      <xdr:spPr>
        <a:xfrm>
          <a:off x="14611350" y="10445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631" name="【保健センター・保健所】&#10;有形固定資産減価償却率最大値テキスト"/>
        <xdr:cNvSpPr txBox="1"/>
      </xdr:nvSpPr>
      <xdr:spPr>
        <a:xfrm>
          <a:off x="14738350" y="895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632" name="直線コネクタ 631"/>
        <xdr:cNvCxnSpPr/>
      </xdr:nvCxnSpPr>
      <xdr:spPr>
        <a:xfrm>
          <a:off x="14611350" y="91744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124477</xdr:rowOff>
    </xdr:from>
    <xdr:ext cx="405111" cy="259045"/>
    <xdr:sp macro="" textlink="">
      <xdr:nvSpPr>
        <xdr:cNvPr id="633" name="【保健センター・保健所】&#10;有形固定資産減価償却率平均値テキスト"/>
        <xdr:cNvSpPr txBox="1"/>
      </xdr:nvSpPr>
      <xdr:spPr>
        <a:xfrm>
          <a:off x="14738350" y="9541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101600</xdr:rowOff>
    </xdr:from>
    <xdr:to>
      <xdr:col>85</xdr:col>
      <xdr:colOff>177800</xdr:colOff>
      <xdr:row>59</xdr:row>
      <xdr:rowOff>31750</xdr:rowOff>
    </xdr:to>
    <xdr:sp macro="" textlink="">
      <xdr:nvSpPr>
        <xdr:cNvPr id="634" name="フローチャート: 判断 633"/>
        <xdr:cNvSpPr/>
      </xdr:nvSpPr>
      <xdr:spPr>
        <a:xfrm>
          <a:off x="14649450" y="96837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139700</xdr:rowOff>
    </xdr:from>
    <xdr:to>
      <xdr:col>81</xdr:col>
      <xdr:colOff>101600</xdr:colOff>
      <xdr:row>59</xdr:row>
      <xdr:rowOff>69850</xdr:rowOff>
    </xdr:to>
    <xdr:sp macro="" textlink="">
      <xdr:nvSpPr>
        <xdr:cNvPr id="635" name="フローチャート: 判断 634"/>
        <xdr:cNvSpPr/>
      </xdr:nvSpPr>
      <xdr:spPr>
        <a:xfrm>
          <a:off x="13887450" y="9721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90170</xdr:rowOff>
    </xdr:from>
    <xdr:to>
      <xdr:col>76</xdr:col>
      <xdr:colOff>165100</xdr:colOff>
      <xdr:row>59</xdr:row>
      <xdr:rowOff>20320</xdr:rowOff>
    </xdr:to>
    <xdr:sp macro="" textlink="">
      <xdr:nvSpPr>
        <xdr:cNvPr id="636" name="フローチャート: 判断 635"/>
        <xdr:cNvSpPr/>
      </xdr:nvSpPr>
      <xdr:spPr>
        <a:xfrm>
          <a:off x="13093700" y="96723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637" name="フローチャート: 判断 636"/>
        <xdr:cNvSpPr/>
      </xdr:nvSpPr>
      <xdr:spPr>
        <a:xfrm>
          <a:off x="12299950" y="97142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52070</xdr:rowOff>
    </xdr:from>
    <xdr:to>
      <xdr:col>67</xdr:col>
      <xdr:colOff>101600</xdr:colOff>
      <xdr:row>58</xdr:row>
      <xdr:rowOff>153670</xdr:rowOff>
    </xdr:to>
    <xdr:sp macro="" textlink="">
      <xdr:nvSpPr>
        <xdr:cNvPr id="638" name="フローチャート: 判断 637"/>
        <xdr:cNvSpPr/>
      </xdr:nvSpPr>
      <xdr:spPr>
        <a:xfrm>
          <a:off x="11487150" y="963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33020</xdr:rowOff>
    </xdr:from>
    <xdr:to>
      <xdr:col>85</xdr:col>
      <xdr:colOff>177800</xdr:colOff>
      <xdr:row>61</xdr:row>
      <xdr:rowOff>134620</xdr:rowOff>
    </xdr:to>
    <xdr:sp macro="" textlink="">
      <xdr:nvSpPr>
        <xdr:cNvPr id="644" name="楕円 643"/>
        <xdr:cNvSpPr/>
      </xdr:nvSpPr>
      <xdr:spPr>
        <a:xfrm>
          <a:off x="14649450" y="1011047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11447</xdr:rowOff>
    </xdr:from>
    <xdr:ext cx="405111" cy="259045"/>
    <xdr:sp macro="" textlink="">
      <xdr:nvSpPr>
        <xdr:cNvPr id="645" name="【保健センター・保健所】&#10;有形固定資産減価償却率該当値テキスト"/>
        <xdr:cNvSpPr txBox="1"/>
      </xdr:nvSpPr>
      <xdr:spPr>
        <a:xfrm>
          <a:off x="14738350"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101600</xdr:rowOff>
    </xdr:from>
    <xdr:to>
      <xdr:col>81</xdr:col>
      <xdr:colOff>101600</xdr:colOff>
      <xdr:row>61</xdr:row>
      <xdr:rowOff>31750</xdr:rowOff>
    </xdr:to>
    <xdr:sp macro="" textlink="">
      <xdr:nvSpPr>
        <xdr:cNvPr id="646" name="楕円 645"/>
        <xdr:cNvSpPr/>
      </xdr:nvSpPr>
      <xdr:spPr>
        <a:xfrm>
          <a:off x="13887450" y="100139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152400</xdr:rowOff>
    </xdr:from>
    <xdr:to>
      <xdr:col>85</xdr:col>
      <xdr:colOff>127000</xdr:colOff>
      <xdr:row>61</xdr:row>
      <xdr:rowOff>83820</xdr:rowOff>
    </xdr:to>
    <xdr:cxnSp macro="">
      <xdr:nvCxnSpPr>
        <xdr:cNvPr id="647" name="直線コネクタ 646"/>
        <xdr:cNvCxnSpPr/>
      </xdr:nvCxnSpPr>
      <xdr:spPr>
        <a:xfrm>
          <a:off x="13938250" y="10064750"/>
          <a:ext cx="762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170180</xdr:rowOff>
    </xdr:from>
    <xdr:to>
      <xdr:col>76</xdr:col>
      <xdr:colOff>165100</xdr:colOff>
      <xdr:row>60</xdr:row>
      <xdr:rowOff>100330</xdr:rowOff>
    </xdr:to>
    <xdr:sp macro="" textlink="">
      <xdr:nvSpPr>
        <xdr:cNvPr id="648" name="楕円 647"/>
        <xdr:cNvSpPr/>
      </xdr:nvSpPr>
      <xdr:spPr>
        <a:xfrm>
          <a:off x="13093700" y="991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49530</xdr:rowOff>
    </xdr:from>
    <xdr:to>
      <xdr:col>81</xdr:col>
      <xdr:colOff>50800</xdr:colOff>
      <xdr:row>60</xdr:row>
      <xdr:rowOff>152400</xdr:rowOff>
    </xdr:to>
    <xdr:cxnSp macro="">
      <xdr:nvCxnSpPr>
        <xdr:cNvPr id="649" name="直線コネクタ 648"/>
        <xdr:cNvCxnSpPr/>
      </xdr:nvCxnSpPr>
      <xdr:spPr>
        <a:xfrm>
          <a:off x="13144500" y="9961880"/>
          <a:ext cx="79375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67310</xdr:rowOff>
    </xdr:from>
    <xdr:to>
      <xdr:col>72</xdr:col>
      <xdr:colOff>38100</xdr:colOff>
      <xdr:row>59</xdr:row>
      <xdr:rowOff>168910</xdr:rowOff>
    </xdr:to>
    <xdr:sp macro="" textlink="">
      <xdr:nvSpPr>
        <xdr:cNvPr id="650" name="楕円 649"/>
        <xdr:cNvSpPr/>
      </xdr:nvSpPr>
      <xdr:spPr>
        <a:xfrm>
          <a:off x="12299950" y="98145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118110</xdr:rowOff>
    </xdr:from>
    <xdr:to>
      <xdr:col>76</xdr:col>
      <xdr:colOff>114300</xdr:colOff>
      <xdr:row>60</xdr:row>
      <xdr:rowOff>49530</xdr:rowOff>
    </xdr:to>
    <xdr:cxnSp macro="">
      <xdr:nvCxnSpPr>
        <xdr:cNvPr id="651" name="直線コネクタ 650"/>
        <xdr:cNvCxnSpPr/>
      </xdr:nvCxnSpPr>
      <xdr:spPr>
        <a:xfrm>
          <a:off x="12344400" y="9865360"/>
          <a:ext cx="8001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135890</xdr:rowOff>
    </xdr:from>
    <xdr:to>
      <xdr:col>67</xdr:col>
      <xdr:colOff>101600</xdr:colOff>
      <xdr:row>59</xdr:row>
      <xdr:rowOff>66040</xdr:rowOff>
    </xdr:to>
    <xdr:sp macro="" textlink="">
      <xdr:nvSpPr>
        <xdr:cNvPr id="652" name="楕円 651"/>
        <xdr:cNvSpPr/>
      </xdr:nvSpPr>
      <xdr:spPr>
        <a:xfrm>
          <a:off x="11487150" y="97180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15240</xdr:rowOff>
    </xdr:from>
    <xdr:to>
      <xdr:col>71</xdr:col>
      <xdr:colOff>177800</xdr:colOff>
      <xdr:row>59</xdr:row>
      <xdr:rowOff>118110</xdr:rowOff>
    </xdr:to>
    <xdr:cxnSp macro="">
      <xdr:nvCxnSpPr>
        <xdr:cNvPr id="653" name="直線コネクタ 652"/>
        <xdr:cNvCxnSpPr/>
      </xdr:nvCxnSpPr>
      <xdr:spPr>
        <a:xfrm>
          <a:off x="11537950" y="9762490"/>
          <a:ext cx="80645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86377</xdr:rowOff>
    </xdr:from>
    <xdr:ext cx="405111" cy="259045"/>
    <xdr:sp macro="" textlink="">
      <xdr:nvSpPr>
        <xdr:cNvPr id="654" name="n_1aveValue【保健センター・保健所】&#10;有形固定資産減価償却率"/>
        <xdr:cNvSpPr txBox="1"/>
      </xdr:nvSpPr>
      <xdr:spPr>
        <a:xfrm>
          <a:off x="13742044" y="950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36847</xdr:rowOff>
    </xdr:from>
    <xdr:ext cx="405111" cy="259045"/>
    <xdr:sp macro="" textlink="">
      <xdr:nvSpPr>
        <xdr:cNvPr id="655" name="n_2aveValue【保健センター・保健所】&#10;有形固定資産減価償却率"/>
        <xdr:cNvSpPr txBox="1"/>
      </xdr:nvSpPr>
      <xdr:spPr>
        <a:xfrm>
          <a:off x="12960994" y="9453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78757</xdr:rowOff>
    </xdr:from>
    <xdr:ext cx="405111" cy="259045"/>
    <xdr:sp macro="" textlink="">
      <xdr:nvSpPr>
        <xdr:cNvPr id="656" name="n_3aveValue【保健センター・保健所】&#10;有形固定資産減価償却率"/>
        <xdr:cNvSpPr txBox="1"/>
      </xdr:nvSpPr>
      <xdr:spPr>
        <a:xfrm>
          <a:off x="12167244" y="9495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170197</xdr:rowOff>
    </xdr:from>
    <xdr:ext cx="405111" cy="259045"/>
    <xdr:sp macro="" textlink="">
      <xdr:nvSpPr>
        <xdr:cNvPr id="657" name="n_4aveValue【保健センター・保健所】&#10;有形固定資産減価償却率"/>
        <xdr:cNvSpPr txBox="1"/>
      </xdr:nvSpPr>
      <xdr:spPr>
        <a:xfrm>
          <a:off x="11354444" y="941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22877</xdr:rowOff>
    </xdr:from>
    <xdr:ext cx="405111" cy="259045"/>
    <xdr:sp macro="" textlink="">
      <xdr:nvSpPr>
        <xdr:cNvPr id="658" name="n_1mainValue【保健センター・保健所】&#10;有形固定資産減価償却率"/>
        <xdr:cNvSpPr txBox="1"/>
      </xdr:nvSpPr>
      <xdr:spPr>
        <a:xfrm>
          <a:off x="13742044"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91457</xdr:rowOff>
    </xdr:from>
    <xdr:ext cx="405111" cy="259045"/>
    <xdr:sp macro="" textlink="">
      <xdr:nvSpPr>
        <xdr:cNvPr id="659" name="n_2mainValue【保健センター・保健所】&#10;有形固定資産減価償却率"/>
        <xdr:cNvSpPr txBox="1"/>
      </xdr:nvSpPr>
      <xdr:spPr>
        <a:xfrm>
          <a:off x="1296099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160037</xdr:rowOff>
    </xdr:from>
    <xdr:ext cx="405111" cy="259045"/>
    <xdr:sp macro="" textlink="">
      <xdr:nvSpPr>
        <xdr:cNvPr id="660" name="n_3mainValue【保健センター・保健所】&#10;有形固定資産減価償却率"/>
        <xdr:cNvSpPr txBox="1"/>
      </xdr:nvSpPr>
      <xdr:spPr>
        <a:xfrm>
          <a:off x="12167244" y="9907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57167</xdr:rowOff>
    </xdr:from>
    <xdr:ext cx="405111" cy="259045"/>
    <xdr:sp macro="" textlink="">
      <xdr:nvSpPr>
        <xdr:cNvPr id="661" name="n_4mainValue【保健センター・保健所】&#10;有形固定資産減価償却率"/>
        <xdr:cNvSpPr txBox="1"/>
      </xdr:nvSpPr>
      <xdr:spPr>
        <a:xfrm>
          <a:off x="11354444" y="9804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2" name="直線コネクタ 671"/>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3" name="テキスト ボックス 672"/>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4" name="直線コネクタ 673"/>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5" name="テキスト ボックス 674"/>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6" name="直線コネクタ 675"/>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7" name="テキスト ボックス 676"/>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8" name="直線コネクタ 677"/>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9" name="テキスト ボックス 678"/>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0" name="直線コネクタ 679"/>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1" name="テキスト ボックス 680"/>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2" name="直線コネクタ 681"/>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3" name="テキスト ボックス 682"/>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保健センター・保健所】&#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8165</xdr:rowOff>
    </xdr:from>
    <xdr:to>
      <xdr:col>116</xdr:col>
      <xdr:colOff>62864</xdr:colOff>
      <xdr:row>64</xdr:row>
      <xdr:rowOff>97972</xdr:rowOff>
    </xdr:to>
    <xdr:cxnSp macro="">
      <xdr:nvCxnSpPr>
        <xdr:cNvPr id="687" name="直線コネクタ 686"/>
        <xdr:cNvCxnSpPr/>
      </xdr:nvCxnSpPr>
      <xdr:spPr>
        <a:xfrm flipV="1">
          <a:off x="19951064" y="9095015"/>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101799</xdr:rowOff>
    </xdr:from>
    <xdr:ext cx="469744" cy="259045"/>
    <xdr:sp macro="" textlink="">
      <xdr:nvSpPr>
        <xdr:cNvPr id="688" name="【保健センター・保健所】&#10;一人当たり面積最小値テキスト"/>
        <xdr:cNvSpPr txBox="1"/>
      </xdr:nvSpPr>
      <xdr:spPr>
        <a:xfrm>
          <a:off x="19989800" y="1067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97972</xdr:rowOff>
    </xdr:from>
    <xdr:to>
      <xdr:col>116</xdr:col>
      <xdr:colOff>152400</xdr:colOff>
      <xdr:row>64</xdr:row>
      <xdr:rowOff>97972</xdr:rowOff>
    </xdr:to>
    <xdr:cxnSp macro="">
      <xdr:nvCxnSpPr>
        <xdr:cNvPr id="689" name="直線コネクタ 688"/>
        <xdr:cNvCxnSpPr/>
      </xdr:nvCxnSpPr>
      <xdr:spPr>
        <a:xfrm>
          <a:off x="19881850" y="106707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126292</xdr:rowOff>
    </xdr:from>
    <xdr:ext cx="469744" cy="259045"/>
    <xdr:sp macro="" textlink="">
      <xdr:nvSpPr>
        <xdr:cNvPr id="690" name="【保健センター・保健所】&#10;一人当たり面積最大値テキスト"/>
        <xdr:cNvSpPr txBox="1"/>
      </xdr:nvSpPr>
      <xdr:spPr>
        <a:xfrm>
          <a:off x="19989800" y="888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8165</xdr:rowOff>
    </xdr:from>
    <xdr:to>
      <xdr:col>116</xdr:col>
      <xdr:colOff>152400</xdr:colOff>
      <xdr:row>55</xdr:row>
      <xdr:rowOff>8165</xdr:rowOff>
    </xdr:to>
    <xdr:cxnSp macro="">
      <xdr:nvCxnSpPr>
        <xdr:cNvPr id="691" name="直線コネクタ 690"/>
        <xdr:cNvCxnSpPr/>
      </xdr:nvCxnSpPr>
      <xdr:spPr>
        <a:xfrm>
          <a:off x="19881850" y="90950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692" name="【保健センター・保健所】&#10;一人当たり面積平均値テキスト"/>
        <xdr:cNvSpPr txBox="1"/>
      </xdr:nvSpPr>
      <xdr:spPr>
        <a:xfrm>
          <a:off x="19989800" y="10055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93" name="フローチャート: 判断 692"/>
        <xdr:cNvSpPr/>
      </xdr:nvSpPr>
      <xdr:spPr>
        <a:xfrm>
          <a:off x="19900900" y="10198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694" name="フローチャート: 判断 693"/>
        <xdr:cNvSpPr/>
      </xdr:nvSpPr>
      <xdr:spPr>
        <a:xfrm>
          <a:off x="19157950" y="1021442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695" name="フローチャート: 判断 694"/>
        <xdr:cNvSpPr/>
      </xdr:nvSpPr>
      <xdr:spPr>
        <a:xfrm>
          <a:off x="18345150" y="102144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153307</xdr:rowOff>
    </xdr:from>
    <xdr:to>
      <xdr:col>102</xdr:col>
      <xdr:colOff>165100</xdr:colOff>
      <xdr:row>62</xdr:row>
      <xdr:rowOff>83457</xdr:rowOff>
    </xdr:to>
    <xdr:sp macro="" textlink="">
      <xdr:nvSpPr>
        <xdr:cNvPr id="696" name="フローチャート: 判断 695"/>
        <xdr:cNvSpPr/>
      </xdr:nvSpPr>
      <xdr:spPr>
        <a:xfrm>
          <a:off x="17551400" y="102307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153307</xdr:rowOff>
    </xdr:from>
    <xdr:to>
      <xdr:col>98</xdr:col>
      <xdr:colOff>38100</xdr:colOff>
      <xdr:row>62</xdr:row>
      <xdr:rowOff>83457</xdr:rowOff>
    </xdr:to>
    <xdr:sp macro="" textlink="">
      <xdr:nvSpPr>
        <xdr:cNvPr id="697" name="フローチャート: 判断 696"/>
        <xdr:cNvSpPr/>
      </xdr:nvSpPr>
      <xdr:spPr>
        <a:xfrm>
          <a:off x="16757650" y="1023075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47172</xdr:rowOff>
    </xdr:from>
    <xdr:to>
      <xdr:col>116</xdr:col>
      <xdr:colOff>114300</xdr:colOff>
      <xdr:row>64</xdr:row>
      <xdr:rowOff>148772</xdr:rowOff>
    </xdr:to>
    <xdr:sp macro="" textlink="">
      <xdr:nvSpPr>
        <xdr:cNvPr id="703" name="楕円 702"/>
        <xdr:cNvSpPr/>
      </xdr:nvSpPr>
      <xdr:spPr>
        <a:xfrm>
          <a:off x="19900900" y="1061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133549</xdr:rowOff>
    </xdr:from>
    <xdr:ext cx="469744" cy="259045"/>
    <xdr:sp macro="" textlink="">
      <xdr:nvSpPr>
        <xdr:cNvPr id="704" name="【保健センター・保健所】&#10;一人当たり面積該当値テキスト"/>
        <xdr:cNvSpPr txBox="1"/>
      </xdr:nvSpPr>
      <xdr:spPr>
        <a:xfrm>
          <a:off x="19989800" y="1054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47172</xdr:rowOff>
    </xdr:from>
    <xdr:to>
      <xdr:col>112</xdr:col>
      <xdr:colOff>38100</xdr:colOff>
      <xdr:row>64</xdr:row>
      <xdr:rowOff>148772</xdr:rowOff>
    </xdr:to>
    <xdr:sp macro="" textlink="">
      <xdr:nvSpPr>
        <xdr:cNvPr id="705" name="楕円 704"/>
        <xdr:cNvSpPr/>
      </xdr:nvSpPr>
      <xdr:spPr>
        <a:xfrm>
          <a:off x="19157950" y="1061992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97972</xdr:rowOff>
    </xdr:from>
    <xdr:to>
      <xdr:col>116</xdr:col>
      <xdr:colOff>63500</xdr:colOff>
      <xdr:row>64</xdr:row>
      <xdr:rowOff>97972</xdr:rowOff>
    </xdr:to>
    <xdr:cxnSp macro="">
      <xdr:nvCxnSpPr>
        <xdr:cNvPr id="706" name="直線コネクタ 705"/>
        <xdr:cNvCxnSpPr/>
      </xdr:nvCxnSpPr>
      <xdr:spPr>
        <a:xfrm>
          <a:off x="19202400" y="10670722"/>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47172</xdr:rowOff>
    </xdr:from>
    <xdr:to>
      <xdr:col>107</xdr:col>
      <xdr:colOff>101600</xdr:colOff>
      <xdr:row>64</xdr:row>
      <xdr:rowOff>148772</xdr:rowOff>
    </xdr:to>
    <xdr:sp macro="" textlink="">
      <xdr:nvSpPr>
        <xdr:cNvPr id="707" name="楕円 706"/>
        <xdr:cNvSpPr/>
      </xdr:nvSpPr>
      <xdr:spPr>
        <a:xfrm>
          <a:off x="18345150" y="1061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97972</xdr:rowOff>
    </xdr:from>
    <xdr:to>
      <xdr:col>111</xdr:col>
      <xdr:colOff>177800</xdr:colOff>
      <xdr:row>64</xdr:row>
      <xdr:rowOff>97972</xdr:rowOff>
    </xdr:to>
    <xdr:cxnSp macro="">
      <xdr:nvCxnSpPr>
        <xdr:cNvPr id="708" name="直線コネクタ 707"/>
        <xdr:cNvCxnSpPr/>
      </xdr:nvCxnSpPr>
      <xdr:spPr>
        <a:xfrm>
          <a:off x="18395950" y="10670722"/>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47172</xdr:rowOff>
    </xdr:from>
    <xdr:to>
      <xdr:col>102</xdr:col>
      <xdr:colOff>165100</xdr:colOff>
      <xdr:row>64</xdr:row>
      <xdr:rowOff>148772</xdr:rowOff>
    </xdr:to>
    <xdr:sp macro="" textlink="">
      <xdr:nvSpPr>
        <xdr:cNvPr id="709" name="楕円 708"/>
        <xdr:cNvSpPr/>
      </xdr:nvSpPr>
      <xdr:spPr>
        <a:xfrm>
          <a:off x="17551400" y="1061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97972</xdr:rowOff>
    </xdr:from>
    <xdr:to>
      <xdr:col>107</xdr:col>
      <xdr:colOff>50800</xdr:colOff>
      <xdr:row>64</xdr:row>
      <xdr:rowOff>97972</xdr:rowOff>
    </xdr:to>
    <xdr:cxnSp macro="">
      <xdr:nvCxnSpPr>
        <xdr:cNvPr id="710" name="直線コネクタ 709"/>
        <xdr:cNvCxnSpPr/>
      </xdr:nvCxnSpPr>
      <xdr:spPr>
        <a:xfrm>
          <a:off x="17602200" y="10670722"/>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47172</xdr:rowOff>
    </xdr:from>
    <xdr:to>
      <xdr:col>98</xdr:col>
      <xdr:colOff>38100</xdr:colOff>
      <xdr:row>64</xdr:row>
      <xdr:rowOff>148772</xdr:rowOff>
    </xdr:to>
    <xdr:sp macro="" textlink="">
      <xdr:nvSpPr>
        <xdr:cNvPr id="711" name="楕円 710"/>
        <xdr:cNvSpPr/>
      </xdr:nvSpPr>
      <xdr:spPr>
        <a:xfrm>
          <a:off x="16757650" y="1061992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97972</xdr:rowOff>
    </xdr:from>
    <xdr:to>
      <xdr:col>102</xdr:col>
      <xdr:colOff>114300</xdr:colOff>
      <xdr:row>64</xdr:row>
      <xdr:rowOff>97972</xdr:rowOff>
    </xdr:to>
    <xdr:cxnSp macro="">
      <xdr:nvCxnSpPr>
        <xdr:cNvPr id="712" name="直線コネクタ 711"/>
        <xdr:cNvCxnSpPr/>
      </xdr:nvCxnSpPr>
      <xdr:spPr>
        <a:xfrm>
          <a:off x="16802100" y="10670722"/>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83655</xdr:rowOff>
    </xdr:from>
    <xdr:ext cx="469744" cy="259045"/>
    <xdr:sp macro="" textlink="">
      <xdr:nvSpPr>
        <xdr:cNvPr id="713" name="n_1aveValue【保健センター・保健所】&#10;一人当たり面積"/>
        <xdr:cNvSpPr txBox="1"/>
      </xdr:nvSpPr>
      <xdr:spPr>
        <a:xfrm>
          <a:off x="18980227" y="999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83655</xdr:rowOff>
    </xdr:from>
    <xdr:ext cx="469744" cy="259045"/>
    <xdr:sp macro="" textlink="">
      <xdr:nvSpPr>
        <xdr:cNvPr id="714" name="n_2aveValue【保健センター・保健所】&#10;一人当たり面積"/>
        <xdr:cNvSpPr txBox="1"/>
      </xdr:nvSpPr>
      <xdr:spPr>
        <a:xfrm>
          <a:off x="18180127" y="999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99984</xdr:rowOff>
    </xdr:from>
    <xdr:ext cx="469744" cy="259045"/>
    <xdr:sp macro="" textlink="">
      <xdr:nvSpPr>
        <xdr:cNvPr id="715" name="n_3aveValue【保健センター・保健所】&#10;一人当たり面積"/>
        <xdr:cNvSpPr txBox="1"/>
      </xdr:nvSpPr>
      <xdr:spPr>
        <a:xfrm>
          <a:off x="17386377" y="1001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99984</xdr:rowOff>
    </xdr:from>
    <xdr:ext cx="469744" cy="259045"/>
    <xdr:sp macro="" textlink="">
      <xdr:nvSpPr>
        <xdr:cNvPr id="716" name="n_4aveValue【保健センター・保健所】&#10;一人当たり面積"/>
        <xdr:cNvSpPr txBox="1"/>
      </xdr:nvSpPr>
      <xdr:spPr>
        <a:xfrm>
          <a:off x="16592627" y="1001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139899</xdr:rowOff>
    </xdr:from>
    <xdr:ext cx="469744" cy="259045"/>
    <xdr:sp macro="" textlink="">
      <xdr:nvSpPr>
        <xdr:cNvPr id="717" name="n_1mainValue【保健センター・保健所】&#10;一人当たり面積"/>
        <xdr:cNvSpPr txBox="1"/>
      </xdr:nvSpPr>
      <xdr:spPr>
        <a:xfrm>
          <a:off x="18980227" y="1071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139899</xdr:rowOff>
    </xdr:from>
    <xdr:ext cx="469744" cy="259045"/>
    <xdr:sp macro="" textlink="">
      <xdr:nvSpPr>
        <xdr:cNvPr id="718" name="n_2mainValue【保健センター・保健所】&#10;一人当たり面積"/>
        <xdr:cNvSpPr txBox="1"/>
      </xdr:nvSpPr>
      <xdr:spPr>
        <a:xfrm>
          <a:off x="18180127" y="1071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139899</xdr:rowOff>
    </xdr:from>
    <xdr:ext cx="469744" cy="259045"/>
    <xdr:sp macro="" textlink="">
      <xdr:nvSpPr>
        <xdr:cNvPr id="719" name="n_3mainValue【保健センター・保健所】&#10;一人当たり面積"/>
        <xdr:cNvSpPr txBox="1"/>
      </xdr:nvSpPr>
      <xdr:spPr>
        <a:xfrm>
          <a:off x="17386377" y="1071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139899</xdr:rowOff>
    </xdr:from>
    <xdr:ext cx="469744" cy="259045"/>
    <xdr:sp macro="" textlink="">
      <xdr:nvSpPr>
        <xdr:cNvPr id="720" name="n_4mainValue【保健センター・保健所】&#10;一人当たり面積"/>
        <xdr:cNvSpPr txBox="1"/>
      </xdr:nvSpPr>
      <xdr:spPr>
        <a:xfrm>
          <a:off x="16592627" y="1071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31" name="テキスト ボックス 730"/>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2" name="直線コネクタ 731"/>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733" name="テキスト ボックス 732"/>
        <xdr:cNvSpPr txBox="1"/>
      </xdr:nvSpPr>
      <xdr:spPr>
        <a:xfrm>
          <a:off x="108427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4" name="直線コネクタ 733"/>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5" name="テキスト ボックス 734"/>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6" name="直線コネクタ 735"/>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7" name="テキスト ボックス 736"/>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8" name="直線コネクタ 737"/>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9" name="テキスト ボックス 738"/>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0" name="直線コネクタ 739"/>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1" name="テキスト ボックス 740"/>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3" name="テキスト ボックス 742"/>
        <xdr:cNvSpPr txBox="1"/>
      </xdr:nvSpPr>
      <xdr:spPr>
        <a:xfrm>
          <a:off x="108427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4" name="【消防施設】&#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118111</xdr:rowOff>
    </xdr:from>
    <xdr:to>
      <xdr:col>85</xdr:col>
      <xdr:colOff>126364</xdr:colOff>
      <xdr:row>86</xdr:row>
      <xdr:rowOff>95250</xdr:rowOff>
    </xdr:to>
    <xdr:cxnSp macro="">
      <xdr:nvCxnSpPr>
        <xdr:cNvPr id="745" name="直線コネクタ 744"/>
        <xdr:cNvCxnSpPr/>
      </xdr:nvCxnSpPr>
      <xdr:spPr>
        <a:xfrm flipV="1">
          <a:off x="14699614" y="12837161"/>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99077</xdr:rowOff>
    </xdr:from>
    <xdr:ext cx="405111" cy="259045"/>
    <xdr:sp macro="" textlink="">
      <xdr:nvSpPr>
        <xdr:cNvPr id="746" name="【消防施設】&#10;有形固定資産減価償却率最小値テキスト"/>
        <xdr:cNvSpPr txBox="1"/>
      </xdr:nvSpPr>
      <xdr:spPr>
        <a:xfrm>
          <a:off x="14738350" y="1430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747" name="直線コネクタ 746"/>
        <xdr:cNvCxnSpPr/>
      </xdr:nvCxnSpPr>
      <xdr:spPr>
        <a:xfrm>
          <a:off x="14611350" y="14300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64788</xdr:rowOff>
    </xdr:from>
    <xdr:ext cx="405111" cy="259045"/>
    <xdr:sp macro="" textlink="">
      <xdr:nvSpPr>
        <xdr:cNvPr id="748" name="【消防施設】&#10;有形固定資産減価償却率最大値テキスト"/>
        <xdr:cNvSpPr txBox="1"/>
      </xdr:nvSpPr>
      <xdr:spPr>
        <a:xfrm>
          <a:off x="14738350" y="12618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118111</xdr:rowOff>
    </xdr:from>
    <xdr:to>
      <xdr:col>86</xdr:col>
      <xdr:colOff>25400</xdr:colOff>
      <xdr:row>77</xdr:row>
      <xdr:rowOff>118111</xdr:rowOff>
    </xdr:to>
    <xdr:cxnSp macro="">
      <xdr:nvCxnSpPr>
        <xdr:cNvPr id="749" name="直線コネクタ 748"/>
        <xdr:cNvCxnSpPr/>
      </xdr:nvCxnSpPr>
      <xdr:spPr>
        <a:xfrm>
          <a:off x="14611350" y="128371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13988</xdr:rowOff>
    </xdr:from>
    <xdr:ext cx="405111" cy="259045"/>
    <xdr:sp macro="" textlink="">
      <xdr:nvSpPr>
        <xdr:cNvPr id="750" name="【消防施設】&#10;有形固定資産減価償却率平均値テキスト"/>
        <xdr:cNvSpPr txBox="1"/>
      </xdr:nvSpPr>
      <xdr:spPr>
        <a:xfrm>
          <a:off x="14738350" y="13558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162561</xdr:rowOff>
    </xdr:from>
    <xdr:to>
      <xdr:col>85</xdr:col>
      <xdr:colOff>177800</xdr:colOff>
      <xdr:row>83</xdr:row>
      <xdr:rowOff>92711</xdr:rowOff>
    </xdr:to>
    <xdr:sp macro="" textlink="">
      <xdr:nvSpPr>
        <xdr:cNvPr id="751" name="フローチャート: 判断 750"/>
        <xdr:cNvSpPr/>
      </xdr:nvSpPr>
      <xdr:spPr>
        <a:xfrm>
          <a:off x="14649450" y="1370711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128270</xdr:rowOff>
    </xdr:from>
    <xdr:to>
      <xdr:col>81</xdr:col>
      <xdr:colOff>101600</xdr:colOff>
      <xdr:row>83</xdr:row>
      <xdr:rowOff>58420</xdr:rowOff>
    </xdr:to>
    <xdr:sp macro="" textlink="">
      <xdr:nvSpPr>
        <xdr:cNvPr id="752" name="フローチャート: 判断 751"/>
        <xdr:cNvSpPr/>
      </xdr:nvSpPr>
      <xdr:spPr>
        <a:xfrm>
          <a:off x="13887450" y="136728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105411</xdr:rowOff>
    </xdr:from>
    <xdr:to>
      <xdr:col>76</xdr:col>
      <xdr:colOff>165100</xdr:colOff>
      <xdr:row>83</xdr:row>
      <xdr:rowOff>35561</xdr:rowOff>
    </xdr:to>
    <xdr:sp macro="" textlink="">
      <xdr:nvSpPr>
        <xdr:cNvPr id="753" name="フローチャート: 判断 752"/>
        <xdr:cNvSpPr/>
      </xdr:nvSpPr>
      <xdr:spPr>
        <a:xfrm>
          <a:off x="13093700" y="136499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105411</xdr:rowOff>
    </xdr:from>
    <xdr:to>
      <xdr:col>72</xdr:col>
      <xdr:colOff>38100</xdr:colOff>
      <xdr:row>83</xdr:row>
      <xdr:rowOff>35561</xdr:rowOff>
    </xdr:to>
    <xdr:sp macro="" textlink="">
      <xdr:nvSpPr>
        <xdr:cNvPr id="754" name="フローチャート: 判断 753"/>
        <xdr:cNvSpPr/>
      </xdr:nvSpPr>
      <xdr:spPr>
        <a:xfrm>
          <a:off x="12299950" y="136499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44450</xdr:rowOff>
    </xdr:from>
    <xdr:to>
      <xdr:col>67</xdr:col>
      <xdr:colOff>101600</xdr:colOff>
      <xdr:row>82</xdr:row>
      <xdr:rowOff>146050</xdr:rowOff>
    </xdr:to>
    <xdr:sp macro="" textlink="">
      <xdr:nvSpPr>
        <xdr:cNvPr id="755" name="フローチャート: 判断 754"/>
        <xdr:cNvSpPr/>
      </xdr:nvSpPr>
      <xdr:spPr>
        <a:xfrm>
          <a:off x="11487150" y="1358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33020</xdr:rowOff>
    </xdr:from>
    <xdr:to>
      <xdr:col>85</xdr:col>
      <xdr:colOff>177800</xdr:colOff>
      <xdr:row>84</xdr:row>
      <xdr:rowOff>134620</xdr:rowOff>
    </xdr:to>
    <xdr:sp macro="" textlink="">
      <xdr:nvSpPr>
        <xdr:cNvPr id="761" name="楕円 760"/>
        <xdr:cNvSpPr/>
      </xdr:nvSpPr>
      <xdr:spPr>
        <a:xfrm>
          <a:off x="14649450" y="1390777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11447</xdr:rowOff>
    </xdr:from>
    <xdr:ext cx="405111" cy="259045"/>
    <xdr:sp macro="" textlink="">
      <xdr:nvSpPr>
        <xdr:cNvPr id="762" name="【消防施設】&#10;有形固定資産減価償却率該当値テキスト"/>
        <xdr:cNvSpPr txBox="1"/>
      </xdr:nvSpPr>
      <xdr:spPr>
        <a:xfrm>
          <a:off x="14738350"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154939</xdr:rowOff>
    </xdr:from>
    <xdr:to>
      <xdr:col>81</xdr:col>
      <xdr:colOff>101600</xdr:colOff>
      <xdr:row>84</xdr:row>
      <xdr:rowOff>85089</xdr:rowOff>
    </xdr:to>
    <xdr:sp macro="" textlink="">
      <xdr:nvSpPr>
        <xdr:cNvPr id="763" name="楕円 762"/>
        <xdr:cNvSpPr/>
      </xdr:nvSpPr>
      <xdr:spPr>
        <a:xfrm>
          <a:off x="13887450" y="138645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34289</xdr:rowOff>
    </xdr:from>
    <xdr:to>
      <xdr:col>85</xdr:col>
      <xdr:colOff>127000</xdr:colOff>
      <xdr:row>84</xdr:row>
      <xdr:rowOff>83820</xdr:rowOff>
    </xdr:to>
    <xdr:cxnSp macro="">
      <xdr:nvCxnSpPr>
        <xdr:cNvPr id="764" name="直線コネクタ 763"/>
        <xdr:cNvCxnSpPr/>
      </xdr:nvCxnSpPr>
      <xdr:spPr>
        <a:xfrm>
          <a:off x="13938250" y="13909039"/>
          <a:ext cx="762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113030</xdr:rowOff>
    </xdr:from>
    <xdr:to>
      <xdr:col>76</xdr:col>
      <xdr:colOff>165100</xdr:colOff>
      <xdr:row>85</xdr:row>
      <xdr:rowOff>43180</xdr:rowOff>
    </xdr:to>
    <xdr:sp macro="" textlink="">
      <xdr:nvSpPr>
        <xdr:cNvPr id="765" name="楕円 764"/>
        <xdr:cNvSpPr/>
      </xdr:nvSpPr>
      <xdr:spPr>
        <a:xfrm>
          <a:off x="13093700" y="139877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34289</xdr:rowOff>
    </xdr:from>
    <xdr:to>
      <xdr:col>81</xdr:col>
      <xdr:colOff>50800</xdr:colOff>
      <xdr:row>84</xdr:row>
      <xdr:rowOff>163830</xdr:rowOff>
    </xdr:to>
    <xdr:cxnSp macro="">
      <xdr:nvCxnSpPr>
        <xdr:cNvPr id="766" name="直線コネクタ 765"/>
        <xdr:cNvCxnSpPr/>
      </xdr:nvCxnSpPr>
      <xdr:spPr>
        <a:xfrm flipV="1">
          <a:off x="13144500" y="13909039"/>
          <a:ext cx="79375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63500</xdr:rowOff>
    </xdr:from>
    <xdr:to>
      <xdr:col>72</xdr:col>
      <xdr:colOff>38100</xdr:colOff>
      <xdr:row>84</xdr:row>
      <xdr:rowOff>165100</xdr:rowOff>
    </xdr:to>
    <xdr:sp macro="" textlink="">
      <xdr:nvSpPr>
        <xdr:cNvPr id="767" name="楕円 766"/>
        <xdr:cNvSpPr/>
      </xdr:nvSpPr>
      <xdr:spPr>
        <a:xfrm>
          <a:off x="12299950" y="139382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114300</xdr:rowOff>
    </xdr:from>
    <xdr:to>
      <xdr:col>76</xdr:col>
      <xdr:colOff>114300</xdr:colOff>
      <xdr:row>84</xdr:row>
      <xdr:rowOff>163830</xdr:rowOff>
    </xdr:to>
    <xdr:cxnSp macro="">
      <xdr:nvCxnSpPr>
        <xdr:cNvPr id="768" name="直線コネクタ 767"/>
        <xdr:cNvCxnSpPr/>
      </xdr:nvCxnSpPr>
      <xdr:spPr>
        <a:xfrm>
          <a:off x="12344400" y="13989050"/>
          <a:ext cx="8001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6350</xdr:rowOff>
    </xdr:from>
    <xdr:to>
      <xdr:col>67</xdr:col>
      <xdr:colOff>101600</xdr:colOff>
      <xdr:row>84</xdr:row>
      <xdr:rowOff>107950</xdr:rowOff>
    </xdr:to>
    <xdr:sp macro="" textlink="">
      <xdr:nvSpPr>
        <xdr:cNvPr id="769" name="楕円 768"/>
        <xdr:cNvSpPr/>
      </xdr:nvSpPr>
      <xdr:spPr>
        <a:xfrm>
          <a:off x="11487150" y="1388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57150</xdr:rowOff>
    </xdr:from>
    <xdr:to>
      <xdr:col>71</xdr:col>
      <xdr:colOff>177800</xdr:colOff>
      <xdr:row>84</xdr:row>
      <xdr:rowOff>114300</xdr:rowOff>
    </xdr:to>
    <xdr:cxnSp macro="">
      <xdr:nvCxnSpPr>
        <xdr:cNvPr id="770" name="直線コネクタ 769"/>
        <xdr:cNvCxnSpPr/>
      </xdr:nvCxnSpPr>
      <xdr:spPr>
        <a:xfrm>
          <a:off x="11537950" y="13931900"/>
          <a:ext cx="8064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74947</xdr:rowOff>
    </xdr:from>
    <xdr:ext cx="405111" cy="259045"/>
    <xdr:sp macro="" textlink="">
      <xdr:nvSpPr>
        <xdr:cNvPr id="771" name="n_1aveValue【消防施設】&#10;有形固定資産減価償却率"/>
        <xdr:cNvSpPr txBox="1"/>
      </xdr:nvSpPr>
      <xdr:spPr>
        <a:xfrm>
          <a:off x="13742044" y="13454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52088</xdr:rowOff>
    </xdr:from>
    <xdr:ext cx="405111" cy="259045"/>
    <xdr:sp macro="" textlink="">
      <xdr:nvSpPr>
        <xdr:cNvPr id="772" name="n_2aveValue【消防施設】&#10;有形固定資産減価償却率"/>
        <xdr:cNvSpPr txBox="1"/>
      </xdr:nvSpPr>
      <xdr:spPr>
        <a:xfrm>
          <a:off x="12960994" y="1343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52088</xdr:rowOff>
    </xdr:from>
    <xdr:ext cx="405111" cy="259045"/>
    <xdr:sp macro="" textlink="">
      <xdr:nvSpPr>
        <xdr:cNvPr id="773" name="n_3aveValue【消防施設】&#10;有形固定資産減価償却率"/>
        <xdr:cNvSpPr txBox="1"/>
      </xdr:nvSpPr>
      <xdr:spPr>
        <a:xfrm>
          <a:off x="12167244" y="1343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162577</xdr:rowOff>
    </xdr:from>
    <xdr:ext cx="405111" cy="259045"/>
    <xdr:sp macro="" textlink="">
      <xdr:nvSpPr>
        <xdr:cNvPr id="774" name="n_4aveValue【消防施設】&#10;有形固定資産減価償却率"/>
        <xdr:cNvSpPr txBox="1"/>
      </xdr:nvSpPr>
      <xdr:spPr>
        <a:xfrm>
          <a:off x="11354444" y="1337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76216</xdr:rowOff>
    </xdr:from>
    <xdr:ext cx="405111" cy="259045"/>
    <xdr:sp macro="" textlink="">
      <xdr:nvSpPr>
        <xdr:cNvPr id="775" name="n_1mainValue【消防施設】&#10;有形固定資産減価償却率"/>
        <xdr:cNvSpPr txBox="1"/>
      </xdr:nvSpPr>
      <xdr:spPr>
        <a:xfrm>
          <a:off x="137420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34307</xdr:rowOff>
    </xdr:from>
    <xdr:ext cx="405111" cy="259045"/>
    <xdr:sp macro="" textlink="">
      <xdr:nvSpPr>
        <xdr:cNvPr id="776" name="n_2mainValue【消防施設】&#10;有形固定資産減価償却率"/>
        <xdr:cNvSpPr txBox="1"/>
      </xdr:nvSpPr>
      <xdr:spPr>
        <a:xfrm>
          <a:off x="1296099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156227</xdr:rowOff>
    </xdr:from>
    <xdr:ext cx="405111" cy="259045"/>
    <xdr:sp macro="" textlink="">
      <xdr:nvSpPr>
        <xdr:cNvPr id="777" name="n_3mainValue【消防施設】&#10;有形固定資産減価償却率"/>
        <xdr:cNvSpPr txBox="1"/>
      </xdr:nvSpPr>
      <xdr:spPr>
        <a:xfrm>
          <a:off x="12167244" y="1403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99077</xdr:rowOff>
    </xdr:from>
    <xdr:ext cx="405111" cy="259045"/>
    <xdr:sp macro="" textlink="">
      <xdr:nvSpPr>
        <xdr:cNvPr id="778" name="n_4mainValue【消防施設】&#10;有形固定資産減価償却率"/>
        <xdr:cNvSpPr txBox="1"/>
      </xdr:nvSpPr>
      <xdr:spPr>
        <a:xfrm>
          <a:off x="11354444" y="1397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7" name="テキスト ボックス 786"/>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9" name="直線コネクタ 788"/>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0" name="テキスト ボックス 789"/>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1" name="直線コネクタ 790"/>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2" name="テキスト ボックス 791"/>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3" name="直線コネクタ 792"/>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4" name="テキスト ボックス 793"/>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5" name="直線コネクタ 794"/>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6" name="テキスト ボックス 795"/>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90678</xdr:rowOff>
    </xdr:from>
    <xdr:to>
      <xdr:col>116</xdr:col>
      <xdr:colOff>62864</xdr:colOff>
      <xdr:row>85</xdr:row>
      <xdr:rowOff>12954</xdr:rowOff>
    </xdr:to>
    <xdr:cxnSp macro="">
      <xdr:nvCxnSpPr>
        <xdr:cNvPr id="800" name="直線コネクタ 799"/>
        <xdr:cNvCxnSpPr/>
      </xdr:nvCxnSpPr>
      <xdr:spPr>
        <a:xfrm flipV="1">
          <a:off x="19951064" y="13139928"/>
          <a:ext cx="0" cy="912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16781</xdr:rowOff>
    </xdr:from>
    <xdr:ext cx="469744" cy="259045"/>
    <xdr:sp macro="" textlink="">
      <xdr:nvSpPr>
        <xdr:cNvPr id="801" name="【消防施設】&#10;一人当たり面積最小値テキスト"/>
        <xdr:cNvSpPr txBox="1"/>
      </xdr:nvSpPr>
      <xdr:spPr>
        <a:xfrm>
          <a:off x="19989800" y="14056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12954</xdr:rowOff>
    </xdr:from>
    <xdr:to>
      <xdr:col>116</xdr:col>
      <xdr:colOff>152400</xdr:colOff>
      <xdr:row>85</xdr:row>
      <xdr:rowOff>12954</xdr:rowOff>
    </xdr:to>
    <xdr:cxnSp macro="">
      <xdr:nvCxnSpPr>
        <xdr:cNvPr id="802" name="直線コネクタ 801"/>
        <xdr:cNvCxnSpPr/>
      </xdr:nvCxnSpPr>
      <xdr:spPr>
        <a:xfrm>
          <a:off x="19881850" y="140528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37355</xdr:rowOff>
    </xdr:from>
    <xdr:ext cx="469744" cy="259045"/>
    <xdr:sp macro="" textlink="">
      <xdr:nvSpPr>
        <xdr:cNvPr id="803" name="【消防施設】&#10;一人当たり面積最大値テキスト"/>
        <xdr:cNvSpPr txBox="1"/>
      </xdr:nvSpPr>
      <xdr:spPr>
        <a:xfrm>
          <a:off x="19989800" y="1292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90678</xdr:rowOff>
    </xdr:from>
    <xdr:to>
      <xdr:col>116</xdr:col>
      <xdr:colOff>152400</xdr:colOff>
      <xdr:row>79</xdr:row>
      <xdr:rowOff>90678</xdr:rowOff>
    </xdr:to>
    <xdr:cxnSp macro="">
      <xdr:nvCxnSpPr>
        <xdr:cNvPr id="804" name="直線コネクタ 803"/>
        <xdr:cNvCxnSpPr/>
      </xdr:nvCxnSpPr>
      <xdr:spPr>
        <a:xfrm>
          <a:off x="19881850" y="131399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77740</xdr:rowOff>
    </xdr:from>
    <xdr:ext cx="469744" cy="259045"/>
    <xdr:sp macro="" textlink="">
      <xdr:nvSpPr>
        <xdr:cNvPr id="805" name="【消防施設】&#10;一人当たり面積平均値テキスト"/>
        <xdr:cNvSpPr txBox="1"/>
      </xdr:nvSpPr>
      <xdr:spPr>
        <a:xfrm>
          <a:off x="19989800" y="13787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99313</xdr:rowOff>
    </xdr:from>
    <xdr:to>
      <xdr:col>116</xdr:col>
      <xdr:colOff>114300</xdr:colOff>
      <xdr:row>84</xdr:row>
      <xdr:rowOff>29463</xdr:rowOff>
    </xdr:to>
    <xdr:sp macro="" textlink="">
      <xdr:nvSpPr>
        <xdr:cNvPr id="806" name="フローチャート: 判断 805"/>
        <xdr:cNvSpPr/>
      </xdr:nvSpPr>
      <xdr:spPr>
        <a:xfrm>
          <a:off x="19900900" y="138089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113030</xdr:rowOff>
    </xdr:from>
    <xdr:to>
      <xdr:col>112</xdr:col>
      <xdr:colOff>38100</xdr:colOff>
      <xdr:row>84</xdr:row>
      <xdr:rowOff>43180</xdr:rowOff>
    </xdr:to>
    <xdr:sp macro="" textlink="">
      <xdr:nvSpPr>
        <xdr:cNvPr id="807" name="フローチャート: 判断 806"/>
        <xdr:cNvSpPr/>
      </xdr:nvSpPr>
      <xdr:spPr>
        <a:xfrm>
          <a:off x="19157950" y="138226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113030</xdr:rowOff>
    </xdr:from>
    <xdr:to>
      <xdr:col>107</xdr:col>
      <xdr:colOff>101600</xdr:colOff>
      <xdr:row>84</xdr:row>
      <xdr:rowOff>43180</xdr:rowOff>
    </xdr:to>
    <xdr:sp macro="" textlink="">
      <xdr:nvSpPr>
        <xdr:cNvPr id="808" name="フローチャート: 判断 807"/>
        <xdr:cNvSpPr/>
      </xdr:nvSpPr>
      <xdr:spPr>
        <a:xfrm>
          <a:off x="18345150" y="138226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117602</xdr:rowOff>
    </xdr:from>
    <xdr:to>
      <xdr:col>102</xdr:col>
      <xdr:colOff>165100</xdr:colOff>
      <xdr:row>84</xdr:row>
      <xdr:rowOff>47752</xdr:rowOff>
    </xdr:to>
    <xdr:sp macro="" textlink="">
      <xdr:nvSpPr>
        <xdr:cNvPr id="809" name="フローチャート: 判断 808"/>
        <xdr:cNvSpPr/>
      </xdr:nvSpPr>
      <xdr:spPr>
        <a:xfrm>
          <a:off x="17551400" y="1382725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122174</xdr:rowOff>
    </xdr:from>
    <xdr:to>
      <xdr:col>98</xdr:col>
      <xdr:colOff>38100</xdr:colOff>
      <xdr:row>84</xdr:row>
      <xdr:rowOff>52324</xdr:rowOff>
    </xdr:to>
    <xdr:sp macro="" textlink="">
      <xdr:nvSpPr>
        <xdr:cNvPr id="810" name="フローチャート: 判断 809"/>
        <xdr:cNvSpPr/>
      </xdr:nvSpPr>
      <xdr:spPr>
        <a:xfrm>
          <a:off x="16757650" y="138318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122174</xdr:rowOff>
    </xdr:from>
    <xdr:to>
      <xdr:col>116</xdr:col>
      <xdr:colOff>114300</xdr:colOff>
      <xdr:row>82</xdr:row>
      <xdr:rowOff>52324</xdr:rowOff>
    </xdr:to>
    <xdr:sp macro="" textlink="">
      <xdr:nvSpPr>
        <xdr:cNvPr id="816" name="楕円 815"/>
        <xdr:cNvSpPr/>
      </xdr:nvSpPr>
      <xdr:spPr>
        <a:xfrm>
          <a:off x="19900900" y="135016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145051</xdr:rowOff>
    </xdr:from>
    <xdr:ext cx="469744" cy="259045"/>
    <xdr:sp macro="" textlink="">
      <xdr:nvSpPr>
        <xdr:cNvPr id="817" name="【消防施設】&#10;一人当たり面積該当値テキスト"/>
        <xdr:cNvSpPr txBox="1"/>
      </xdr:nvSpPr>
      <xdr:spPr>
        <a:xfrm>
          <a:off x="19989800" y="13359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145035</xdr:rowOff>
    </xdr:from>
    <xdr:to>
      <xdr:col>112</xdr:col>
      <xdr:colOff>38100</xdr:colOff>
      <xdr:row>82</xdr:row>
      <xdr:rowOff>75185</xdr:rowOff>
    </xdr:to>
    <xdr:sp macro="" textlink="">
      <xdr:nvSpPr>
        <xdr:cNvPr id="818" name="楕円 817"/>
        <xdr:cNvSpPr/>
      </xdr:nvSpPr>
      <xdr:spPr>
        <a:xfrm>
          <a:off x="19157950" y="1352448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1524</xdr:rowOff>
    </xdr:from>
    <xdr:to>
      <xdr:col>116</xdr:col>
      <xdr:colOff>63500</xdr:colOff>
      <xdr:row>82</xdr:row>
      <xdr:rowOff>24385</xdr:rowOff>
    </xdr:to>
    <xdr:cxnSp macro="">
      <xdr:nvCxnSpPr>
        <xdr:cNvPr id="819" name="直線コネクタ 818"/>
        <xdr:cNvCxnSpPr/>
      </xdr:nvCxnSpPr>
      <xdr:spPr>
        <a:xfrm flipV="1">
          <a:off x="19202400" y="13546074"/>
          <a:ext cx="7493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55880</xdr:rowOff>
    </xdr:from>
    <xdr:to>
      <xdr:col>107</xdr:col>
      <xdr:colOff>101600</xdr:colOff>
      <xdr:row>82</xdr:row>
      <xdr:rowOff>157480</xdr:rowOff>
    </xdr:to>
    <xdr:sp macro="" textlink="">
      <xdr:nvSpPr>
        <xdr:cNvPr id="820" name="楕円 819"/>
        <xdr:cNvSpPr/>
      </xdr:nvSpPr>
      <xdr:spPr>
        <a:xfrm>
          <a:off x="1834515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24385</xdr:rowOff>
    </xdr:from>
    <xdr:to>
      <xdr:col>111</xdr:col>
      <xdr:colOff>177800</xdr:colOff>
      <xdr:row>82</xdr:row>
      <xdr:rowOff>106680</xdr:rowOff>
    </xdr:to>
    <xdr:cxnSp macro="">
      <xdr:nvCxnSpPr>
        <xdr:cNvPr id="821" name="直線コネクタ 820"/>
        <xdr:cNvCxnSpPr/>
      </xdr:nvCxnSpPr>
      <xdr:spPr>
        <a:xfrm flipV="1">
          <a:off x="18395950" y="13568935"/>
          <a:ext cx="80645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60452</xdr:rowOff>
    </xdr:from>
    <xdr:to>
      <xdr:col>102</xdr:col>
      <xdr:colOff>165100</xdr:colOff>
      <xdr:row>82</xdr:row>
      <xdr:rowOff>162052</xdr:rowOff>
    </xdr:to>
    <xdr:sp macro="" textlink="">
      <xdr:nvSpPr>
        <xdr:cNvPr id="822" name="楕円 821"/>
        <xdr:cNvSpPr/>
      </xdr:nvSpPr>
      <xdr:spPr>
        <a:xfrm>
          <a:off x="17551400" y="1360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106680</xdr:rowOff>
    </xdr:from>
    <xdr:to>
      <xdr:col>107</xdr:col>
      <xdr:colOff>50800</xdr:colOff>
      <xdr:row>82</xdr:row>
      <xdr:rowOff>111252</xdr:rowOff>
    </xdr:to>
    <xdr:cxnSp macro="">
      <xdr:nvCxnSpPr>
        <xdr:cNvPr id="823" name="直線コネクタ 822"/>
        <xdr:cNvCxnSpPr/>
      </xdr:nvCxnSpPr>
      <xdr:spPr>
        <a:xfrm flipV="1">
          <a:off x="17602200" y="13651230"/>
          <a:ext cx="7937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69596</xdr:rowOff>
    </xdr:from>
    <xdr:to>
      <xdr:col>98</xdr:col>
      <xdr:colOff>38100</xdr:colOff>
      <xdr:row>82</xdr:row>
      <xdr:rowOff>171196</xdr:rowOff>
    </xdr:to>
    <xdr:sp macro="" textlink="">
      <xdr:nvSpPr>
        <xdr:cNvPr id="824" name="楕円 823"/>
        <xdr:cNvSpPr/>
      </xdr:nvSpPr>
      <xdr:spPr>
        <a:xfrm>
          <a:off x="16757650" y="1361414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111252</xdr:rowOff>
    </xdr:from>
    <xdr:to>
      <xdr:col>102</xdr:col>
      <xdr:colOff>114300</xdr:colOff>
      <xdr:row>82</xdr:row>
      <xdr:rowOff>120396</xdr:rowOff>
    </xdr:to>
    <xdr:cxnSp macro="">
      <xdr:nvCxnSpPr>
        <xdr:cNvPr id="825" name="直線コネクタ 824"/>
        <xdr:cNvCxnSpPr/>
      </xdr:nvCxnSpPr>
      <xdr:spPr>
        <a:xfrm flipV="1">
          <a:off x="16802100" y="13655802"/>
          <a:ext cx="8001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34307</xdr:rowOff>
    </xdr:from>
    <xdr:ext cx="469744" cy="259045"/>
    <xdr:sp macro="" textlink="">
      <xdr:nvSpPr>
        <xdr:cNvPr id="826" name="n_1aveValue【消防施設】&#10;一人当たり面積"/>
        <xdr:cNvSpPr txBox="1"/>
      </xdr:nvSpPr>
      <xdr:spPr>
        <a:xfrm>
          <a:off x="18980227" y="1390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34307</xdr:rowOff>
    </xdr:from>
    <xdr:ext cx="469744" cy="259045"/>
    <xdr:sp macro="" textlink="">
      <xdr:nvSpPr>
        <xdr:cNvPr id="827" name="n_2aveValue【消防施設】&#10;一人当たり面積"/>
        <xdr:cNvSpPr txBox="1"/>
      </xdr:nvSpPr>
      <xdr:spPr>
        <a:xfrm>
          <a:off x="18180127" y="1390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38879</xdr:rowOff>
    </xdr:from>
    <xdr:ext cx="469744" cy="259045"/>
    <xdr:sp macro="" textlink="">
      <xdr:nvSpPr>
        <xdr:cNvPr id="828" name="n_3aveValue【消防施設】&#10;一人当たり面積"/>
        <xdr:cNvSpPr txBox="1"/>
      </xdr:nvSpPr>
      <xdr:spPr>
        <a:xfrm>
          <a:off x="17386377" y="1391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43451</xdr:rowOff>
    </xdr:from>
    <xdr:ext cx="469744" cy="259045"/>
    <xdr:sp macro="" textlink="">
      <xdr:nvSpPr>
        <xdr:cNvPr id="829" name="n_4aveValue【消防施設】&#10;一人当たり面積"/>
        <xdr:cNvSpPr txBox="1"/>
      </xdr:nvSpPr>
      <xdr:spPr>
        <a:xfrm>
          <a:off x="16592627" y="1391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91712</xdr:rowOff>
    </xdr:from>
    <xdr:ext cx="469744" cy="259045"/>
    <xdr:sp macro="" textlink="">
      <xdr:nvSpPr>
        <xdr:cNvPr id="830" name="n_1mainValue【消防施設】&#10;一人当たり面積"/>
        <xdr:cNvSpPr txBox="1"/>
      </xdr:nvSpPr>
      <xdr:spPr>
        <a:xfrm>
          <a:off x="18980227" y="13306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2557</xdr:rowOff>
    </xdr:from>
    <xdr:ext cx="469744" cy="259045"/>
    <xdr:sp macro="" textlink="">
      <xdr:nvSpPr>
        <xdr:cNvPr id="831" name="n_2mainValue【消防施設】&#10;一人当たり面積"/>
        <xdr:cNvSpPr txBox="1"/>
      </xdr:nvSpPr>
      <xdr:spPr>
        <a:xfrm>
          <a:off x="18180127" y="133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7129</xdr:rowOff>
    </xdr:from>
    <xdr:ext cx="469744" cy="259045"/>
    <xdr:sp macro="" textlink="">
      <xdr:nvSpPr>
        <xdr:cNvPr id="832" name="n_3mainValue【消防施設】&#10;一人当たり面積"/>
        <xdr:cNvSpPr txBox="1"/>
      </xdr:nvSpPr>
      <xdr:spPr>
        <a:xfrm>
          <a:off x="17386377" y="1338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16273</xdr:rowOff>
    </xdr:from>
    <xdr:ext cx="469744" cy="259045"/>
    <xdr:sp macro="" textlink="">
      <xdr:nvSpPr>
        <xdr:cNvPr id="833" name="n_4mainValue【消防施設】&#10;一人当たり面積"/>
        <xdr:cNvSpPr txBox="1"/>
      </xdr:nvSpPr>
      <xdr:spPr>
        <a:xfrm>
          <a:off x="16592627" y="13395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45" name="直線コネクタ 844"/>
        <xdr:cNvCxnSpPr/>
      </xdr:nvCxnSpPr>
      <xdr:spPr>
        <a:xfrm>
          <a:off x="11207750" y="18021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846" name="テキスト ボックス 845"/>
        <xdr:cNvSpPr txBox="1"/>
      </xdr:nvSpPr>
      <xdr:spPr>
        <a:xfrm>
          <a:off x="10842791" y="17879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47" name="直線コネクタ 846"/>
        <xdr:cNvCxnSpPr/>
      </xdr:nvCxnSpPr>
      <xdr:spPr>
        <a:xfrm>
          <a:off x="11207750" y="1756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48" name="テキスト ボックス 847"/>
        <xdr:cNvSpPr txBox="1"/>
      </xdr:nvSpPr>
      <xdr:spPr>
        <a:xfrm>
          <a:off x="108427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49" name="直線コネクタ 848"/>
        <xdr:cNvCxnSpPr/>
      </xdr:nvCxnSpPr>
      <xdr:spPr>
        <a:xfrm>
          <a:off x="11207750" y="17106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0" name="テキスト ボックス 849"/>
        <xdr:cNvSpPr txBox="1"/>
      </xdr:nvSpPr>
      <xdr:spPr>
        <a:xfrm>
          <a:off x="108427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1" name="直線コネクタ 850"/>
        <xdr:cNvCxnSpPr/>
      </xdr:nvCxnSpPr>
      <xdr:spPr>
        <a:xfrm>
          <a:off x="11207750" y="1664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2" name="テキスト ボックス 851"/>
        <xdr:cNvSpPr txBox="1"/>
      </xdr:nvSpPr>
      <xdr:spPr>
        <a:xfrm>
          <a:off x="10842791" y="1650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3" name="直線コネクタ 852"/>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4" name="テキスト ボックス 853"/>
        <xdr:cNvSpPr txBox="1"/>
      </xdr:nvSpPr>
      <xdr:spPr>
        <a:xfrm>
          <a:off x="1090691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5"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37337</xdr:rowOff>
    </xdr:from>
    <xdr:to>
      <xdr:col>85</xdr:col>
      <xdr:colOff>126364</xdr:colOff>
      <xdr:row>107</xdr:row>
      <xdr:rowOff>158496</xdr:rowOff>
    </xdr:to>
    <xdr:cxnSp macro="">
      <xdr:nvCxnSpPr>
        <xdr:cNvPr id="856" name="直線コネクタ 855"/>
        <xdr:cNvCxnSpPr/>
      </xdr:nvCxnSpPr>
      <xdr:spPr>
        <a:xfrm flipV="1">
          <a:off x="14699614" y="16610837"/>
          <a:ext cx="0" cy="1321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162323</xdr:rowOff>
    </xdr:from>
    <xdr:ext cx="405111" cy="259045"/>
    <xdr:sp macro="" textlink="">
      <xdr:nvSpPr>
        <xdr:cNvPr id="857" name="【庁舎】&#10;有形固定資産減価償却率最小値テキスト"/>
        <xdr:cNvSpPr txBox="1"/>
      </xdr:nvSpPr>
      <xdr:spPr>
        <a:xfrm>
          <a:off x="14738350" y="17935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158496</xdr:rowOff>
    </xdr:from>
    <xdr:to>
      <xdr:col>86</xdr:col>
      <xdr:colOff>25400</xdr:colOff>
      <xdr:row>107</xdr:row>
      <xdr:rowOff>158496</xdr:rowOff>
    </xdr:to>
    <xdr:cxnSp macro="">
      <xdr:nvCxnSpPr>
        <xdr:cNvPr id="858" name="直線コネクタ 857"/>
        <xdr:cNvCxnSpPr/>
      </xdr:nvCxnSpPr>
      <xdr:spPr>
        <a:xfrm>
          <a:off x="14611350" y="179321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155464</xdr:rowOff>
    </xdr:from>
    <xdr:ext cx="405111" cy="259045"/>
    <xdr:sp macro="" textlink="">
      <xdr:nvSpPr>
        <xdr:cNvPr id="859" name="【庁舎】&#10;有形固定資産減価償却率最大値テキスト"/>
        <xdr:cNvSpPr txBox="1"/>
      </xdr:nvSpPr>
      <xdr:spPr>
        <a:xfrm>
          <a:off x="14738350" y="1638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37337</xdr:rowOff>
    </xdr:from>
    <xdr:to>
      <xdr:col>86</xdr:col>
      <xdr:colOff>25400</xdr:colOff>
      <xdr:row>100</xdr:row>
      <xdr:rowOff>37337</xdr:rowOff>
    </xdr:to>
    <xdr:cxnSp macro="">
      <xdr:nvCxnSpPr>
        <xdr:cNvPr id="860" name="直線コネクタ 859"/>
        <xdr:cNvCxnSpPr/>
      </xdr:nvCxnSpPr>
      <xdr:spPr>
        <a:xfrm>
          <a:off x="14611350" y="166108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137431</xdr:rowOff>
    </xdr:from>
    <xdr:ext cx="405111" cy="259045"/>
    <xdr:sp macro="" textlink="">
      <xdr:nvSpPr>
        <xdr:cNvPr id="861" name="【庁舎】&#10;有形固定資産減価償却率平均値テキスト"/>
        <xdr:cNvSpPr txBox="1"/>
      </xdr:nvSpPr>
      <xdr:spPr>
        <a:xfrm>
          <a:off x="14738350" y="168823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114554</xdr:rowOff>
    </xdr:from>
    <xdr:to>
      <xdr:col>85</xdr:col>
      <xdr:colOff>177800</xdr:colOff>
      <xdr:row>103</xdr:row>
      <xdr:rowOff>44704</xdr:rowOff>
    </xdr:to>
    <xdr:sp macro="" textlink="">
      <xdr:nvSpPr>
        <xdr:cNvPr id="862" name="フローチャート: 判断 861"/>
        <xdr:cNvSpPr/>
      </xdr:nvSpPr>
      <xdr:spPr>
        <a:xfrm>
          <a:off x="14649450" y="1703095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77978</xdr:rowOff>
    </xdr:from>
    <xdr:to>
      <xdr:col>81</xdr:col>
      <xdr:colOff>101600</xdr:colOff>
      <xdr:row>104</xdr:row>
      <xdr:rowOff>8128</xdr:rowOff>
    </xdr:to>
    <xdr:sp macro="" textlink="">
      <xdr:nvSpPr>
        <xdr:cNvPr id="863" name="フローチャート: 判断 862"/>
        <xdr:cNvSpPr/>
      </xdr:nvSpPr>
      <xdr:spPr>
        <a:xfrm>
          <a:off x="13887450" y="1716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13970</xdr:rowOff>
    </xdr:from>
    <xdr:to>
      <xdr:col>76</xdr:col>
      <xdr:colOff>165100</xdr:colOff>
      <xdr:row>104</xdr:row>
      <xdr:rowOff>115570</xdr:rowOff>
    </xdr:to>
    <xdr:sp macro="" textlink="">
      <xdr:nvSpPr>
        <xdr:cNvPr id="864" name="フローチャート: 判断 863"/>
        <xdr:cNvSpPr/>
      </xdr:nvSpPr>
      <xdr:spPr>
        <a:xfrm>
          <a:off x="13093700" y="1727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32258</xdr:rowOff>
    </xdr:from>
    <xdr:to>
      <xdr:col>72</xdr:col>
      <xdr:colOff>38100</xdr:colOff>
      <xdr:row>104</xdr:row>
      <xdr:rowOff>133858</xdr:rowOff>
    </xdr:to>
    <xdr:sp macro="" textlink="">
      <xdr:nvSpPr>
        <xdr:cNvPr id="865" name="フローチャート: 判断 864"/>
        <xdr:cNvSpPr/>
      </xdr:nvSpPr>
      <xdr:spPr>
        <a:xfrm>
          <a:off x="12299950" y="1729155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135128</xdr:rowOff>
    </xdr:from>
    <xdr:to>
      <xdr:col>67</xdr:col>
      <xdr:colOff>101600</xdr:colOff>
      <xdr:row>104</xdr:row>
      <xdr:rowOff>65278</xdr:rowOff>
    </xdr:to>
    <xdr:sp macro="" textlink="">
      <xdr:nvSpPr>
        <xdr:cNvPr id="866" name="フローチャート: 判断 865"/>
        <xdr:cNvSpPr/>
      </xdr:nvSpPr>
      <xdr:spPr>
        <a:xfrm>
          <a:off x="11487150" y="1722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112268</xdr:rowOff>
    </xdr:from>
    <xdr:to>
      <xdr:col>85</xdr:col>
      <xdr:colOff>177800</xdr:colOff>
      <xdr:row>104</xdr:row>
      <xdr:rowOff>42418</xdr:rowOff>
    </xdr:to>
    <xdr:sp macro="" textlink="">
      <xdr:nvSpPr>
        <xdr:cNvPr id="872" name="楕円 871"/>
        <xdr:cNvSpPr/>
      </xdr:nvSpPr>
      <xdr:spPr>
        <a:xfrm>
          <a:off x="14649450" y="1720011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90695</xdr:rowOff>
    </xdr:from>
    <xdr:ext cx="405111" cy="259045"/>
    <xdr:sp macro="" textlink="">
      <xdr:nvSpPr>
        <xdr:cNvPr id="873" name="【庁舎】&#10;有形固定資産減価償却率該当値テキスト"/>
        <xdr:cNvSpPr txBox="1"/>
      </xdr:nvSpPr>
      <xdr:spPr>
        <a:xfrm>
          <a:off x="14738350" y="17178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61976</xdr:rowOff>
    </xdr:from>
    <xdr:to>
      <xdr:col>81</xdr:col>
      <xdr:colOff>101600</xdr:colOff>
      <xdr:row>103</xdr:row>
      <xdr:rowOff>163576</xdr:rowOff>
    </xdr:to>
    <xdr:sp macro="" textlink="">
      <xdr:nvSpPr>
        <xdr:cNvPr id="874" name="楕円 873"/>
        <xdr:cNvSpPr/>
      </xdr:nvSpPr>
      <xdr:spPr>
        <a:xfrm>
          <a:off x="13887450" y="1714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112776</xdr:rowOff>
    </xdr:from>
    <xdr:to>
      <xdr:col>85</xdr:col>
      <xdr:colOff>127000</xdr:colOff>
      <xdr:row>103</xdr:row>
      <xdr:rowOff>163068</xdr:rowOff>
    </xdr:to>
    <xdr:cxnSp macro="">
      <xdr:nvCxnSpPr>
        <xdr:cNvPr id="875" name="直線コネクタ 874"/>
        <xdr:cNvCxnSpPr/>
      </xdr:nvCxnSpPr>
      <xdr:spPr>
        <a:xfrm>
          <a:off x="13938250" y="17200626"/>
          <a:ext cx="762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13970</xdr:rowOff>
    </xdr:from>
    <xdr:to>
      <xdr:col>76</xdr:col>
      <xdr:colOff>165100</xdr:colOff>
      <xdr:row>103</xdr:row>
      <xdr:rowOff>115570</xdr:rowOff>
    </xdr:to>
    <xdr:sp macro="" textlink="">
      <xdr:nvSpPr>
        <xdr:cNvPr id="876" name="楕円 875"/>
        <xdr:cNvSpPr/>
      </xdr:nvSpPr>
      <xdr:spPr>
        <a:xfrm>
          <a:off x="13093700" y="1710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64770</xdr:rowOff>
    </xdr:from>
    <xdr:to>
      <xdr:col>81</xdr:col>
      <xdr:colOff>50800</xdr:colOff>
      <xdr:row>103</xdr:row>
      <xdr:rowOff>112776</xdr:rowOff>
    </xdr:to>
    <xdr:cxnSp macro="">
      <xdr:nvCxnSpPr>
        <xdr:cNvPr id="877" name="直線コネクタ 876"/>
        <xdr:cNvCxnSpPr/>
      </xdr:nvCxnSpPr>
      <xdr:spPr>
        <a:xfrm>
          <a:off x="13144500" y="17152620"/>
          <a:ext cx="79375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130556</xdr:rowOff>
    </xdr:from>
    <xdr:to>
      <xdr:col>72</xdr:col>
      <xdr:colOff>38100</xdr:colOff>
      <xdr:row>103</xdr:row>
      <xdr:rowOff>60706</xdr:rowOff>
    </xdr:to>
    <xdr:sp macro="" textlink="">
      <xdr:nvSpPr>
        <xdr:cNvPr id="878" name="楕円 877"/>
        <xdr:cNvSpPr/>
      </xdr:nvSpPr>
      <xdr:spPr>
        <a:xfrm>
          <a:off x="12299950" y="1704695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9906</xdr:rowOff>
    </xdr:from>
    <xdr:to>
      <xdr:col>76</xdr:col>
      <xdr:colOff>114300</xdr:colOff>
      <xdr:row>103</xdr:row>
      <xdr:rowOff>64770</xdr:rowOff>
    </xdr:to>
    <xdr:cxnSp macro="">
      <xdr:nvCxnSpPr>
        <xdr:cNvPr id="879" name="直線コネクタ 878"/>
        <xdr:cNvCxnSpPr/>
      </xdr:nvCxnSpPr>
      <xdr:spPr>
        <a:xfrm>
          <a:off x="12344400" y="17097756"/>
          <a:ext cx="8001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139700</xdr:rowOff>
    </xdr:from>
    <xdr:to>
      <xdr:col>67</xdr:col>
      <xdr:colOff>101600</xdr:colOff>
      <xdr:row>103</xdr:row>
      <xdr:rowOff>69850</xdr:rowOff>
    </xdr:to>
    <xdr:sp macro="" textlink="">
      <xdr:nvSpPr>
        <xdr:cNvPr id="880" name="楕円 879"/>
        <xdr:cNvSpPr/>
      </xdr:nvSpPr>
      <xdr:spPr>
        <a:xfrm>
          <a:off x="11487150" y="1705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9906</xdr:rowOff>
    </xdr:from>
    <xdr:to>
      <xdr:col>71</xdr:col>
      <xdr:colOff>177800</xdr:colOff>
      <xdr:row>103</xdr:row>
      <xdr:rowOff>19050</xdr:rowOff>
    </xdr:to>
    <xdr:cxnSp macro="">
      <xdr:nvCxnSpPr>
        <xdr:cNvPr id="881" name="直線コネクタ 880"/>
        <xdr:cNvCxnSpPr/>
      </xdr:nvCxnSpPr>
      <xdr:spPr>
        <a:xfrm flipV="1">
          <a:off x="11537950" y="17097756"/>
          <a:ext cx="80645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170705</xdr:rowOff>
    </xdr:from>
    <xdr:ext cx="405111" cy="259045"/>
    <xdr:sp macro="" textlink="">
      <xdr:nvSpPr>
        <xdr:cNvPr id="882" name="n_1aveValue【庁舎】&#10;有形固定資産減価償却率"/>
        <xdr:cNvSpPr txBox="1"/>
      </xdr:nvSpPr>
      <xdr:spPr>
        <a:xfrm>
          <a:off x="13742044" y="17258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106697</xdr:rowOff>
    </xdr:from>
    <xdr:ext cx="405111" cy="259045"/>
    <xdr:sp macro="" textlink="">
      <xdr:nvSpPr>
        <xdr:cNvPr id="883" name="n_2aveValue【庁舎】&#10;有形固定資産減価償却率"/>
        <xdr:cNvSpPr txBox="1"/>
      </xdr:nvSpPr>
      <xdr:spPr>
        <a:xfrm>
          <a:off x="12960994" y="17365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124985</xdr:rowOff>
    </xdr:from>
    <xdr:ext cx="405111" cy="259045"/>
    <xdr:sp macro="" textlink="">
      <xdr:nvSpPr>
        <xdr:cNvPr id="884" name="n_3aveValue【庁舎】&#10;有形固定資産減価償却率"/>
        <xdr:cNvSpPr txBox="1"/>
      </xdr:nvSpPr>
      <xdr:spPr>
        <a:xfrm>
          <a:off x="12167244" y="17384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56405</xdr:rowOff>
    </xdr:from>
    <xdr:ext cx="405111" cy="259045"/>
    <xdr:sp macro="" textlink="">
      <xdr:nvSpPr>
        <xdr:cNvPr id="885" name="n_4aveValue【庁舎】&#10;有形固定資産減価償却率"/>
        <xdr:cNvSpPr txBox="1"/>
      </xdr:nvSpPr>
      <xdr:spPr>
        <a:xfrm>
          <a:off x="11354444" y="17315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8653</xdr:rowOff>
    </xdr:from>
    <xdr:ext cx="405111" cy="259045"/>
    <xdr:sp macro="" textlink="">
      <xdr:nvSpPr>
        <xdr:cNvPr id="886" name="n_1mainValue【庁舎】&#10;有形固定資産減価償却率"/>
        <xdr:cNvSpPr txBox="1"/>
      </xdr:nvSpPr>
      <xdr:spPr>
        <a:xfrm>
          <a:off x="13742044" y="1692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132097</xdr:rowOff>
    </xdr:from>
    <xdr:ext cx="405111" cy="259045"/>
    <xdr:sp macro="" textlink="">
      <xdr:nvSpPr>
        <xdr:cNvPr id="887" name="n_2mainValue【庁舎】&#10;有形固定資産減価償却率"/>
        <xdr:cNvSpPr txBox="1"/>
      </xdr:nvSpPr>
      <xdr:spPr>
        <a:xfrm>
          <a:off x="12960994" y="1687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77233</xdr:rowOff>
    </xdr:from>
    <xdr:ext cx="405111" cy="259045"/>
    <xdr:sp macro="" textlink="">
      <xdr:nvSpPr>
        <xdr:cNvPr id="888" name="n_3mainValue【庁舎】&#10;有形固定資産減価償却率"/>
        <xdr:cNvSpPr txBox="1"/>
      </xdr:nvSpPr>
      <xdr:spPr>
        <a:xfrm>
          <a:off x="12167244" y="1682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86377</xdr:rowOff>
    </xdr:from>
    <xdr:ext cx="405111" cy="259045"/>
    <xdr:sp macro="" textlink="">
      <xdr:nvSpPr>
        <xdr:cNvPr id="889" name="n_4mainValue【庁舎】&#10;有形固定資産減価償却率"/>
        <xdr:cNvSpPr txBox="1"/>
      </xdr:nvSpPr>
      <xdr:spPr>
        <a:xfrm>
          <a:off x="11354444" y="1683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0" name="テキスト ボックス 899"/>
        <xdr:cNvSpPr txBox="1"/>
      </xdr:nvSpPr>
      <xdr:spPr>
        <a:xfrm>
          <a:off x="160491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01" name="直線コネクタ 900"/>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2" name="テキスト ボックス 901"/>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3" name="直線コネクタ 902"/>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4" name="テキスト ボックス 903"/>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5" name="直線コネクタ 904"/>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6" name="テキスト ボックス 905"/>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7" name="直線コネクタ 906"/>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8" name="テキスト ボックス 907"/>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9" name="直線コネクタ 908"/>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0" name="テキスト ボックス 909"/>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1"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137922</xdr:rowOff>
    </xdr:from>
    <xdr:to>
      <xdr:col>116</xdr:col>
      <xdr:colOff>62864</xdr:colOff>
      <xdr:row>108</xdr:row>
      <xdr:rowOff>71628</xdr:rowOff>
    </xdr:to>
    <xdr:cxnSp macro="">
      <xdr:nvCxnSpPr>
        <xdr:cNvPr id="912" name="直線コネクタ 911"/>
        <xdr:cNvCxnSpPr/>
      </xdr:nvCxnSpPr>
      <xdr:spPr>
        <a:xfrm flipV="1">
          <a:off x="19951064" y="1688287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75455</xdr:rowOff>
    </xdr:from>
    <xdr:ext cx="469744" cy="259045"/>
    <xdr:sp macro="" textlink="">
      <xdr:nvSpPr>
        <xdr:cNvPr id="913" name="【庁舎】&#10;一人当たり面積最小値テキスト"/>
        <xdr:cNvSpPr txBox="1"/>
      </xdr:nvSpPr>
      <xdr:spPr>
        <a:xfrm>
          <a:off x="19989800" y="1802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71628</xdr:rowOff>
    </xdr:from>
    <xdr:to>
      <xdr:col>116</xdr:col>
      <xdr:colOff>152400</xdr:colOff>
      <xdr:row>108</xdr:row>
      <xdr:rowOff>71628</xdr:rowOff>
    </xdr:to>
    <xdr:cxnSp macro="">
      <xdr:nvCxnSpPr>
        <xdr:cNvPr id="914" name="直線コネクタ 913"/>
        <xdr:cNvCxnSpPr/>
      </xdr:nvCxnSpPr>
      <xdr:spPr>
        <a:xfrm>
          <a:off x="19881850" y="180167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84599</xdr:rowOff>
    </xdr:from>
    <xdr:ext cx="469744" cy="259045"/>
    <xdr:sp macro="" textlink="">
      <xdr:nvSpPr>
        <xdr:cNvPr id="915" name="【庁舎】&#10;一人当たり面積最大値テキスト"/>
        <xdr:cNvSpPr txBox="1"/>
      </xdr:nvSpPr>
      <xdr:spPr>
        <a:xfrm>
          <a:off x="19989800" y="16658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137922</xdr:rowOff>
    </xdr:from>
    <xdr:to>
      <xdr:col>116</xdr:col>
      <xdr:colOff>152400</xdr:colOff>
      <xdr:row>101</xdr:row>
      <xdr:rowOff>137922</xdr:rowOff>
    </xdr:to>
    <xdr:cxnSp macro="">
      <xdr:nvCxnSpPr>
        <xdr:cNvPr id="916" name="直線コネクタ 915"/>
        <xdr:cNvCxnSpPr/>
      </xdr:nvCxnSpPr>
      <xdr:spPr>
        <a:xfrm>
          <a:off x="19881850" y="168828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19829</xdr:rowOff>
    </xdr:from>
    <xdr:ext cx="469744" cy="259045"/>
    <xdr:sp macro="" textlink="">
      <xdr:nvSpPr>
        <xdr:cNvPr id="917" name="【庁舎】&#10;一人当たり面積平均値テキスト"/>
        <xdr:cNvSpPr txBox="1"/>
      </xdr:nvSpPr>
      <xdr:spPr>
        <a:xfrm>
          <a:off x="19989800" y="174505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41402</xdr:rowOff>
    </xdr:from>
    <xdr:to>
      <xdr:col>116</xdr:col>
      <xdr:colOff>114300</xdr:colOff>
      <xdr:row>105</xdr:row>
      <xdr:rowOff>143002</xdr:rowOff>
    </xdr:to>
    <xdr:sp macro="" textlink="">
      <xdr:nvSpPr>
        <xdr:cNvPr id="918" name="フローチャート: 判断 917"/>
        <xdr:cNvSpPr/>
      </xdr:nvSpPr>
      <xdr:spPr>
        <a:xfrm>
          <a:off x="19900900" y="1747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919" name="フローチャート: 判断 918"/>
        <xdr:cNvSpPr/>
      </xdr:nvSpPr>
      <xdr:spPr>
        <a:xfrm>
          <a:off x="19157950" y="174447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64263</xdr:rowOff>
    </xdr:from>
    <xdr:to>
      <xdr:col>107</xdr:col>
      <xdr:colOff>101600</xdr:colOff>
      <xdr:row>105</xdr:row>
      <xdr:rowOff>165863</xdr:rowOff>
    </xdr:to>
    <xdr:sp macro="" textlink="">
      <xdr:nvSpPr>
        <xdr:cNvPr id="920" name="フローチャート: 判断 919"/>
        <xdr:cNvSpPr/>
      </xdr:nvSpPr>
      <xdr:spPr>
        <a:xfrm>
          <a:off x="18345150" y="1749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155702</xdr:rowOff>
    </xdr:from>
    <xdr:to>
      <xdr:col>102</xdr:col>
      <xdr:colOff>165100</xdr:colOff>
      <xdr:row>106</xdr:row>
      <xdr:rowOff>85852</xdr:rowOff>
    </xdr:to>
    <xdr:sp macro="" textlink="">
      <xdr:nvSpPr>
        <xdr:cNvPr id="921" name="フローチャート: 判断 920"/>
        <xdr:cNvSpPr/>
      </xdr:nvSpPr>
      <xdr:spPr>
        <a:xfrm>
          <a:off x="17551400" y="1758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155702</xdr:rowOff>
    </xdr:from>
    <xdr:to>
      <xdr:col>98</xdr:col>
      <xdr:colOff>38100</xdr:colOff>
      <xdr:row>106</xdr:row>
      <xdr:rowOff>85852</xdr:rowOff>
    </xdr:to>
    <xdr:sp macro="" textlink="">
      <xdr:nvSpPr>
        <xdr:cNvPr id="922" name="フローチャート: 判断 921"/>
        <xdr:cNvSpPr/>
      </xdr:nvSpPr>
      <xdr:spPr>
        <a:xfrm>
          <a:off x="16757650" y="175864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3" name="テキスト ボックス 922"/>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4" name="テキスト ボックス 923"/>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5" name="テキスト ボックス 924"/>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6" name="テキスト ボックス 925"/>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7" name="テキスト ボックス 926"/>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98552</xdr:rowOff>
    </xdr:from>
    <xdr:to>
      <xdr:col>116</xdr:col>
      <xdr:colOff>114300</xdr:colOff>
      <xdr:row>105</xdr:row>
      <xdr:rowOff>28702</xdr:rowOff>
    </xdr:to>
    <xdr:sp macro="" textlink="">
      <xdr:nvSpPr>
        <xdr:cNvPr id="928" name="楕円 927"/>
        <xdr:cNvSpPr/>
      </xdr:nvSpPr>
      <xdr:spPr>
        <a:xfrm>
          <a:off x="19900900" y="1735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121429</xdr:rowOff>
    </xdr:from>
    <xdr:ext cx="469744" cy="259045"/>
    <xdr:sp macro="" textlink="">
      <xdr:nvSpPr>
        <xdr:cNvPr id="929" name="【庁舎】&#10;一人当たり面積該当値テキスト"/>
        <xdr:cNvSpPr txBox="1"/>
      </xdr:nvSpPr>
      <xdr:spPr>
        <a:xfrm>
          <a:off x="19989800" y="1720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98552</xdr:rowOff>
    </xdr:from>
    <xdr:to>
      <xdr:col>112</xdr:col>
      <xdr:colOff>38100</xdr:colOff>
      <xdr:row>105</xdr:row>
      <xdr:rowOff>28702</xdr:rowOff>
    </xdr:to>
    <xdr:sp macro="" textlink="">
      <xdr:nvSpPr>
        <xdr:cNvPr id="930" name="楕円 929"/>
        <xdr:cNvSpPr/>
      </xdr:nvSpPr>
      <xdr:spPr>
        <a:xfrm>
          <a:off x="19157950" y="1735785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149352</xdr:rowOff>
    </xdr:from>
    <xdr:to>
      <xdr:col>116</xdr:col>
      <xdr:colOff>63500</xdr:colOff>
      <xdr:row>104</xdr:row>
      <xdr:rowOff>149352</xdr:rowOff>
    </xdr:to>
    <xdr:cxnSp macro="">
      <xdr:nvCxnSpPr>
        <xdr:cNvPr id="931" name="直線コネクタ 930"/>
        <xdr:cNvCxnSpPr/>
      </xdr:nvCxnSpPr>
      <xdr:spPr>
        <a:xfrm>
          <a:off x="19202400" y="17408652"/>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98552</xdr:rowOff>
    </xdr:from>
    <xdr:to>
      <xdr:col>107</xdr:col>
      <xdr:colOff>101600</xdr:colOff>
      <xdr:row>105</xdr:row>
      <xdr:rowOff>28702</xdr:rowOff>
    </xdr:to>
    <xdr:sp macro="" textlink="">
      <xdr:nvSpPr>
        <xdr:cNvPr id="932" name="楕円 931"/>
        <xdr:cNvSpPr/>
      </xdr:nvSpPr>
      <xdr:spPr>
        <a:xfrm>
          <a:off x="18345150" y="1735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149352</xdr:rowOff>
    </xdr:from>
    <xdr:to>
      <xdr:col>111</xdr:col>
      <xdr:colOff>177800</xdr:colOff>
      <xdr:row>104</xdr:row>
      <xdr:rowOff>149352</xdr:rowOff>
    </xdr:to>
    <xdr:cxnSp macro="">
      <xdr:nvCxnSpPr>
        <xdr:cNvPr id="933" name="直線コネクタ 932"/>
        <xdr:cNvCxnSpPr/>
      </xdr:nvCxnSpPr>
      <xdr:spPr>
        <a:xfrm>
          <a:off x="18395950" y="17408652"/>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103124</xdr:rowOff>
    </xdr:from>
    <xdr:to>
      <xdr:col>102</xdr:col>
      <xdr:colOff>165100</xdr:colOff>
      <xdr:row>105</xdr:row>
      <xdr:rowOff>33274</xdr:rowOff>
    </xdr:to>
    <xdr:sp macro="" textlink="">
      <xdr:nvSpPr>
        <xdr:cNvPr id="934" name="楕円 933"/>
        <xdr:cNvSpPr/>
      </xdr:nvSpPr>
      <xdr:spPr>
        <a:xfrm>
          <a:off x="17551400" y="1736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149352</xdr:rowOff>
    </xdr:from>
    <xdr:to>
      <xdr:col>107</xdr:col>
      <xdr:colOff>50800</xdr:colOff>
      <xdr:row>104</xdr:row>
      <xdr:rowOff>153924</xdr:rowOff>
    </xdr:to>
    <xdr:cxnSp macro="">
      <xdr:nvCxnSpPr>
        <xdr:cNvPr id="935" name="直線コネクタ 934"/>
        <xdr:cNvCxnSpPr/>
      </xdr:nvCxnSpPr>
      <xdr:spPr>
        <a:xfrm flipV="1">
          <a:off x="17602200" y="17408652"/>
          <a:ext cx="7937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34544</xdr:rowOff>
    </xdr:from>
    <xdr:to>
      <xdr:col>98</xdr:col>
      <xdr:colOff>38100</xdr:colOff>
      <xdr:row>104</xdr:row>
      <xdr:rowOff>136144</xdr:rowOff>
    </xdr:to>
    <xdr:sp macro="" textlink="">
      <xdr:nvSpPr>
        <xdr:cNvPr id="936" name="楕円 935"/>
        <xdr:cNvSpPr/>
      </xdr:nvSpPr>
      <xdr:spPr>
        <a:xfrm>
          <a:off x="16757650" y="1729384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85344</xdr:rowOff>
    </xdr:from>
    <xdr:to>
      <xdr:col>102</xdr:col>
      <xdr:colOff>114300</xdr:colOff>
      <xdr:row>104</xdr:row>
      <xdr:rowOff>153924</xdr:rowOff>
    </xdr:to>
    <xdr:cxnSp macro="">
      <xdr:nvCxnSpPr>
        <xdr:cNvPr id="937" name="直線コネクタ 936"/>
        <xdr:cNvCxnSpPr/>
      </xdr:nvCxnSpPr>
      <xdr:spPr>
        <a:xfrm>
          <a:off x="16802100" y="17344644"/>
          <a:ext cx="8001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938" name="n_1aveValue【庁舎】&#10;一人当たり面積"/>
        <xdr:cNvSpPr txBox="1"/>
      </xdr:nvSpPr>
      <xdr:spPr>
        <a:xfrm>
          <a:off x="18980227" y="1753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156990</xdr:rowOff>
    </xdr:from>
    <xdr:ext cx="469744" cy="259045"/>
    <xdr:sp macro="" textlink="">
      <xdr:nvSpPr>
        <xdr:cNvPr id="939" name="n_2aveValue【庁舎】&#10;一人当たり面積"/>
        <xdr:cNvSpPr txBox="1"/>
      </xdr:nvSpPr>
      <xdr:spPr>
        <a:xfrm>
          <a:off x="18180127" y="1758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76979</xdr:rowOff>
    </xdr:from>
    <xdr:ext cx="469744" cy="259045"/>
    <xdr:sp macro="" textlink="">
      <xdr:nvSpPr>
        <xdr:cNvPr id="940" name="n_3aveValue【庁舎】&#10;一人当たり面積"/>
        <xdr:cNvSpPr txBox="1"/>
      </xdr:nvSpPr>
      <xdr:spPr>
        <a:xfrm>
          <a:off x="17386377" y="1767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76979</xdr:rowOff>
    </xdr:from>
    <xdr:ext cx="469744" cy="259045"/>
    <xdr:sp macro="" textlink="">
      <xdr:nvSpPr>
        <xdr:cNvPr id="941" name="n_4aveValue【庁舎】&#10;一人当たり面積"/>
        <xdr:cNvSpPr txBox="1"/>
      </xdr:nvSpPr>
      <xdr:spPr>
        <a:xfrm>
          <a:off x="16592627" y="1767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45229</xdr:rowOff>
    </xdr:from>
    <xdr:ext cx="469744" cy="259045"/>
    <xdr:sp macro="" textlink="">
      <xdr:nvSpPr>
        <xdr:cNvPr id="942" name="n_1mainValue【庁舎】&#10;一人当たり面積"/>
        <xdr:cNvSpPr txBox="1"/>
      </xdr:nvSpPr>
      <xdr:spPr>
        <a:xfrm>
          <a:off x="18980227" y="1713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45229</xdr:rowOff>
    </xdr:from>
    <xdr:ext cx="469744" cy="259045"/>
    <xdr:sp macro="" textlink="">
      <xdr:nvSpPr>
        <xdr:cNvPr id="943" name="n_2mainValue【庁舎】&#10;一人当たり面積"/>
        <xdr:cNvSpPr txBox="1"/>
      </xdr:nvSpPr>
      <xdr:spPr>
        <a:xfrm>
          <a:off x="18180127" y="1713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49801</xdr:rowOff>
    </xdr:from>
    <xdr:ext cx="469744" cy="259045"/>
    <xdr:sp macro="" textlink="">
      <xdr:nvSpPr>
        <xdr:cNvPr id="944" name="n_3mainValue【庁舎】&#10;一人当たり面積"/>
        <xdr:cNvSpPr txBox="1"/>
      </xdr:nvSpPr>
      <xdr:spPr>
        <a:xfrm>
          <a:off x="17386377" y="1713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152671</xdr:rowOff>
    </xdr:from>
    <xdr:ext cx="469744" cy="259045"/>
    <xdr:sp macro="" textlink="">
      <xdr:nvSpPr>
        <xdr:cNvPr id="945" name="n_4mainValue【庁舎】&#10;一人当たり面積"/>
        <xdr:cNvSpPr txBox="1"/>
      </xdr:nvSpPr>
      <xdr:spPr>
        <a:xfrm>
          <a:off x="16592627" y="1706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6" name="正方形/長方形 945"/>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7" name="正方形/長方形 946"/>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8" name="テキスト ボックス 947"/>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全国平均等と比較して特に有形固定資産減価償却率が高くなっている施設は、体育館・プール及び消防施設である。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体育館・プールは、特に老朽化が進んでいる出雲体育館、平田体育館、斐川第２体育館がそれぞれ帳簿上の耐用年数を満了しているため有形固定資産減価償却率が高くなっている。この３施設は廃止し、新たに１施設に集約し建設する予定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また、消防施設は、主に消防団のコミュニティ消防センター・格納庫等の施設が耐用年数を経過したものが多く、有形固定資産減価償却率を上昇させる要因となっている。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令和</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年度に現可燃ごみ処理施設が完成したことから、一般廃棄物処理施設の有形固定資産減価償却率が対前年△</a:t>
          </a:r>
          <a:r>
            <a:rPr kumimoji="1" lang="en-US" altLang="ja-JP" sz="1100" b="0" i="0" baseline="0">
              <a:solidFill>
                <a:schemeClr val="dk1"/>
              </a:solidFill>
              <a:effectLst/>
              <a:latin typeface="+mn-lt"/>
              <a:ea typeface="+mn-ea"/>
              <a:cs typeface="+mn-cs"/>
            </a:rPr>
            <a:t>25.3%</a:t>
          </a:r>
          <a:r>
            <a:rPr kumimoji="1" lang="ja-JP" altLang="ja-JP" sz="1100" b="0" i="0" baseline="0">
              <a:solidFill>
                <a:schemeClr val="dk1"/>
              </a:solidFill>
              <a:effectLst/>
              <a:latin typeface="+mn-lt"/>
              <a:ea typeface="+mn-ea"/>
              <a:cs typeface="+mn-cs"/>
            </a:rPr>
            <a:t>と大幅に減少し、同じく一人当たり有形固定資産（償却資産）額が対前年</a:t>
          </a:r>
          <a:r>
            <a:rPr kumimoji="1" lang="en-US" altLang="ja-JP" sz="1100" b="0" i="0" baseline="0">
              <a:solidFill>
                <a:schemeClr val="dk1"/>
              </a:solidFill>
              <a:effectLst/>
              <a:latin typeface="+mn-lt"/>
              <a:ea typeface="+mn-ea"/>
              <a:cs typeface="+mn-cs"/>
            </a:rPr>
            <a:t>+98,314</a:t>
          </a:r>
          <a:r>
            <a:rPr kumimoji="1" lang="ja-JP" altLang="ja-JP" sz="1100" b="0" i="0" baseline="0">
              <a:solidFill>
                <a:schemeClr val="dk1"/>
              </a:solidFill>
              <a:effectLst/>
              <a:latin typeface="+mn-lt"/>
              <a:ea typeface="+mn-ea"/>
              <a:cs typeface="+mn-cs"/>
            </a:rPr>
            <a:t>円と大幅に増加している。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174,693
169,807
624.36
101,138,632
98,574,182
1,557,109
47,185,856
99,529,255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155.4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担税力の乏しい地域性などの理由から、前年度と同様に類似団体中下位の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引続き、地場産業への支援や企業誘致等による雇用の創出など、税収を増やすための取組を推進し、自主財源確保に努める。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96157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78336"/>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68234</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96157</xdr:rowOff>
    </xdr:from>
    <xdr:to>
      <xdr:col>24</xdr:col>
      <xdr:colOff>12700</xdr:colOff>
      <xdr:row>44</xdr:row>
      <xdr:rowOff>96157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44450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127907</xdr:rowOff>
    </xdr:from>
    <xdr:to>
      <xdr:col>19</xdr:col>
      <xdr:colOff>184150</xdr:colOff>
      <xdr:row>41</xdr:row>
      <xdr:rowOff>58057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68234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75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61685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78922</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28122</xdr:rowOff>
    </xdr:from>
    <xdr:to>
      <xdr:col>7</xdr:col>
      <xdr:colOff>31750</xdr:colOff>
      <xdr:row>44</xdr:row>
      <xdr:rowOff>129722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114499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繰出金や公債費の減少よりも物件費、扶助費等の増加が上回り前年度比で歳出増したものの、普通交付税や地方特例交付金、地方消費税の増により、経常収支比率は前年度比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ポイント減少し、類似団体平均より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新型コロナウイルス感染症が落ちつき経済活動が活発になれば、地方税は一定水準まで回復が見込まれるが、普通交付税は減少する見込みであり、引き続き行政改革に取り組み、経常経費の縮減を図ることにより数値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140405</xdr:rowOff>
    </xdr:from>
    <xdr:to>
      <xdr:col>23</xdr:col>
      <xdr:colOff>133350</xdr:colOff>
      <xdr:row>66</xdr:row>
      <xdr:rowOff>42333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84505"/>
          <a:ext cx="0" cy="12735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14410</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42333</xdr:rowOff>
    </xdr:from>
    <xdr:to>
      <xdr:col>24</xdr:col>
      <xdr:colOff>12700</xdr:colOff>
      <xdr:row>66</xdr:row>
      <xdr:rowOff>42333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55332</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140405</xdr:rowOff>
    </xdr:from>
    <xdr:to>
      <xdr:col>24</xdr:col>
      <xdr:colOff>12700</xdr:colOff>
      <xdr:row>58</xdr:row>
      <xdr:rowOff>140405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8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89605</xdr:rowOff>
    </xdr:from>
    <xdr:to>
      <xdr:col>23</xdr:col>
      <xdr:colOff>133350</xdr:colOff>
      <xdr:row>62</xdr:row>
      <xdr:rowOff>124883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205155"/>
          <a:ext cx="838200" cy="54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83555</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54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111478</xdr:rowOff>
    </xdr:from>
    <xdr:to>
      <xdr:col>23</xdr:col>
      <xdr:colOff>184150</xdr:colOff>
      <xdr:row>62</xdr:row>
      <xdr:rowOff>41628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5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4233</xdr:rowOff>
    </xdr:from>
    <xdr:to>
      <xdr:col>19</xdr:col>
      <xdr:colOff>133350</xdr:colOff>
      <xdr:row>62</xdr:row>
      <xdr:rowOff>124883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63413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52917</xdr:rowOff>
    </xdr:from>
    <xdr:to>
      <xdr:col>19</xdr:col>
      <xdr:colOff>184150</xdr:colOff>
      <xdr:row>64</xdr:row>
      <xdr:rowOff>154517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139294</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11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4233</xdr:rowOff>
    </xdr:from>
    <xdr:to>
      <xdr:col>15</xdr:col>
      <xdr:colOff>82550</xdr:colOff>
      <xdr:row>63</xdr:row>
      <xdr:rowOff>154517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634133"/>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66322</xdr:rowOff>
    </xdr:from>
    <xdr:to>
      <xdr:col>15</xdr:col>
      <xdr:colOff>133350</xdr:colOff>
      <xdr:row>64</xdr:row>
      <xdr:rowOff>167922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03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152699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12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154517</xdr:rowOff>
    </xdr:from>
    <xdr:to>
      <xdr:col>11</xdr:col>
      <xdr:colOff>31750</xdr:colOff>
      <xdr:row>66</xdr:row>
      <xdr:rowOff>109361</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955867"/>
          <a:ext cx="889000" cy="46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26105</xdr:rowOff>
    </xdr:from>
    <xdr:to>
      <xdr:col>11</xdr:col>
      <xdr:colOff>82550</xdr:colOff>
      <xdr:row>64</xdr:row>
      <xdr:rowOff>127705</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99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112482</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08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106539</xdr:rowOff>
    </xdr:from>
    <xdr:to>
      <xdr:col>7</xdr:col>
      <xdr:colOff>31750</xdr:colOff>
      <xdr:row>65</xdr:row>
      <xdr:rowOff>36689</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07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46866</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84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38805</xdr:rowOff>
    </xdr:from>
    <xdr:to>
      <xdr:col>23</xdr:col>
      <xdr:colOff>184150</xdr:colOff>
      <xdr:row>59</xdr:row>
      <xdr:rowOff>140405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15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131532</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075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74083</xdr:rowOff>
    </xdr:from>
    <xdr:to>
      <xdr:col>19</xdr:col>
      <xdr:colOff>184150</xdr:colOff>
      <xdr:row>63</xdr:row>
      <xdr:rowOff>4233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14410</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47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124883</xdr:rowOff>
    </xdr:from>
    <xdr:to>
      <xdr:col>15</xdr:col>
      <xdr:colOff>133350</xdr:colOff>
      <xdr:row>62</xdr:row>
      <xdr:rowOff>55033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65210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103717</xdr:rowOff>
    </xdr:from>
    <xdr:to>
      <xdr:col>11</xdr:col>
      <xdr:colOff>82550</xdr:colOff>
      <xdr:row>64</xdr:row>
      <xdr:rowOff>33867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44044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58561</xdr:rowOff>
    </xdr:from>
    <xdr:to>
      <xdr:col>7</xdr:col>
      <xdr:colOff>31750</xdr:colOff>
      <xdr:row>66</xdr:row>
      <xdr:rowOff>160161</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3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144938</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46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[140,775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前年度比で、人件費、物件費とも増加したため、決算額が増となり、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人当たりの決算額も増となった。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今後、民間でも実施可能な部分については、委託化を検討するとともに、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AI</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RPA</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等のデジタル活用を推進し、コスト削減に努める。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49304</xdr:rowOff>
    </xdr:from>
    <xdr:to>
      <xdr:col>23</xdr:col>
      <xdr:colOff>133350</xdr:colOff>
      <xdr:row>88</xdr:row>
      <xdr:rowOff>33038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4108204"/>
          <a:ext cx="0" cy="10124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5115</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09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33038</xdr:rowOff>
    </xdr:from>
    <xdr:to>
      <xdr:col>24</xdr:col>
      <xdr:colOff>12700</xdr:colOff>
      <xdr:row>88</xdr:row>
      <xdr:rowOff>33038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20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135681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85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49304</xdr:rowOff>
    </xdr:from>
    <xdr:to>
      <xdr:col>24</xdr:col>
      <xdr:colOff>12700</xdr:colOff>
      <xdr:row>82</xdr:row>
      <xdr:rowOff>49304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410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67650</xdr:rowOff>
    </xdr:from>
    <xdr:to>
      <xdr:col>23</xdr:col>
      <xdr:colOff>133350</xdr:colOff>
      <xdr:row>85</xdr:row>
      <xdr:rowOff>47334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469450"/>
          <a:ext cx="838200" cy="15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98849</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329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82322</xdr:rowOff>
    </xdr:from>
    <xdr:to>
      <xdr:col>23</xdr:col>
      <xdr:colOff>184150</xdr:colOff>
      <xdr:row>85</xdr:row>
      <xdr:rowOff>12472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48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86739</xdr:rowOff>
    </xdr:from>
    <xdr:to>
      <xdr:col>19</xdr:col>
      <xdr:colOff>133350</xdr:colOff>
      <xdr:row>84</xdr:row>
      <xdr:rowOff>67650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317089"/>
          <a:ext cx="889000" cy="15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41890</xdr:rowOff>
    </xdr:from>
    <xdr:to>
      <xdr:col>19</xdr:col>
      <xdr:colOff>184150</xdr:colOff>
      <xdr:row>83</xdr:row>
      <xdr:rowOff>143490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7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153667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4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10750</xdr:rowOff>
    </xdr:from>
    <xdr:to>
      <xdr:col>15</xdr:col>
      <xdr:colOff>82550</xdr:colOff>
      <xdr:row>83</xdr:row>
      <xdr:rowOff>86739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241100"/>
          <a:ext cx="889000" cy="7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27580</xdr:rowOff>
    </xdr:from>
    <xdr:to>
      <xdr:col>15</xdr:col>
      <xdr:colOff>133350</xdr:colOff>
      <xdr:row>82</xdr:row>
      <xdr:rowOff>129180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8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139357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8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10750</xdr:rowOff>
    </xdr:from>
    <xdr:to>
      <xdr:col>11</xdr:col>
      <xdr:colOff>31750</xdr:colOff>
      <xdr:row>83</xdr:row>
      <xdr:rowOff>35241</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241100"/>
          <a:ext cx="8890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101967</xdr:rowOff>
    </xdr:from>
    <xdr:to>
      <xdr:col>11</xdr:col>
      <xdr:colOff>82550</xdr:colOff>
      <xdr:row>82</xdr:row>
      <xdr:rowOff>32117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8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42294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758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94145</xdr:rowOff>
    </xdr:from>
    <xdr:to>
      <xdr:col>7</xdr:col>
      <xdr:colOff>31750</xdr:colOff>
      <xdr:row>82</xdr:row>
      <xdr:rowOff>24295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8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34472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50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167984</xdr:rowOff>
    </xdr:from>
    <xdr:to>
      <xdr:col>23</xdr:col>
      <xdr:colOff>184150</xdr:colOff>
      <xdr:row>85</xdr:row>
      <xdr:rowOff>98134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56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140061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541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16850</xdr:rowOff>
    </xdr:from>
    <xdr:to>
      <xdr:col>19</xdr:col>
      <xdr:colOff>184150</xdr:colOff>
      <xdr:row>84</xdr:row>
      <xdr:rowOff>118450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41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103227</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50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35939</xdr:rowOff>
    </xdr:from>
    <xdr:to>
      <xdr:col>15</xdr:col>
      <xdr:colOff>133350</xdr:colOff>
      <xdr:row>83</xdr:row>
      <xdr:rowOff>137539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2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122316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352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131400</xdr:rowOff>
    </xdr:from>
    <xdr:to>
      <xdr:col>11</xdr:col>
      <xdr:colOff>82550</xdr:colOff>
      <xdr:row>83</xdr:row>
      <xdr:rowOff>61550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9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46327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2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155891</xdr:rowOff>
    </xdr:from>
    <xdr:to>
      <xdr:col>7</xdr:col>
      <xdr:colOff>31750</xdr:colOff>
      <xdr:row>83</xdr:row>
      <xdr:rowOff>86041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21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70818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30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年度まで行っていた給与カットが終了した以降のラスパイレス指数はほぼ横ばいとなっているが、類似団体平均よりも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ポイント低く、全国市平均よりも低い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98.4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となっている。引き続き適正化を図る。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93980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6045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58420</xdr:rowOff>
    </xdr:from>
    <xdr:to>
      <xdr:col>81</xdr:col>
      <xdr:colOff>44450</xdr:colOff>
      <xdr:row>84</xdr:row>
      <xdr:rowOff>58420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460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148607</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5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5080</xdr:rowOff>
    </xdr:from>
    <xdr:to>
      <xdr:col>81</xdr:col>
      <xdr:colOff>95250</xdr:colOff>
      <xdr:row>85</xdr:row>
      <xdr:rowOff>106680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58420</xdr:rowOff>
    </xdr:from>
    <xdr:to>
      <xdr:col>77</xdr:col>
      <xdr:colOff>44450</xdr:colOff>
      <xdr:row>85</xdr:row>
      <xdr:rowOff>7620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46022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29211</xdr:rowOff>
    </xdr:from>
    <xdr:to>
      <xdr:col>77</xdr:col>
      <xdr:colOff>95250</xdr:colOff>
      <xdr:row>85</xdr:row>
      <xdr:rowOff>130811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115588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88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130811</xdr:rowOff>
    </xdr:from>
    <xdr:to>
      <xdr:col>72</xdr:col>
      <xdr:colOff>203200</xdr:colOff>
      <xdr:row>85</xdr:row>
      <xdr:rowOff>7620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53261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53339</xdr:rowOff>
    </xdr:from>
    <xdr:to>
      <xdr:col>73</xdr:col>
      <xdr:colOff>44450</xdr:colOff>
      <xdr:row>85</xdr:row>
      <xdr:rowOff>154939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139716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130811</xdr:rowOff>
    </xdr:from>
    <xdr:to>
      <xdr:col>68</xdr:col>
      <xdr:colOff>152400</xdr:colOff>
      <xdr:row>85</xdr:row>
      <xdr:rowOff>55880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532611"/>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53339</xdr:rowOff>
    </xdr:from>
    <xdr:to>
      <xdr:col>68</xdr:col>
      <xdr:colOff>203200</xdr:colOff>
      <xdr:row>85</xdr:row>
      <xdr:rowOff>154939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139716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7620</xdr:rowOff>
    </xdr:from>
    <xdr:to>
      <xdr:col>81</xdr:col>
      <xdr:colOff>95250</xdr:colOff>
      <xdr:row>84</xdr:row>
      <xdr:rowOff>109220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24147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25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7620</xdr:rowOff>
    </xdr:from>
    <xdr:to>
      <xdr:col>77</xdr:col>
      <xdr:colOff>95250</xdr:colOff>
      <xdr:row>84</xdr:row>
      <xdr:rowOff>109220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119397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17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128270</xdr:rowOff>
    </xdr:from>
    <xdr:to>
      <xdr:col>73</xdr:col>
      <xdr:colOff>44450</xdr:colOff>
      <xdr:row>85</xdr:row>
      <xdr:rowOff>58420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68597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80011</xdr:rowOff>
    </xdr:from>
    <xdr:to>
      <xdr:col>68</xdr:col>
      <xdr:colOff>203200</xdr:colOff>
      <xdr:row>85</xdr:row>
      <xdr:rowOff>10161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20338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5080</xdr:rowOff>
    </xdr:from>
    <xdr:to>
      <xdr:col>64</xdr:col>
      <xdr:colOff>152400</xdr:colOff>
      <xdr:row>85</xdr:row>
      <xdr:rowOff>106680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116857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業務増に伴う職員の採用及び短時間勤務職員から常勤職員への配置転換等による増加要因はあったが、事務の縮小等による減少要因もあり、前年度比で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ポイント減少してはいるものの、横ばいの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6.87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今後も事務事業の見直しを進めながら、行政課題に即した適切な人員配置に努める。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23706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26320"/>
          <a:ext cx="0" cy="1584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167233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8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23706</xdr:rowOff>
    </xdr:from>
    <xdr:to>
      <xdr:col>81</xdr:col>
      <xdr:colOff>133350</xdr:colOff>
      <xdr:row>67</xdr:row>
      <xdr:rowOff>23706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1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60537</xdr:rowOff>
    </xdr:from>
    <xdr:to>
      <xdr:col>81</xdr:col>
      <xdr:colOff>44450</xdr:colOff>
      <xdr:row>62</xdr:row>
      <xdr:rowOff>68580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69043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30073</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6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57996</xdr:rowOff>
    </xdr:from>
    <xdr:to>
      <xdr:col>81</xdr:col>
      <xdr:colOff>95250</xdr:colOff>
      <xdr:row>62</xdr:row>
      <xdr:rowOff>159596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44450</xdr:rowOff>
    </xdr:from>
    <xdr:to>
      <xdr:col>77</xdr:col>
      <xdr:colOff>44450</xdr:colOff>
      <xdr:row>62</xdr:row>
      <xdr:rowOff>68580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6743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116840</xdr:rowOff>
    </xdr:from>
    <xdr:to>
      <xdr:col>77</xdr:col>
      <xdr:colOff>95250</xdr:colOff>
      <xdr:row>62</xdr:row>
      <xdr:rowOff>46990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57167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143510</xdr:rowOff>
    </xdr:from>
    <xdr:to>
      <xdr:col>72</xdr:col>
      <xdr:colOff>203200</xdr:colOff>
      <xdr:row>62</xdr:row>
      <xdr:rowOff>44450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6019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60537</xdr:rowOff>
    </xdr:from>
    <xdr:to>
      <xdr:col>73</xdr:col>
      <xdr:colOff>44450</xdr:colOff>
      <xdr:row>61</xdr:row>
      <xdr:rowOff>162137</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864</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143510</xdr:rowOff>
    </xdr:from>
    <xdr:to>
      <xdr:col>68</xdr:col>
      <xdr:colOff>152400</xdr:colOff>
      <xdr:row>62</xdr:row>
      <xdr:rowOff>12277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60196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151554</xdr:rowOff>
    </xdr:from>
    <xdr:to>
      <xdr:col>68</xdr:col>
      <xdr:colOff>203200</xdr:colOff>
      <xdr:row>61</xdr:row>
      <xdr:rowOff>81704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91881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127423</xdr:rowOff>
    </xdr:from>
    <xdr:to>
      <xdr:col>64</xdr:col>
      <xdr:colOff>152400</xdr:colOff>
      <xdr:row>61</xdr:row>
      <xdr:rowOff>57573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1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67750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9737</xdr:rowOff>
    </xdr:from>
    <xdr:to>
      <xdr:col>81</xdr:col>
      <xdr:colOff>95250</xdr:colOff>
      <xdr:row>62</xdr:row>
      <xdr:rowOff>111337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26264</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48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17780</xdr:rowOff>
    </xdr:from>
    <xdr:to>
      <xdr:col>77</xdr:col>
      <xdr:colOff>95250</xdr:colOff>
      <xdr:row>62</xdr:row>
      <xdr:rowOff>119380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104157</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165100</xdr:rowOff>
    </xdr:from>
    <xdr:to>
      <xdr:col>73</xdr:col>
      <xdr:colOff>44450</xdr:colOff>
      <xdr:row>62</xdr:row>
      <xdr:rowOff>95250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80027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92710</xdr:rowOff>
    </xdr:from>
    <xdr:to>
      <xdr:col>68</xdr:col>
      <xdr:colOff>203200</xdr:colOff>
      <xdr:row>62</xdr:row>
      <xdr:rowOff>22860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7637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132927</xdr:rowOff>
    </xdr:from>
    <xdr:to>
      <xdr:col>64</xdr:col>
      <xdr:colOff>152400</xdr:colOff>
      <xdr:row>62</xdr:row>
      <xdr:rowOff>63077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47854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市債の繰上償還及び新規発行額の抑制により、前年度比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ポイント減少したものの、類似団体中最下位の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本市の公債費は、合併前後の積極的な社会基盤整備に係る起債償還により高水準の状態が続いているため、引き続き市債の繰上償還及び新規発行額の抑制により、数値改善に努める。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144054</xdr:rowOff>
    </xdr:from>
    <xdr:to>
      <xdr:col>81</xdr:col>
      <xdr:colOff>44450</xdr:colOff>
      <xdr:row>42</xdr:row>
      <xdr:rowOff>135709</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16254"/>
          <a:ext cx="0" cy="10203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107786</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308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42</xdr:row>
      <xdr:rowOff>135709</xdr:rowOff>
    </xdr:from>
    <xdr:to>
      <xdr:col>81</xdr:col>
      <xdr:colOff>133350</xdr:colOff>
      <xdr:row>42</xdr:row>
      <xdr:rowOff>135709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33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58981</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5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144054</xdr:rowOff>
    </xdr:from>
    <xdr:to>
      <xdr:col>81</xdr:col>
      <xdr:colOff>133350</xdr:colOff>
      <xdr:row>36</xdr:row>
      <xdr:rowOff>144054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1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135709</xdr:rowOff>
    </xdr:from>
    <xdr:to>
      <xdr:col>81</xdr:col>
      <xdr:colOff>44450</xdr:colOff>
      <xdr:row>42</xdr:row>
      <xdr:rowOff>156391</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336609"/>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15983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5310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170906</xdr:rowOff>
    </xdr:from>
    <xdr:to>
      <xdr:col>81</xdr:col>
      <xdr:colOff>95250</xdr:colOff>
      <xdr:row>39</xdr:row>
      <xdr:rowOff>101056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68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156391</xdr:rowOff>
    </xdr:from>
    <xdr:to>
      <xdr:col>77</xdr:col>
      <xdr:colOff>44450</xdr:colOff>
      <xdr:row>43</xdr:row>
      <xdr:rowOff>81462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357291"/>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27033</xdr:rowOff>
    </xdr:from>
    <xdr:to>
      <xdr:col>77</xdr:col>
      <xdr:colOff>95250</xdr:colOff>
      <xdr:row>39</xdr:row>
      <xdr:rowOff>128633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71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138810</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48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81462</xdr:rowOff>
    </xdr:from>
    <xdr:to>
      <xdr:col>72</xdr:col>
      <xdr:colOff>203200</xdr:colOff>
      <xdr:row>43</xdr:row>
      <xdr:rowOff>164193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453812"/>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75293</xdr:rowOff>
    </xdr:from>
    <xdr:to>
      <xdr:col>73</xdr:col>
      <xdr:colOff>44450</xdr:colOff>
      <xdr:row>40</xdr:row>
      <xdr:rowOff>5443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15620</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164193</xdr:rowOff>
    </xdr:from>
    <xdr:to>
      <xdr:col>68</xdr:col>
      <xdr:colOff>152400</xdr:colOff>
      <xdr:row>44</xdr:row>
      <xdr:rowOff>68580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536543"/>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95976</xdr:rowOff>
    </xdr:from>
    <xdr:to>
      <xdr:col>68</xdr:col>
      <xdr:colOff>203200</xdr:colOff>
      <xdr:row>40</xdr:row>
      <xdr:rowOff>26126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78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36303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55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130447</xdr:rowOff>
    </xdr:from>
    <xdr:to>
      <xdr:col>64</xdr:col>
      <xdr:colOff>152400</xdr:colOff>
      <xdr:row>40</xdr:row>
      <xdr:rowOff>60597</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81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70774</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58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84909</xdr:rowOff>
    </xdr:from>
    <xdr:to>
      <xdr:col>81</xdr:col>
      <xdr:colOff>95250</xdr:colOff>
      <xdr:row>43</xdr:row>
      <xdr:rowOff>15059</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28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152236</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18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105591</xdr:rowOff>
    </xdr:from>
    <xdr:to>
      <xdr:col>77</xdr:col>
      <xdr:colOff>95250</xdr:colOff>
      <xdr:row>43</xdr:row>
      <xdr:rowOff>35741</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30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20518</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392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30662</xdr:rowOff>
    </xdr:from>
    <xdr:to>
      <xdr:col>73</xdr:col>
      <xdr:colOff>44450</xdr:colOff>
      <xdr:row>43</xdr:row>
      <xdr:rowOff>132262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40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117039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48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113393</xdr:rowOff>
    </xdr:from>
    <xdr:to>
      <xdr:col>68</xdr:col>
      <xdr:colOff>203200</xdr:colOff>
      <xdr:row>44</xdr:row>
      <xdr:rowOff>43543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28320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17780</xdr:rowOff>
    </xdr:from>
    <xdr:to>
      <xdr:col>64</xdr:col>
      <xdr:colOff>152400</xdr:colOff>
      <xdr:row>44</xdr:row>
      <xdr:rowOff>119380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104157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ポイント減少したものの、合併前後に社会資本整備を積極的に実施した結果、地方債残高が増加し、加えて同理由により公営企業への繰出も増加したため、類似団体中最下位の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となっている。引き続き、繰上償還等により公債費の削減に努めるとともに、公共事業費を本市の財政力に見合った規模に削減し、市債の新規発行額の抑制を図る。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20151</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249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163678</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592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20151</xdr:rowOff>
    </xdr:from>
    <xdr:to>
      <xdr:col>81</xdr:col>
      <xdr:colOff>133350</xdr:colOff>
      <xdr:row>21</xdr:row>
      <xdr:rowOff>20151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620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20151</xdr:rowOff>
    </xdr:from>
    <xdr:to>
      <xdr:col>81</xdr:col>
      <xdr:colOff>44450</xdr:colOff>
      <xdr:row>21</xdr:row>
      <xdr:rowOff>47498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620601"/>
          <a:ext cx="8382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171044</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2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103082</xdr:rowOff>
    </xdr:from>
    <xdr:to>
      <xdr:col>81</xdr:col>
      <xdr:colOff>95250</xdr:colOff>
      <xdr:row>14</xdr:row>
      <xdr:rowOff>33232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3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47498</xdr:rowOff>
    </xdr:from>
    <xdr:to>
      <xdr:col>77</xdr:col>
      <xdr:colOff>44450</xdr:colOff>
      <xdr:row>21</xdr:row>
      <xdr:rowOff>53933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647948"/>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28152</xdr:rowOff>
    </xdr:from>
    <xdr:to>
      <xdr:col>77</xdr:col>
      <xdr:colOff>95250</xdr:colOff>
      <xdr:row>14</xdr:row>
      <xdr:rowOff>129752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2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139929</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9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53933</xdr:rowOff>
    </xdr:from>
    <xdr:to>
      <xdr:col>72</xdr:col>
      <xdr:colOff>203200</xdr:colOff>
      <xdr:row>21</xdr:row>
      <xdr:rowOff>106214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654383"/>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67564</xdr:rowOff>
    </xdr:from>
    <xdr:to>
      <xdr:col>73</xdr:col>
      <xdr:colOff>44450</xdr:colOff>
      <xdr:row>14</xdr:row>
      <xdr:rowOff>169164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6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7891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23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100584</xdr:rowOff>
    </xdr:from>
    <xdr:to>
      <xdr:col>68</xdr:col>
      <xdr:colOff>152400</xdr:colOff>
      <xdr:row>21</xdr:row>
      <xdr:rowOff>106214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3701034"/>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48260</xdr:rowOff>
    </xdr:from>
    <xdr:to>
      <xdr:col>68</xdr:col>
      <xdr:colOff>203200</xdr:colOff>
      <xdr:row>14</xdr:row>
      <xdr:rowOff>149860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4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160037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81238</xdr:rowOff>
    </xdr:from>
    <xdr:to>
      <xdr:col>64</xdr:col>
      <xdr:colOff>152400</xdr:colOff>
      <xdr:row>15</xdr:row>
      <xdr:rowOff>11388</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8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21565</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25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140801</xdr:rowOff>
    </xdr:from>
    <xdr:to>
      <xdr:col>81</xdr:col>
      <xdr:colOff>95250</xdr:colOff>
      <xdr:row>21</xdr:row>
      <xdr:rowOff>70951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56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36678</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465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168148</xdr:rowOff>
    </xdr:from>
    <xdr:to>
      <xdr:col>77</xdr:col>
      <xdr:colOff>95250</xdr:colOff>
      <xdr:row>21</xdr:row>
      <xdr:rowOff>98298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59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83075</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68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3133</xdr:rowOff>
    </xdr:from>
    <xdr:to>
      <xdr:col>73</xdr:col>
      <xdr:colOff>44450</xdr:colOff>
      <xdr:row>21</xdr:row>
      <xdr:rowOff>104733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60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89510</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6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55414</xdr:rowOff>
    </xdr:from>
    <xdr:to>
      <xdr:col>68</xdr:col>
      <xdr:colOff>203200</xdr:colOff>
      <xdr:row>21</xdr:row>
      <xdr:rowOff>157014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65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141791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74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49784</xdr:rowOff>
    </xdr:from>
    <xdr:to>
      <xdr:col>64</xdr:col>
      <xdr:colOff>152400</xdr:colOff>
      <xdr:row>21</xdr:row>
      <xdr:rowOff>151384</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65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136161</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73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76200</xdr:rowOff>
    </xdr:from>
    <xdr:ext cx="9271321" cy="259045"/>
    <xdr:sp macro="" textlink="">
      <xdr:nvSpPr>
        <xdr:cNvPr id="474" name="テキスト ボックス 473">
          <a:extLst>
            <a:ext uri="{FF2B5EF4-FFF2-40B4-BE49-F238E27FC236}">
              <a16:creationId xmlns:a16="http://schemas.microsoft.com/office/drawing/2014/main" id="{D671A278-8BED-466F-9AA2-9F6E5616A0CE}"/>
            </a:ext>
          </a:extLst>
        </xdr:cNvPr>
        <xdr:cNvSpPr txBox="1"/>
      </xdr:nvSpPr>
      <xdr:spPr>
        <a:xfrm>
          <a:off x="762000" y="4533900"/>
          <a:ext cx="927132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万人当たり職員数」の算出に用いる職員数及び「給与水準（国との比較）」の「ラスパイレス指数」については、各調査対象年度の翌年度の</a:t>
          </a:r>
        </a:p>
      </xdr:txBody>
    </xdr:sp>
    <xdr:clientData/>
  </xdr:oneCellAnchor>
  <xdr:oneCellAnchor>
    <xdr:from>
      <xdr:col>3</xdr:col>
      <xdr:colOff>133350</xdr:colOff>
      <xdr:row>28</xdr:row>
      <xdr:rowOff>0</xdr:rowOff>
    </xdr:from>
    <xdr:ext cx="5531386" cy="259045"/>
    <xdr:sp macro="" textlink="">
      <xdr:nvSpPr>
        <xdr:cNvPr id="475" name="テキスト ボックス 474">
          <a:extLst>
            <a:ext uri="{FF2B5EF4-FFF2-40B4-BE49-F238E27FC236}">
              <a16:creationId xmlns:a16="http://schemas.microsoft.com/office/drawing/2014/main" id="{44B0E810-15F8-4750-BFA2-C04FA0DBC058}"/>
            </a:ext>
          </a:extLst>
        </xdr:cNvPr>
        <xdr:cNvSpPr txBox="1"/>
      </xdr:nvSpPr>
      <xdr:spPr>
        <a:xfrm>
          <a:off x="762000" y="4800600"/>
          <a:ext cx="55313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174,693
169,807
624.36
101,138,632
98,574,182
1,557,109
47,185,856
99,529,255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155.4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ポイント減少し、類似団体平均と比較しても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また、公営企業会計の人件費に充てる繰出金といった人件費に準ずる費用を合計した場合の人口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人当たりの決算額は、類似団体平均並みとなっている。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引続き、比率と金額の両面において、人件費の抑制に努める。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133350</xdr:rowOff>
    </xdr:from>
    <xdr:to>
      <xdr:col>24</xdr:col>
      <xdr:colOff>25400</xdr:colOff>
      <xdr:row>42</xdr:row>
      <xdr:rowOff>38100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9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10177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38100</xdr:rowOff>
    </xdr:from>
    <xdr:to>
      <xdr:col>24</xdr:col>
      <xdr:colOff>114300</xdr:colOff>
      <xdr:row>42</xdr:row>
      <xdr:rowOff>38100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48277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133350</xdr:rowOff>
    </xdr:from>
    <xdr:to>
      <xdr:col>24</xdr:col>
      <xdr:colOff>114300</xdr:colOff>
      <xdr:row>33</xdr:row>
      <xdr:rowOff>133350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82550</xdr:rowOff>
    </xdr:from>
    <xdr:to>
      <xdr:col>24</xdr:col>
      <xdr:colOff>25400</xdr:colOff>
      <xdr:row>36</xdr:row>
      <xdr:rowOff>63500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833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95250</xdr:rowOff>
    </xdr:from>
    <xdr:to>
      <xdr:col>24</xdr:col>
      <xdr:colOff>76200</xdr:colOff>
      <xdr:row>38</xdr:row>
      <xdr:rowOff>25400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133350</xdr:rowOff>
    </xdr:from>
    <xdr:to>
      <xdr:col>19</xdr:col>
      <xdr:colOff>187325</xdr:colOff>
      <xdr:row>36</xdr:row>
      <xdr:rowOff>63500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34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88900</xdr:rowOff>
    </xdr:from>
    <xdr:to>
      <xdr:col>20</xdr:col>
      <xdr:colOff>38100</xdr:colOff>
      <xdr:row>39</xdr:row>
      <xdr:rowOff>19050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3827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69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133350</xdr:rowOff>
    </xdr:from>
    <xdr:to>
      <xdr:col>15</xdr:col>
      <xdr:colOff>98425</xdr:colOff>
      <xdr:row>35</xdr:row>
      <xdr:rowOff>146050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34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165100</xdr:rowOff>
    </xdr:from>
    <xdr:to>
      <xdr:col>15</xdr:col>
      <xdr:colOff>149225</xdr:colOff>
      <xdr:row>37</xdr:row>
      <xdr:rowOff>95250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80027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120650</xdr:rowOff>
    </xdr:from>
    <xdr:to>
      <xdr:col>11</xdr:col>
      <xdr:colOff>9525</xdr:colOff>
      <xdr:row>35</xdr:row>
      <xdr:rowOff>146050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21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6350</xdr:rowOff>
    </xdr:from>
    <xdr:to>
      <xdr:col>11</xdr:col>
      <xdr:colOff>60325</xdr:colOff>
      <xdr:row>37</xdr:row>
      <xdr:rowOff>107950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92727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6350</xdr:rowOff>
    </xdr:from>
    <xdr:to>
      <xdr:col>6</xdr:col>
      <xdr:colOff>171450</xdr:colOff>
      <xdr:row>37</xdr:row>
      <xdr:rowOff>107950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92727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31750</xdr:rowOff>
    </xdr:from>
    <xdr:to>
      <xdr:col>24</xdr:col>
      <xdr:colOff>76200</xdr:colOff>
      <xdr:row>35</xdr:row>
      <xdr:rowOff>133350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48277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12700</xdr:rowOff>
    </xdr:from>
    <xdr:to>
      <xdr:col>20</xdr:col>
      <xdr:colOff>38100</xdr:colOff>
      <xdr:row>36</xdr:row>
      <xdr:rowOff>114300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124477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5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82550</xdr:rowOff>
    </xdr:from>
    <xdr:to>
      <xdr:col>15</xdr:col>
      <xdr:colOff>149225</xdr:colOff>
      <xdr:row>36</xdr:row>
      <xdr:rowOff>12700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22877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95250</xdr:rowOff>
    </xdr:from>
    <xdr:to>
      <xdr:col>11</xdr:col>
      <xdr:colOff>60325</xdr:colOff>
      <xdr:row>36</xdr:row>
      <xdr:rowOff>25400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35577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69850</xdr:rowOff>
    </xdr:from>
    <xdr:to>
      <xdr:col>6</xdr:col>
      <xdr:colOff>171450</xdr:colOff>
      <xdr:row>36</xdr:row>
      <xdr:rowOff>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10177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3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ポイント減少し、類似団体平均と比較しても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しかしながら、公共施設を多く抱えていることにより、その維持管理費が経常的な財政負担となっている。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今後、新体育館整備等もあることから、公共施設のあり方指針等に基づき、統廃合及び譲渡等を検討し、維持管理コストの縮小を図り、数値の改善に努める。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168148</xdr:rowOff>
    </xdr:from>
    <xdr:to>
      <xdr:col>82</xdr:col>
      <xdr:colOff>107950</xdr:colOff>
      <xdr:row>21</xdr:row>
      <xdr:rowOff>106426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2554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78503</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106426</xdr:rowOff>
    </xdr:from>
    <xdr:to>
      <xdr:col>82</xdr:col>
      <xdr:colOff>196850</xdr:colOff>
      <xdr:row>21</xdr:row>
      <xdr:rowOff>106426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83075</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69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168148</xdr:rowOff>
    </xdr:from>
    <xdr:to>
      <xdr:col>82</xdr:col>
      <xdr:colOff>196850</xdr:colOff>
      <xdr:row>12</xdr:row>
      <xdr:rowOff>168148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2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92710</xdr:rowOff>
    </xdr:from>
    <xdr:to>
      <xdr:col>82</xdr:col>
      <xdr:colOff>107950</xdr:colOff>
      <xdr:row>15</xdr:row>
      <xdr:rowOff>101854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6644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7129</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5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35052</xdr:rowOff>
    </xdr:from>
    <xdr:to>
      <xdr:col>82</xdr:col>
      <xdr:colOff>158750</xdr:colOff>
      <xdr:row>16</xdr:row>
      <xdr:rowOff>136652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83566</xdr:rowOff>
    </xdr:from>
    <xdr:to>
      <xdr:col>78</xdr:col>
      <xdr:colOff>69850</xdr:colOff>
      <xdr:row>15</xdr:row>
      <xdr:rowOff>101854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6553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62484</xdr:rowOff>
    </xdr:from>
    <xdr:to>
      <xdr:col>78</xdr:col>
      <xdr:colOff>120650</xdr:colOff>
      <xdr:row>16</xdr:row>
      <xdr:rowOff>164084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148861</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92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10414</xdr:rowOff>
    </xdr:from>
    <xdr:to>
      <xdr:col>73</xdr:col>
      <xdr:colOff>180975</xdr:colOff>
      <xdr:row>15</xdr:row>
      <xdr:rowOff>83566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5821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71628</xdr:rowOff>
    </xdr:from>
    <xdr:to>
      <xdr:col>74</xdr:col>
      <xdr:colOff>31750</xdr:colOff>
      <xdr:row>17</xdr:row>
      <xdr:rowOff>1778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158005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1270</xdr:rowOff>
    </xdr:from>
    <xdr:to>
      <xdr:col>69</xdr:col>
      <xdr:colOff>92075</xdr:colOff>
      <xdr:row>15</xdr:row>
      <xdr:rowOff>10414</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5730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112285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25908</xdr:rowOff>
    </xdr:from>
    <xdr:to>
      <xdr:col>65</xdr:col>
      <xdr:colOff>53975</xdr:colOff>
      <xdr:row>16</xdr:row>
      <xdr:rowOff>127508</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112285</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41910</xdr:rowOff>
    </xdr:from>
    <xdr:to>
      <xdr:col>82</xdr:col>
      <xdr:colOff>158750</xdr:colOff>
      <xdr:row>15</xdr:row>
      <xdr:rowOff>143510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58437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51054</xdr:rowOff>
    </xdr:from>
    <xdr:to>
      <xdr:col>78</xdr:col>
      <xdr:colOff>120650</xdr:colOff>
      <xdr:row>15</xdr:row>
      <xdr:rowOff>152654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162831</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91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32766</xdr:rowOff>
    </xdr:from>
    <xdr:to>
      <xdr:col>74</xdr:col>
      <xdr:colOff>31750</xdr:colOff>
      <xdr:row>15</xdr:row>
      <xdr:rowOff>134366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144543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131064</xdr:rowOff>
    </xdr:from>
    <xdr:to>
      <xdr:col>69</xdr:col>
      <xdr:colOff>142875</xdr:colOff>
      <xdr:row>15</xdr:row>
      <xdr:rowOff>61214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5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71391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前年度比同数値となり、類似団体平均と比較しても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引続き、資格審査の適正化や各種手当等の見直しを進め、数値の改善に努める。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710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35560</xdr:rowOff>
    </xdr:from>
    <xdr:to>
      <xdr:col>24</xdr:col>
      <xdr:colOff>25400</xdr:colOff>
      <xdr:row>56</xdr:row>
      <xdr:rowOff>35560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636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71137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99060</xdr:rowOff>
    </xdr:from>
    <xdr:to>
      <xdr:col>24</xdr:col>
      <xdr:colOff>76200</xdr:colOff>
      <xdr:row>57</xdr:row>
      <xdr:rowOff>29210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35560</xdr:rowOff>
    </xdr:from>
    <xdr:to>
      <xdr:col>19</xdr:col>
      <xdr:colOff>187325</xdr:colOff>
      <xdr:row>56</xdr:row>
      <xdr:rowOff>104140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636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92710</xdr:rowOff>
    </xdr:from>
    <xdr:to>
      <xdr:col>15</xdr:col>
      <xdr:colOff>98425</xdr:colOff>
      <xdr:row>56</xdr:row>
      <xdr:rowOff>104140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5224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53340</xdr:rowOff>
    </xdr:from>
    <xdr:to>
      <xdr:col>15</xdr:col>
      <xdr:colOff>149225</xdr:colOff>
      <xdr:row>58</xdr:row>
      <xdr:rowOff>154940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139717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92710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499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110490</xdr:rowOff>
    </xdr:from>
    <xdr:to>
      <xdr:col>6</xdr:col>
      <xdr:colOff>171450</xdr:colOff>
      <xdr:row>58</xdr:row>
      <xdr:rowOff>40640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25417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156210</xdr:rowOff>
    </xdr:from>
    <xdr:to>
      <xdr:col>24</xdr:col>
      <xdr:colOff>76200</xdr:colOff>
      <xdr:row>56</xdr:row>
      <xdr:rowOff>86360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1287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156210</xdr:rowOff>
    </xdr:from>
    <xdr:to>
      <xdr:col>20</xdr:col>
      <xdr:colOff>38100</xdr:colOff>
      <xdr:row>56</xdr:row>
      <xdr:rowOff>86360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96537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53340</xdr:rowOff>
    </xdr:from>
    <xdr:to>
      <xdr:col>15</xdr:col>
      <xdr:colOff>149225</xdr:colOff>
      <xdr:row>56</xdr:row>
      <xdr:rowOff>154940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165117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41910</xdr:rowOff>
    </xdr:from>
    <xdr:to>
      <xdr:col>11</xdr:col>
      <xdr:colOff>60325</xdr:colOff>
      <xdr:row>55</xdr:row>
      <xdr:rowOff>143510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153687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年まで類似団体平均を大きく上回っているのは、繰出金の占める割合が類似団体平均のそれを上回っているためである。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令和元年に下水道事業の法適化を実施したことにより、以降は類似団体平均並みで推移している。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引続き、公営企業会計及び各特別会計において、料金の適正化を図ることにより、適正化に努める。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25400</xdr:rowOff>
    </xdr:from>
    <xdr:to>
      <xdr:col>82</xdr:col>
      <xdr:colOff>107950</xdr:colOff>
      <xdr:row>58</xdr:row>
      <xdr:rowOff>88900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283700"/>
          <a:ext cx="0" cy="749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60977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58</xdr:row>
      <xdr:rowOff>88900</xdr:rowOff>
    </xdr:from>
    <xdr:to>
      <xdr:col>82</xdr:col>
      <xdr:colOff>196850</xdr:colOff>
      <xdr:row>58</xdr:row>
      <xdr:rowOff>88900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03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111777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25400</xdr:rowOff>
    </xdr:from>
    <xdr:to>
      <xdr:col>82</xdr:col>
      <xdr:colOff>196850</xdr:colOff>
      <xdr:row>54</xdr:row>
      <xdr:rowOff>25400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57150</xdr:rowOff>
    </xdr:from>
    <xdr:to>
      <xdr:col>82</xdr:col>
      <xdr:colOff>107950</xdr:colOff>
      <xdr:row>58</xdr:row>
      <xdr:rowOff>50800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8298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156227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139700</xdr:rowOff>
    </xdr:from>
    <xdr:to>
      <xdr:col>82</xdr:col>
      <xdr:colOff>158750</xdr:colOff>
      <xdr:row>57</xdr:row>
      <xdr:rowOff>69850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107950</xdr:rowOff>
    </xdr:from>
    <xdr:to>
      <xdr:col>78</xdr:col>
      <xdr:colOff>69850</xdr:colOff>
      <xdr:row>58</xdr:row>
      <xdr:rowOff>50800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880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69850</xdr:rowOff>
    </xdr:from>
    <xdr:to>
      <xdr:col>78</xdr:col>
      <xdr:colOff>120650</xdr:colOff>
      <xdr:row>58</xdr:row>
      <xdr:rowOff>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84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10177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107950</xdr:rowOff>
    </xdr:from>
    <xdr:to>
      <xdr:col>73</xdr:col>
      <xdr:colOff>180975</xdr:colOff>
      <xdr:row>61</xdr:row>
      <xdr:rowOff>31750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880600"/>
          <a:ext cx="8890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133350</xdr:rowOff>
    </xdr:from>
    <xdr:to>
      <xdr:col>74</xdr:col>
      <xdr:colOff>31750</xdr:colOff>
      <xdr:row>58</xdr:row>
      <xdr:rowOff>63500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48277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31750</xdr:rowOff>
    </xdr:from>
    <xdr:to>
      <xdr:col>69</xdr:col>
      <xdr:colOff>92075</xdr:colOff>
      <xdr:row>62</xdr:row>
      <xdr:rowOff>50800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104902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63500</xdr:rowOff>
    </xdr:from>
    <xdr:to>
      <xdr:col>69</xdr:col>
      <xdr:colOff>142875</xdr:colOff>
      <xdr:row>58</xdr:row>
      <xdr:rowOff>165100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3827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139700</xdr:rowOff>
    </xdr:from>
    <xdr:to>
      <xdr:col>65</xdr:col>
      <xdr:colOff>53975</xdr:colOff>
      <xdr:row>59</xdr:row>
      <xdr:rowOff>69850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80027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6350</xdr:rowOff>
    </xdr:from>
    <xdr:to>
      <xdr:col>82</xdr:col>
      <xdr:colOff>158750</xdr:colOff>
      <xdr:row>57</xdr:row>
      <xdr:rowOff>107950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149877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0</xdr:rowOff>
    </xdr:from>
    <xdr:to>
      <xdr:col>78</xdr:col>
      <xdr:colOff>120650</xdr:colOff>
      <xdr:row>58</xdr:row>
      <xdr:rowOff>101600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86377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57150</xdr:rowOff>
    </xdr:from>
    <xdr:to>
      <xdr:col>74</xdr:col>
      <xdr:colOff>31750</xdr:colOff>
      <xdr:row>57</xdr:row>
      <xdr:rowOff>158750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152400</xdr:rowOff>
    </xdr:from>
    <xdr:to>
      <xdr:col>69</xdr:col>
      <xdr:colOff>142875</xdr:colOff>
      <xdr:row>61</xdr:row>
      <xdr:rowOff>82550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67327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62</xdr:row>
      <xdr:rowOff>0</xdr:rowOff>
    </xdr:from>
    <xdr:to>
      <xdr:col>65</xdr:col>
      <xdr:colOff>53975</xdr:colOff>
      <xdr:row>62</xdr:row>
      <xdr:rowOff>101600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1062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86377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類似団体平均よりも大幅に低いのは、消防や一般廃棄物処理等について一部事務組合を構成せず、直接人件費、物件費として計上しているためである。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経常収支比率における割合は低いものの、引続き補助金等の見直しを継続し、適正化に努める。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40</xdr:row>
      <xdr:rowOff>154215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51500"/>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126292</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154215</xdr:rowOff>
    </xdr:from>
    <xdr:to>
      <xdr:col>82</xdr:col>
      <xdr:colOff>196850</xdr:colOff>
      <xdr:row>40</xdr:row>
      <xdr:rowOff>154215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167822</xdr:rowOff>
    </xdr:from>
    <xdr:to>
      <xdr:col>82</xdr:col>
      <xdr:colOff>107950</xdr:colOff>
      <xdr:row>34</xdr:row>
      <xdr:rowOff>18143</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58256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170741</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1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18143</xdr:rowOff>
    </xdr:from>
    <xdr:to>
      <xdr:col>78</xdr:col>
      <xdr:colOff>69850</xdr:colOff>
      <xdr:row>34</xdr:row>
      <xdr:rowOff>61686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58474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59872</xdr:rowOff>
    </xdr:from>
    <xdr:to>
      <xdr:col>78</xdr:col>
      <xdr:colOff>120650</xdr:colOff>
      <xdr:row>36</xdr:row>
      <xdr:rowOff>161472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146249</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31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110672</xdr:rowOff>
    </xdr:from>
    <xdr:to>
      <xdr:col>73</xdr:col>
      <xdr:colOff>180975</xdr:colOff>
      <xdr:row>34</xdr:row>
      <xdr:rowOff>61686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5597072"/>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38100</xdr:rowOff>
    </xdr:from>
    <xdr:to>
      <xdr:col>74</xdr:col>
      <xdr:colOff>31750</xdr:colOff>
      <xdr:row>36</xdr:row>
      <xdr:rowOff>139700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124477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99786</xdr:rowOff>
    </xdr:from>
    <xdr:to>
      <xdr:col>69</xdr:col>
      <xdr:colOff>92075</xdr:colOff>
      <xdr:row>32</xdr:row>
      <xdr:rowOff>110672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558618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48277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100693</xdr:rowOff>
    </xdr:from>
    <xdr:to>
      <xdr:col>65</xdr:col>
      <xdr:colOff>53975</xdr:colOff>
      <xdr:row>36</xdr:row>
      <xdr:rowOff>30843</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15620</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117022</xdr:rowOff>
    </xdr:from>
    <xdr:to>
      <xdr:col>82</xdr:col>
      <xdr:colOff>158750</xdr:colOff>
      <xdr:row>34</xdr:row>
      <xdr:rowOff>47172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133549</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561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138793</xdr:rowOff>
    </xdr:from>
    <xdr:to>
      <xdr:col>78</xdr:col>
      <xdr:colOff>120650</xdr:colOff>
      <xdr:row>34</xdr:row>
      <xdr:rowOff>68943</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79120</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556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10886</xdr:rowOff>
    </xdr:from>
    <xdr:to>
      <xdr:col>74</xdr:col>
      <xdr:colOff>31750</xdr:colOff>
      <xdr:row>34</xdr:row>
      <xdr:rowOff>112486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122663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59872</xdr:rowOff>
    </xdr:from>
    <xdr:to>
      <xdr:col>69</xdr:col>
      <xdr:colOff>142875</xdr:colOff>
      <xdr:row>32</xdr:row>
      <xdr:rowOff>161472</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55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199</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531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48986</xdr:rowOff>
    </xdr:from>
    <xdr:to>
      <xdr:col>65</xdr:col>
      <xdr:colOff>53975</xdr:colOff>
      <xdr:row>32</xdr:row>
      <xdr:rowOff>150586</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553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30</xdr:row>
      <xdr:rowOff>160763</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530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繰上償還等により公債費の抑制に努めた結果、前年度比で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ポイント改善したものの、合併前後の積極的な社会基盤整備の起債償還により引続き高い状態が続いており、類似団体中下位の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公債費及び公債費に準ずる費用の人口</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人当たり決算額が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27,266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円と、類似団体中で最も高い数値であった。引続き、投資的経費を抑制するとともに、繰上償還を行うことで数値の改善に努める。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49276</xdr:rowOff>
    </xdr:from>
    <xdr:to>
      <xdr:col>24</xdr:col>
      <xdr:colOff>25400</xdr:colOff>
      <xdr:row>79</xdr:row>
      <xdr:rowOff>88137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736576"/>
          <a:ext cx="0" cy="896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60214</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604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88137</xdr:rowOff>
    </xdr:from>
    <xdr:to>
      <xdr:col>24</xdr:col>
      <xdr:colOff>114300</xdr:colOff>
      <xdr:row>79</xdr:row>
      <xdr:rowOff>88137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632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135653</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49276</xdr:rowOff>
    </xdr:from>
    <xdr:to>
      <xdr:col>24</xdr:col>
      <xdr:colOff>114300</xdr:colOff>
      <xdr:row>74</xdr:row>
      <xdr:rowOff>49276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131572</xdr:rowOff>
    </xdr:from>
    <xdr:to>
      <xdr:col>24</xdr:col>
      <xdr:colOff>25400</xdr:colOff>
      <xdr:row>79</xdr:row>
      <xdr:rowOff>19558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50467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165879</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024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149352</xdr:rowOff>
    </xdr:from>
    <xdr:to>
      <xdr:col>24</xdr:col>
      <xdr:colOff>76200</xdr:colOff>
      <xdr:row>77</xdr:row>
      <xdr:rowOff>79502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19558</xdr:rowOff>
    </xdr:from>
    <xdr:to>
      <xdr:col>19</xdr:col>
      <xdr:colOff>187325</xdr:colOff>
      <xdr:row>79</xdr:row>
      <xdr:rowOff>33274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5641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163068</xdr:rowOff>
    </xdr:from>
    <xdr:to>
      <xdr:col>20</xdr:col>
      <xdr:colOff>38100</xdr:colOff>
      <xdr:row>77</xdr:row>
      <xdr:rowOff>93218</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103395</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33274</xdr:rowOff>
    </xdr:from>
    <xdr:to>
      <xdr:col>15</xdr:col>
      <xdr:colOff>98425</xdr:colOff>
      <xdr:row>79</xdr:row>
      <xdr:rowOff>115570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35778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115570</xdr:rowOff>
    </xdr:from>
    <xdr:to>
      <xdr:col>11</xdr:col>
      <xdr:colOff>9525</xdr:colOff>
      <xdr:row>80</xdr:row>
      <xdr:rowOff>58420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36601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9669</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80772</xdr:rowOff>
    </xdr:from>
    <xdr:to>
      <xdr:col>24</xdr:col>
      <xdr:colOff>76200</xdr:colOff>
      <xdr:row>79</xdr:row>
      <xdr:rowOff>10922</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52849</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140208</xdr:rowOff>
    </xdr:from>
    <xdr:to>
      <xdr:col>20</xdr:col>
      <xdr:colOff>38100</xdr:colOff>
      <xdr:row>79</xdr:row>
      <xdr:rowOff>70358</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55135</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599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153924</xdr:rowOff>
    </xdr:from>
    <xdr:to>
      <xdr:col>15</xdr:col>
      <xdr:colOff>149225</xdr:colOff>
      <xdr:row>79</xdr:row>
      <xdr:rowOff>84074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68851</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64770</xdr:rowOff>
    </xdr:from>
    <xdr:to>
      <xdr:col>11</xdr:col>
      <xdr:colOff>60325</xdr:colOff>
      <xdr:row>79</xdr:row>
      <xdr:rowOff>166370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151147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7620</xdr:rowOff>
    </xdr:from>
    <xdr:to>
      <xdr:col>6</xdr:col>
      <xdr:colOff>171450</xdr:colOff>
      <xdr:row>80</xdr:row>
      <xdr:rowOff>109220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93997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類似団体平均比で大きく下回っているのは、経常収支比率に占める公債費の割合が高いためである。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引続き、投資的経費を抑え、繰上償還等により公債費の抑制を図るほか、その他の経費についても見直しを継続し、経常収支比率の改善に努める。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50256</xdr:rowOff>
    </xdr:from>
    <xdr:to>
      <xdr:col>82</xdr:col>
      <xdr:colOff>107950</xdr:colOff>
      <xdr:row>80</xdr:row>
      <xdr:rowOff>149861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566106"/>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121938</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149861</xdr:rowOff>
    </xdr:from>
    <xdr:to>
      <xdr:col>82</xdr:col>
      <xdr:colOff>196850</xdr:colOff>
      <xdr:row>80</xdr:row>
      <xdr:rowOff>149861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136633</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30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50256</xdr:rowOff>
    </xdr:from>
    <xdr:to>
      <xdr:col>82</xdr:col>
      <xdr:colOff>196850</xdr:colOff>
      <xdr:row>73</xdr:row>
      <xdr:rowOff>50256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566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102507</xdr:rowOff>
    </xdr:from>
    <xdr:to>
      <xdr:col>82</xdr:col>
      <xdr:colOff>107950</xdr:colOff>
      <xdr:row>74</xdr:row>
      <xdr:rowOff>113937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2618357"/>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103795</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1339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131718</xdr:rowOff>
    </xdr:from>
    <xdr:to>
      <xdr:col>82</xdr:col>
      <xdr:colOff>158750</xdr:colOff>
      <xdr:row>77</xdr:row>
      <xdr:rowOff>61868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161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35560</xdr:rowOff>
    </xdr:from>
    <xdr:to>
      <xdr:col>78</xdr:col>
      <xdr:colOff>69850</xdr:colOff>
      <xdr:row>74</xdr:row>
      <xdr:rowOff>113937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272286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162742</xdr:rowOff>
    </xdr:from>
    <xdr:to>
      <xdr:col>78</xdr:col>
      <xdr:colOff>120650</xdr:colOff>
      <xdr:row>78</xdr:row>
      <xdr:rowOff>92892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36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77669</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450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35560</xdr:rowOff>
    </xdr:from>
    <xdr:to>
      <xdr:col>73</xdr:col>
      <xdr:colOff>180975</xdr:colOff>
      <xdr:row>74</xdr:row>
      <xdr:rowOff>74749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272286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74749</xdr:rowOff>
    </xdr:from>
    <xdr:to>
      <xdr:col>69</xdr:col>
      <xdr:colOff>92075</xdr:colOff>
      <xdr:row>74</xdr:row>
      <xdr:rowOff>140063</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276204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77832</xdr:rowOff>
    </xdr:from>
    <xdr:to>
      <xdr:col>65</xdr:col>
      <xdr:colOff>53975</xdr:colOff>
      <xdr:row>78</xdr:row>
      <xdr:rowOff>7982</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164209</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51707</xdr:rowOff>
    </xdr:from>
    <xdr:to>
      <xdr:col>82</xdr:col>
      <xdr:colOff>158750</xdr:colOff>
      <xdr:row>73</xdr:row>
      <xdr:rowOff>153307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56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131734</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47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63137</xdr:rowOff>
    </xdr:from>
    <xdr:to>
      <xdr:col>78</xdr:col>
      <xdr:colOff>120650</xdr:colOff>
      <xdr:row>74</xdr:row>
      <xdr:rowOff>164737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275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3464</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519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156210</xdr:rowOff>
    </xdr:from>
    <xdr:to>
      <xdr:col>74</xdr:col>
      <xdr:colOff>31750</xdr:colOff>
      <xdr:row>74</xdr:row>
      <xdr:rowOff>86360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96537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23949</xdr:rowOff>
    </xdr:from>
    <xdr:to>
      <xdr:col>69</xdr:col>
      <xdr:colOff>142875</xdr:colOff>
      <xdr:row>74</xdr:row>
      <xdr:rowOff>125549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271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135726</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480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89263</xdr:rowOff>
    </xdr:from>
    <xdr:to>
      <xdr:col>65</xdr:col>
      <xdr:colOff>53975</xdr:colOff>
      <xdr:row>75</xdr:row>
      <xdr:rowOff>19413</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77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29590</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54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7137</xdr:rowOff>
    </xdr:from>
    <xdr:to>
      <xdr:col>29</xdr:col>
      <xdr:colOff>127000</xdr:colOff>
      <xdr:row>19</xdr:row>
      <xdr:rowOff>72860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12162"/>
          <a:ext cx="0" cy="12658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44937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5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72860</xdr:rowOff>
    </xdr:from>
    <xdr:to>
      <xdr:col>30</xdr:col>
      <xdr:colOff>25400</xdr:colOff>
      <xdr:row>19</xdr:row>
      <xdr:rowOff>72860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780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93514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5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7137</xdr:rowOff>
    </xdr:from>
    <xdr:to>
      <xdr:col>30</xdr:col>
      <xdr:colOff>25400</xdr:colOff>
      <xdr:row>12</xdr:row>
      <xdr:rowOff>7137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121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8128</xdr:rowOff>
    </xdr:from>
    <xdr:to>
      <xdr:col>29</xdr:col>
      <xdr:colOff>127000</xdr:colOff>
      <xdr:row>16</xdr:row>
      <xdr:rowOff>32093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98953"/>
          <a:ext cx="647700" cy="23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85602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33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69075</xdr:rowOff>
    </xdr:from>
    <xdr:to>
      <xdr:col>29</xdr:col>
      <xdr:colOff>177800</xdr:colOff>
      <xdr:row>15</xdr:row>
      <xdr:rowOff>170675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88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32093</xdr:rowOff>
    </xdr:from>
    <xdr:to>
      <xdr:col>26</xdr:col>
      <xdr:colOff>50800</xdr:colOff>
      <xdr:row>16</xdr:row>
      <xdr:rowOff>120561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22918"/>
          <a:ext cx="698500" cy="88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151867</xdr:rowOff>
    </xdr:from>
    <xdr:to>
      <xdr:col>26</xdr:col>
      <xdr:colOff>101600</xdr:colOff>
      <xdr:row>16</xdr:row>
      <xdr:rowOff>82017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71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92194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40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120561</xdr:rowOff>
    </xdr:from>
    <xdr:to>
      <xdr:col>22</xdr:col>
      <xdr:colOff>114300</xdr:colOff>
      <xdr:row>16</xdr:row>
      <xdr:rowOff>147307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11386"/>
          <a:ext cx="698500" cy="26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113424</xdr:rowOff>
    </xdr:from>
    <xdr:to>
      <xdr:col>22</xdr:col>
      <xdr:colOff>165100</xdr:colOff>
      <xdr:row>17</xdr:row>
      <xdr:rowOff>43574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04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28351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147307</xdr:rowOff>
    </xdr:from>
    <xdr:to>
      <xdr:col>18</xdr:col>
      <xdr:colOff>177800</xdr:colOff>
      <xdr:row>16</xdr:row>
      <xdr:rowOff>164300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38132"/>
          <a:ext cx="698500" cy="16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148514</xdr:rowOff>
    </xdr:from>
    <xdr:to>
      <xdr:col>19</xdr:col>
      <xdr:colOff>38100</xdr:colOff>
      <xdr:row>17</xdr:row>
      <xdr:rowOff>78664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393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63441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2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159639</xdr:rowOff>
    </xdr:from>
    <xdr:to>
      <xdr:col>15</xdr:col>
      <xdr:colOff>101600</xdr:colOff>
      <xdr:row>17</xdr:row>
      <xdr:rowOff>89789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5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74566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3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128778</xdr:rowOff>
    </xdr:from>
    <xdr:to>
      <xdr:col>29</xdr:col>
      <xdr:colOff>177800</xdr:colOff>
      <xdr:row>16</xdr:row>
      <xdr:rowOff>58928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48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100855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2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152743</xdr:rowOff>
    </xdr:from>
    <xdr:to>
      <xdr:col>26</xdr:col>
      <xdr:colOff>101600</xdr:colOff>
      <xdr:row>16</xdr:row>
      <xdr:rowOff>82893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72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67670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858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69761</xdr:rowOff>
    </xdr:from>
    <xdr:to>
      <xdr:col>22</xdr:col>
      <xdr:colOff>165100</xdr:colOff>
      <xdr:row>16</xdr:row>
      <xdr:rowOff>171361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60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10088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2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96507</xdr:rowOff>
    </xdr:from>
    <xdr:to>
      <xdr:col>19</xdr:col>
      <xdr:colOff>38100</xdr:colOff>
      <xdr:row>17</xdr:row>
      <xdr:rowOff>26657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87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36834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5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113500</xdr:rowOff>
    </xdr:from>
    <xdr:to>
      <xdr:col>15</xdr:col>
      <xdr:colOff>101600</xdr:colOff>
      <xdr:row>17</xdr:row>
      <xdr:rowOff>43650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04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53827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73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126478</xdr:rowOff>
    </xdr:from>
    <xdr:to>
      <xdr:col>29</xdr:col>
      <xdr:colOff>127000</xdr:colOff>
      <xdr:row>37</xdr:row>
      <xdr:rowOff>306353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393928"/>
          <a:ext cx="0" cy="10371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278430</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0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306353</xdr:rowOff>
    </xdr:from>
    <xdr:to>
      <xdr:col>30</xdr:col>
      <xdr:colOff>25400</xdr:colOff>
      <xdr:row>37</xdr:row>
      <xdr:rowOff>306353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31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212855</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613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126478</xdr:rowOff>
    </xdr:from>
    <xdr:to>
      <xdr:col>30</xdr:col>
      <xdr:colOff>25400</xdr:colOff>
      <xdr:row>34</xdr:row>
      <xdr:rowOff>126478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393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126478</xdr:rowOff>
    </xdr:from>
    <xdr:to>
      <xdr:col>29</xdr:col>
      <xdr:colOff>127000</xdr:colOff>
      <xdr:row>34</xdr:row>
      <xdr:rowOff>165797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393928"/>
          <a:ext cx="647700" cy="39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342126</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952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27149</xdr:rowOff>
    </xdr:from>
    <xdr:to>
      <xdr:col>29</xdr:col>
      <xdr:colOff>177800</xdr:colOff>
      <xdr:row>36</xdr:row>
      <xdr:rowOff>128749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980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157730</xdr:rowOff>
    </xdr:from>
    <xdr:to>
      <xdr:col>26</xdr:col>
      <xdr:colOff>50800</xdr:colOff>
      <xdr:row>34</xdr:row>
      <xdr:rowOff>165797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425180"/>
          <a:ext cx="698500" cy="8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926</xdr:rowOff>
    </xdr:from>
    <xdr:to>
      <xdr:col>26</xdr:col>
      <xdr:colOff>101600</xdr:colOff>
      <xdr:row>36</xdr:row>
      <xdr:rowOff>102526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954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87303</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7040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128633</xdr:rowOff>
    </xdr:from>
    <xdr:to>
      <xdr:col>22</xdr:col>
      <xdr:colOff>114300</xdr:colOff>
      <xdr:row>34</xdr:row>
      <xdr:rowOff>157730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396083"/>
          <a:ext cx="698500" cy="29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319136</xdr:rowOff>
    </xdr:from>
    <xdr:to>
      <xdr:col>22</xdr:col>
      <xdr:colOff>165100</xdr:colOff>
      <xdr:row>36</xdr:row>
      <xdr:rowOff>77836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929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62613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701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251097</xdr:rowOff>
    </xdr:from>
    <xdr:to>
      <xdr:col>18</xdr:col>
      <xdr:colOff>177800</xdr:colOff>
      <xdr:row>34</xdr:row>
      <xdr:rowOff>128633</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175647"/>
          <a:ext cx="698500" cy="220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329261</xdr:rowOff>
    </xdr:from>
    <xdr:to>
      <xdr:col>19</xdr:col>
      <xdr:colOff>38100</xdr:colOff>
      <xdr:row>36</xdr:row>
      <xdr:rowOff>87961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72738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702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286969</xdr:rowOff>
    </xdr:from>
    <xdr:to>
      <xdr:col>15</xdr:col>
      <xdr:colOff>101600</xdr:colOff>
      <xdr:row>36</xdr:row>
      <xdr:rowOff>45669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97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30446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83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75678</xdr:rowOff>
    </xdr:from>
    <xdr:to>
      <xdr:col>29</xdr:col>
      <xdr:colOff>177800</xdr:colOff>
      <xdr:row>34</xdr:row>
      <xdr:rowOff>177278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343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22355</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28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114997</xdr:rowOff>
    </xdr:from>
    <xdr:to>
      <xdr:col>26</xdr:col>
      <xdr:colOff>101600</xdr:colOff>
      <xdr:row>34</xdr:row>
      <xdr:rowOff>216597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382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226774</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151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106930</xdr:rowOff>
    </xdr:from>
    <xdr:to>
      <xdr:col>22</xdr:col>
      <xdr:colOff>165100</xdr:colOff>
      <xdr:row>34</xdr:row>
      <xdr:rowOff>208530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374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218707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14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77833</xdr:rowOff>
    </xdr:from>
    <xdr:to>
      <xdr:col>19</xdr:col>
      <xdr:colOff>38100</xdr:colOff>
      <xdr:row>34</xdr:row>
      <xdr:rowOff>179433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345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189610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1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200297</xdr:rowOff>
    </xdr:from>
    <xdr:to>
      <xdr:col>15</xdr:col>
      <xdr:colOff>101600</xdr:colOff>
      <xdr:row>33</xdr:row>
      <xdr:rowOff>301897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124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140624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5893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174,693
169,807
624.36
101,138,632
98,574,182
1,557,109
47,185,856
99,529,255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155.4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157455</xdr:rowOff>
    </xdr:from>
    <xdr:to>
      <xdr:col>24</xdr:col>
      <xdr:colOff>62865</xdr:colOff>
      <xdr:row>38</xdr:row>
      <xdr:rowOff>6236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72405"/>
          <a:ext cx="1270" cy="1048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10063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2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6236</xdr:rowOff>
    </xdr:from>
    <xdr:to>
      <xdr:col>24</xdr:col>
      <xdr:colOff>152400</xdr:colOff>
      <xdr:row>38</xdr:row>
      <xdr:rowOff>6236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2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104132</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4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157455</xdr:rowOff>
    </xdr:from>
    <xdr:to>
      <xdr:col>24</xdr:col>
      <xdr:colOff>152400</xdr:colOff>
      <xdr:row>31</xdr:row>
      <xdr:rowOff>157455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7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407</xdr:rowOff>
    </xdr:from>
    <xdr:to>
      <xdr:col>24</xdr:col>
      <xdr:colOff>63500</xdr:colOff>
      <xdr:row>35</xdr:row>
      <xdr:rowOff>43155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01157"/>
          <a:ext cx="838200" cy="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111104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40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132677</xdr:rowOff>
    </xdr:from>
    <xdr:to>
      <xdr:col>24</xdr:col>
      <xdr:colOff>114300</xdr:colOff>
      <xdr:row>35</xdr:row>
      <xdr:rowOff>62827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6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43155</xdr:rowOff>
    </xdr:from>
    <xdr:to>
      <xdr:col>19</xdr:col>
      <xdr:colOff>177800</xdr:colOff>
      <xdr:row>36</xdr:row>
      <xdr:rowOff>11684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43905"/>
          <a:ext cx="889000" cy="13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58839</xdr:rowOff>
    </xdr:from>
    <xdr:to>
      <xdr:col>20</xdr:col>
      <xdr:colOff>38100</xdr:colOff>
      <xdr:row>35</xdr:row>
      <xdr:rowOff>160439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5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151566</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11684</xdr:rowOff>
    </xdr:from>
    <xdr:to>
      <xdr:col>15</xdr:col>
      <xdr:colOff>50800</xdr:colOff>
      <xdr:row>36</xdr:row>
      <xdr:rowOff>32982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83884"/>
          <a:ext cx="8890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140564</xdr:rowOff>
    </xdr:from>
    <xdr:to>
      <xdr:col>15</xdr:col>
      <xdr:colOff>101600</xdr:colOff>
      <xdr:row>37</xdr:row>
      <xdr:rowOff>70714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1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61841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0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32982</xdr:rowOff>
    </xdr:from>
    <xdr:to>
      <xdr:col>10</xdr:col>
      <xdr:colOff>114300</xdr:colOff>
      <xdr:row>36</xdr:row>
      <xdr:rowOff>40259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05182"/>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138049</xdr:rowOff>
    </xdr:from>
    <xdr:to>
      <xdr:col>10</xdr:col>
      <xdr:colOff>165100</xdr:colOff>
      <xdr:row>37</xdr:row>
      <xdr:rowOff>68199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1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59326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0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149822</xdr:rowOff>
    </xdr:from>
    <xdr:to>
      <xdr:col>6</xdr:col>
      <xdr:colOff>38100</xdr:colOff>
      <xdr:row>37</xdr:row>
      <xdr:rowOff>79972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2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71099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1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121057</xdr:rowOff>
    </xdr:from>
    <xdr:to>
      <xdr:col>24</xdr:col>
      <xdr:colOff>114300</xdr:colOff>
      <xdr:row>35</xdr:row>
      <xdr:rowOff>51207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143934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0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163805</xdr:rowOff>
    </xdr:from>
    <xdr:to>
      <xdr:col>20</xdr:col>
      <xdr:colOff>38100</xdr:colOff>
      <xdr:row>35</xdr:row>
      <xdr:rowOff>93955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9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110482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76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132334</xdr:rowOff>
    </xdr:from>
    <xdr:to>
      <xdr:col>15</xdr:col>
      <xdr:colOff>101600</xdr:colOff>
      <xdr:row>36</xdr:row>
      <xdr:rowOff>62484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3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79011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90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153632</xdr:rowOff>
    </xdr:from>
    <xdr:to>
      <xdr:col>10</xdr:col>
      <xdr:colOff>165100</xdr:colOff>
      <xdr:row>36</xdr:row>
      <xdr:rowOff>83782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5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100309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2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160909</xdr:rowOff>
    </xdr:from>
    <xdr:to>
      <xdr:col>6</xdr:col>
      <xdr:colOff>38100</xdr:colOff>
      <xdr:row>36</xdr:row>
      <xdr:rowOff>91059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6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107586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3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138519</xdr:rowOff>
    </xdr:from>
    <xdr:to>
      <xdr:col>24</xdr:col>
      <xdr:colOff>62865</xdr:colOff>
      <xdr:row>58</xdr:row>
      <xdr:rowOff>85446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39569"/>
          <a:ext cx="1270" cy="148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89273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3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85446</xdr:rowOff>
    </xdr:from>
    <xdr:to>
      <xdr:col>24</xdr:col>
      <xdr:colOff>152400</xdr:colOff>
      <xdr:row>58</xdr:row>
      <xdr:rowOff>85446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2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85196</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1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138519</xdr:rowOff>
    </xdr:from>
    <xdr:to>
      <xdr:col>24</xdr:col>
      <xdr:colOff>152400</xdr:colOff>
      <xdr:row>49</xdr:row>
      <xdr:rowOff>138519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39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128575</xdr:rowOff>
    </xdr:from>
    <xdr:to>
      <xdr:col>24</xdr:col>
      <xdr:colOff>63500</xdr:colOff>
      <xdr:row>56</xdr:row>
      <xdr:rowOff>43879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386875"/>
          <a:ext cx="838200" cy="25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71061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00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92634</xdr:rowOff>
    </xdr:from>
    <xdr:to>
      <xdr:col>24</xdr:col>
      <xdr:colOff>114300</xdr:colOff>
      <xdr:row>56</xdr:row>
      <xdr:rowOff>22784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43879</xdr:rowOff>
    </xdr:from>
    <xdr:to>
      <xdr:col>19</xdr:col>
      <xdr:colOff>177800</xdr:colOff>
      <xdr:row>56</xdr:row>
      <xdr:rowOff>77901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645079"/>
          <a:ext cx="889000" cy="3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49429</xdr:rowOff>
    </xdr:from>
    <xdr:to>
      <xdr:col>20</xdr:col>
      <xdr:colOff>38100</xdr:colOff>
      <xdr:row>57</xdr:row>
      <xdr:rowOff>151029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2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142156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91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77901</xdr:rowOff>
    </xdr:from>
    <xdr:to>
      <xdr:col>15</xdr:col>
      <xdr:colOff>50800</xdr:colOff>
      <xdr:row>57</xdr:row>
      <xdr:rowOff>19494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679101"/>
          <a:ext cx="889000" cy="11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111303</xdr:rowOff>
    </xdr:from>
    <xdr:to>
      <xdr:col>15</xdr:col>
      <xdr:colOff>101600</xdr:colOff>
      <xdr:row>58</xdr:row>
      <xdr:rowOff>41453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8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32580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97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121565</xdr:rowOff>
    </xdr:from>
    <xdr:to>
      <xdr:col>10</xdr:col>
      <xdr:colOff>114300</xdr:colOff>
      <xdr:row>57</xdr:row>
      <xdr:rowOff>19494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722765"/>
          <a:ext cx="889000" cy="6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104292</xdr:rowOff>
    </xdr:from>
    <xdr:to>
      <xdr:col>10</xdr:col>
      <xdr:colOff>165100</xdr:colOff>
      <xdr:row>59</xdr:row>
      <xdr:rowOff>34442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4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25569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1014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104749</xdr:rowOff>
    </xdr:from>
    <xdr:to>
      <xdr:col>6</xdr:col>
      <xdr:colOff>38100</xdr:colOff>
      <xdr:row>59</xdr:row>
      <xdr:rowOff>34899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4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26026</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1014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77775</xdr:rowOff>
    </xdr:from>
    <xdr:to>
      <xdr:col>24</xdr:col>
      <xdr:colOff>114300</xdr:colOff>
      <xdr:row>55</xdr:row>
      <xdr:rowOff>7925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33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100652</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18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164529</xdr:rowOff>
    </xdr:from>
    <xdr:to>
      <xdr:col>20</xdr:col>
      <xdr:colOff>38100</xdr:colOff>
      <xdr:row>56</xdr:row>
      <xdr:rowOff>94679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59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111206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36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27101</xdr:rowOff>
    </xdr:from>
    <xdr:to>
      <xdr:col>15</xdr:col>
      <xdr:colOff>101600</xdr:colOff>
      <xdr:row>56</xdr:row>
      <xdr:rowOff>128701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2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145228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4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140144</xdr:rowOff>
    </xdr:from>
    <xdr:to>
      <xdr:col>10</xdr:col>
      <xdr:colOff>165100</xdr:colOff>
      <xdr:row>57</xdr:row>
      <xdr:rowOff>70294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4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86821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5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70765</xdr:rowOff>
    </xdr:from>
    <xdr:to>
      <xdr:col>6</xdr:col>
      <xdr:colOff>38100</xdr:colOff>
      <xdr:row>57</xdr:row>
      <xdr:rowOff>915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7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17442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44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80101</xdr:rowOff>
    </xdr:from>
    <xdr:to>
      <xdr:col>24</xdr:col>
      <xdr:colOff>62865</xdr:colOff>
      <xdr:row>78</xdr:row>
      <xdr:rowOff>80428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81601"/>
          <a:ext cx="1270" cy="1371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84255</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5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80428</xdr:rowOff>
    </xdr:from>
    <xdr:to>
      <xdr:col>24</xdr:col>
      <xdr:colOff>152400</xdr:colOff>
      <xdr:row>78</xdr:row>
      <xdr:rowOff>80428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26778</xdr:rowOff>
    </xdr:from>
    <xdr:ext cx="469744"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56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80101</xdr:rowOff>
    </xdr:from>
    <xdr:to>
      <xdr:col>24</xdr:col>
      <xdr:colOff>152400</xdr:colOff>
      <xdr:row>70</xdr:row>
      <xdr:rowOff>80101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81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62303</xdr:rowOff>
    </xdr:from>
    <xdr:to>
      <xdr:col>24</xdr:col>
      <xdr:colOff>63500</xdr:colOff>
      <xdr:row>76</xdr:row>
      <xdr:rowOff>79448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092503"/>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130391</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646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107514</xdr:rowOff>
    </xdr:from>
    <xdr:to>
      <xdr:col>24</xdr:col>
      <xdr:colOff>114300</xdr:colOff>
      <xdr:row>75</xdr:row>
      <xdr:rowOff>37664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279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62303</xdr:rowOff>
    </xdr:from>
    <xdr:to>
      <xdr:col>19</xdr:col>
      <xdr:colOff>177800</xdr:colOff>
      <xdr:row>76</xdr:row>
      <xdr:rowOff>87449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092503"/>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138865</xdr:rowOff>
    </xdr:from>
    <xdr:to>
      <xdr:col>20</xdr:col>
      <xdr:colOff>38100</xdr:colOff>
      <xdr:row>75</xdr:row>
      <xdr:rowOff>69015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82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85542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60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87449</xdr:rowOff>
    </xdr:from>
    <xdr:to>
      <xdr:col>15</xdr:col>
      <xdr:colOff>50800</xdr:colOff>
      <xdr:row>76</xdr:row>
      <xdr:rowOff>125005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117649"/>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59835</xdr:rowOff>
    </xdr:from>
    <xdr:to>
      <xdr:col>15</xdr:col>
      <xdr:colOff>101600</xdr:colOff>
      <xdr:row>75</xdr:row>
      <xdr:rowOff>161435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291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6512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69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125005</xdr:rowOff>
    </xdr:from>
    <xdr:to>
      <xdr:col>10</xdr:col>
      <xdr:colOff>114300</xdr:colOff>
      <xdr:row>77</xdr:row>
      <xdr:rowOff>13970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155205"/>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21953</xdr:rowOff>
    </xdr:from>
    <xdr:to>
      <xdr:col>10</xdr:col>
      <xdr:colOff>165100</xdr:colOff>
      <xdr:row>75</xdr:row>
      <xdr:rowOff>123553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288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140080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65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26688</xdr:rowOff>
    </xdr:from>
    <xdr:to>
      <xdr:col>6</xdr:col>
      <xdr:colOff>38100</xdr:colOff>
      <xdr:row>75</xdr:row>
      <xdr:rowOff>128288</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288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144815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66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28648</xdr:rowOff>
    </xdr:from>
    <xdr:to>
      <xdr:col>24</xdr:col>
      <xdr:colOff>114300</xdr:colOff>
      <xdr:row>76</xdr:row>
      <xdr:rowOff>130248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0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7075</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0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11503</xdr:rowOff>
    </xdr:from>
    <xdr:to>
      <xdr:col>20</xdr:col>
      <xdr:colOff>38100</xdr:colOff>
      <xdr:row>76</xdr:row>
      <xdr:rowOff>113103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04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104230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13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36649</xdr:rowOff>
    </xdr:from>
    <xdr:to>
      <xdr:col>15</xdr:col>
      <xdr:colOff>101600</xdr:colOff>
      <xdr:row>76</xdr:row>
      <xdr:rowOff>138249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06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129376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15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74205</xdr:rowOff>
    </xdr:from>
    <xdr:to>
      <xdr:col>10</xdr:col>
      <xdr:colOff>165100</xdr:colOff>
      <xdr:row>77</xdr:row>
      <xdr:rowOff>4355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10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166932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19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134620</xdr:rowOff>
    </xdr:from>
    <xdr:to>
      <xdr:col>6</xdr:col>
      <xdr:colOff>38100</xdr:colOff>
      <xdr:row>77</xdr:row>
      <xdr:rowOff>64770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16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55897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25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18379</xdr:rowOff>
    </xdr:from>
    <xdr:to>
      <xdr:col>24</xdr:col>
      <xdr:colOff>62865</xdr:colOff>
      <xdr:row>97</xdr:row>
      <xdr:rowOff>145349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48879"/>
          <a:ext cx="1270" cy="1327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149176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77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145349</xdr:rowOff>
    </xdr:from>
    <xdr:to>
      <xdr:col>24</xdr:col>
      <xdr:colOff>152400</xdr:colOff>
      <xdr:row>97</xdr:row>
      <xdr:rowOff>145349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7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136506</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24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18379</xdr:rowOff>
    </xdr:from>
    <xdr:to>
      <xdr:col>24</xdr:col>
      <xdr:colOff>152400</xdr:colOff>
      <xdr:row>90</xdr:row>
      <xdr:rowOff>18379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4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18379</xdr:rowOff>
    </xdr:from>
    <xdr:to>
      <xdr:col>24</xdr:col>
      <xdr:colOff>63500</xdr:colOff>
      <xdr:row>94</xdr:row>
      <xdr:rowOff>88232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5448879"/>
          <a:ext cx="838200" cy="75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86693</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0315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108266</xdr:rowOff>
    </xdr:from>
    <xdr:to>
      <xdr:col>24</xdr:col>
      <xdr:colOff>114300</xdr:colOff>
      <xdr:row>94</xdr:row>
      <xdr:rowOff>38416</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0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88232</xdr:rowOff>
    </xdr:from>
    <xdr:to>
      <xdr:col>19</xdr:col>
      <xdr:colOff>177800</xdr:colOff>
      <xdr:row>95</xdr:row>
      <xdr:rowOff>77978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204532"/>
          <a:ext cx="889000" cy="16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167244</xdr:rowOff>
    </xdr:from>
    <xdr:to>
      <xdr:col>20</xdr:col>
      <xdr:colOff>38100</xdr:colOff>
      <xdr:row>98</xdr:row>
      <xdr:rowOff>97394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79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88521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89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77978</xdr:rowOff>
    </xdr:from>
    <xdr:to>
      <xdr:col>15</xdr:col>
      <xdr:colOff>50800</xdr:colOff>
      <xdr:row>96</xdr:row>
      <xdr:rowOff>62891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365728"/>
          <a:ext cx="889000" cy="15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58365</xdr:rowOff>
    </xdr:from>
    <xdr:to>
      <xdr:col>15</xdr:col>
      <xdr:colOff>101600</xdr:colOff>
      <xdr:row>98</xdr:row>
      <xdr:rowOff>159965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8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151092</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95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46659</xdr:rowOff>
    </xdr:from>
    <xdr:to>
      <xdr:col>10</xdr:col>
      <xdr:colOff>114300</xdr:colOff>
      <xdr:row>96</xdr:row>
      <xdr:rowOff>62891</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505859"/>
          <a:ext cx="889000" cy="1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21430</xdr:rowOff>
    </xdr:from>
    <xdr:to>
      <xdr:col>10</xdr:col>
      <xdr:colOff>165100</xdr:colOff>
      <xdr:row>99</xdr:row>
      <xdr:rowOff>123030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99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114157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708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18295</xdr:rowOff>
    </xdr:from>
    <xdr:to>
      <xdr:col>6</xdr:col>
      <xdr:colOff>38100</xdr:colOff>
      <xdr:row>99</xdr:row>
      <xdr:rowOff>119895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99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111022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70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139029</xdr:rowOff>
    </xdr:from>
    <xdr:to>
      <xdr:col>24</xdr:col>
      <xdr:colOff>114300</xdr:colOff>
      <xdr:row>90</xdr:row>
      <xdr:rowOff>69179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539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92056</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351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37432</xdr:rowOff>
    </xdr:from>
    <xdr:to>
      <xdr:col>20</xdr:col>
      <xdr:colOff>38100</xdr:colOff>
      <xdr:row>94</xdr:row>
      <xdr:rowOff>139032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15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155559</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928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27178</xdr:rowOff>
    </xdr:from>
    <xdr:to>
      <xdr:col>15</xdr:col>
      <xdr:colOff>101600</xdr:colOff>
      <xdr:row>95</xdr:row>
      <xdr:rowOff>128778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31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145305</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6090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12091</xdr:rowOff>
    </xdr:from>
    <xdr:to>
      <xdr:col>10</xdr:col>
      <xdr:colOff>165100</xdr:colOff>
      <xdr:row>96</xdr:row>
      <xdr:rowOff>113691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47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130218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24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167309</xdr:rowOff>
    </xdr:from>
    <xdr:to>
      <xdr:col>6</xdr:col>
      <xdr:colOff>38100</xdr:colOff>
      <xdr:row>96</xdr:row>
      <xdr:rowOff>97459</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45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113986</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23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36</xdr:row>
      <xdr:rowOff>115893</xdr:rowOff>
    </xdr:from>
    <xdr:to>
      <xdr:col>54</xdr:col>
      <xdr:colOff>189865</xdr:colOff>
      <xdr:row>39</xdr:row>
      <xdr:rowOff>157759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6288093"/>
          <a:ext cx="1270" cy="556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161586</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4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157759</xdr:rowOff>
    </xdr:from>
    <xdr:to>
      <xdr:col>55</xdr:col>
      <xdr:colOff>88900</xdr:colOff>
      <xdr:row>39</xdr:row>
      <xdr:rowOff>157759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44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62570</xdr:rowOff>
    </xdr:from>
    <xdr:ext cx="534377"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606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115893</xdr:rowOff>
    </xdr:from>
    <xdr:to>
      <xdr:col>55</xdr:col>
      <xdr:colOff>88900</xdr:colOff>
      <xdr:row>36</xdr:row>
      <xdr:rowOff>115893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628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60506</xdr:rowOff>
    </xdr:from>
    <xdr:to>
      <xdr:col>55</xdr:col>
      <xdr:colOff>0</xdr:colOff>
      <xdr:row>37</xdr:row>
      <xdr:rowOff>140876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9639300" y="5375456"/>
          <a:ext cx="838200" cy="110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43814</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5589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65387</xdr:rowOff>
    </xdr:from>
    <xdr:to>
      <xdr:col>55</xdr:col>
      <xdr:colOff>50800</xdr:colOff>
      <xdr:row>38</xdr:row>
      <xdr:rowOff>166987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58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60506</xdr:rowOff>
    </xdr:from>
    <xdr:to>
      <xdr:col>50</xdr:col>
      <xdr:colOff>114300</xdr:colOff>
      <xdr:row>38</xdr:row>
      <xdr:rowOff>57611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8750300" y="5375456"/>
          <a:ext cx="889000" cy="119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3338</xdr:rowOff>
    </xdr:from>
    <xdr:to>
      <xdr:col>50</xdr:col>
      <xdr:colOff>165100</xdr:colOff>
      <xdr:row>32</xdr:row>
      <xdr:rowOff>104938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548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96065</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39795" y="5582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57611</xdr:rowOff>
    </xdr:from>
    <xdr:to>
      <xdr:col>45</xdr:col>
      <xdr:colOff>177800</xdr:colOff>
      <xdr:row>39</xdr:row>
      <xdr:rowOff>120324</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6572711"/>
          <a:ext cx="889000" cy="23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152135</xdr:rowOff>
    </xdr:from>
    <xdr:to>
      <xdr:col>46</xdr:col>
      <xdr:colOff>38100</xdr:colOff>
      <xdr:row>39</xdr:row>
      <xdr:rowOff>82285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666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73412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83111" y="675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120324</xdr:rowOff>
    </xdr:from>
    <xdr:to>
      <xdr:col>41</xdr:col>
      <xdr:colOff>50800</xdr:colOff>
      <xdr:row>39</xdr:row>
      <xdr:rowOff>132537</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806874"/>
          <a:ext cx="889000" cy="1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24925</xdr:rowOff>
    </xdr:from>
    <xdr:to>
      <xdr:col>41</xdr:col>
      <xdr:colOff>101600</xdr:colOff>
      <xdr:row>39</xdr:row>
      <xdr:rowOff>126525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71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143052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48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40001</xdr:rowOff>
    </xdr:from>
    <xdr:to>
      <xdr:col>36</xdr:col>
      <xdr:colOff>165100</xdr:colOff>
      <xdr:row>39</xdr:row>
      <xdr:rowOff>141601</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72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158128</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50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90076</xdr:rowOff>
    </xdr:from>
    <xdr:to>
      <xdr:col>55</xdr:col>
      <xdr:colOff>50800</xdr:colOff>
      <xdr:row>38</xdr:row>
      <xdr:rowOff>20225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4337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112953</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28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9706</xdr:rowOff>
    </xdr:from>
    <xdr:to>
      <xdr:col>50</xdr:col>
      <xdr:colOff>165100</xdr:colOff>
      <xdr:row>31</xdr:row>
      <xdr:rowOff>111306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532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127833</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39795" y="5099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6811</xdr:rowOff>
    </xdr:from>
    <xdr:to>
      <xdr:col>46</xdr:col>
      <xdr:colOff>38100</xdr:colOff>
      <xdr:row>38</xdr:row>
      <xdr:rowOff>108411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65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124938</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83111" y="629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69524</xdr:rowOff>
    </xdr:from>
    <xdr:to>
      <xdr:col>41</xdr:col>
      <xdr:colOff>101600</xdr:colOff>
      <xdr:row>39</xdr:row>
      <xdr:rowOff>171124</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75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162251</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84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81737</xdr:rowOff>
    </xdr:from>
    <xdr:to>
      <xdr:col>36</xdr:col>
      <xdr:colOff>165100</xdr:colOff>
      <xdr:row>40</xdr:row>
      <xdr:rowOff>11887</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76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40</xdr:row>
      <xdr:rowOff>3014</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86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a:extLst>
            <a:ext uri="{FF2B5EF4-FFF2-40B4-BE49-F238E27FC236}">
              <a16:creationId xmlns:a16="http://schemas.microsoft.com/office/drawing/2014/main" id="{00000000-0008-0000-0600-00006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103826</xdr:rowOff>
    </xdr:from>
    <xdr:to>
      <xdr:col>54</xdr:col>
      <xdr:colOff>189865</xdr:colOff>
      <xdr:row>58</xdr:row>
      <xdr:rowOff>147440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10475595" y="8676326"/>
          <a:ext cx="1270" cy="1415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151267</xdr:rowOff>
    </xdr:from>
    <xdr:ext cx="534377" cy="259045"/>
    <xdr:sp macro="" textlink="">
      <xdr:nvSpPr>
        <xdr:cNvPr id="354" name="普通建設事業費最小値テキスト">
          <a:extLst>
            <a:ext uri="{FF2B5EF4-FFF2-40B4-BE49-F238E27FC236}">
              <a16:creationId xmlns:a16="http://schemas.microsoft.com/office/drawing/2014/main" id="{00000000-0008-0000-0600-000062010000}"/>
            </a:ext>
          </a:extLst>
        </xdr:cNvPr>
        <xdr:cNvSpPr txBox="1"/>
      </xdr:nvSpPr>
      <xdr:spPr>
        <a:xfrm>
          <a:off x="10528300" y="1009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147440</xdr:rowOff>
    </xdr:from>
    <xdr:to>
      <xdr:col>55</xdr:col>
      <xdr:colOff>88900</xdr:colOff>
      <xdr:row>58</xdr:row>
      <xdr:rowOff>147440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1009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50503</xdr:rowOff>
    </xdr:from>
    <xdr:ext cx="599010" cy="259045"/>
    <xdr:sp macro="" textlink="">
      <xdr:nvSpPr>
        <xdr:cNvPr id="356" name="普通建設事業費最大値テキスト">
          <a:extLst>
            <a:ext uri="{FF2B5EF4-FFF2-40B4-BE49-F238E27FC236}">
              <a16:creationId xmlns:a16="http://schemas.microsoft.com/office/drawing/2014/main" id="{00000000-0008-0000-0600-000064010000}"/>
            </a:ext>
          </a:extLst>
        </xdr:cNvPr>
        <xdr:cNvSpPr txBox="1"/>
      </xdr:nvSpPr>
      <xdr:spPr>
        <a:xfrm>
          <a:off x="10528300" y="845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103826</xdr:rowOff>
    </xdr:from>
    <xdr:to>
      <xdr:col>55</xdr:col>
      <xdr:colOff>88900</xdr:colOff>
      <xdr:row>50</xdr:row>
      <xdr:rowOff>103826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10388600" y="867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103826</xdr:rowOff>
    </xdr:from>
    <xdr:to>
      <xdr:col>55</xdr:col>
      <xdr:colOff>0</xdr:colOff>
      <xdr:row>51</xdr:row>
      <xdr:rowOff>165515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9639300" y="8676326"/>
          <a:ext cx="838200" cy="23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6683</xdr:rowOff>
    </xdr:from>
    <xdr:ext cx="534377" cy="259045"/>
    <xdr:sp macro="" textlink="">
      <xdr:nvSpPr>
        <xdr:cNvPr id="359" name="普通建設事業費平均値テキスト">
          <a:extLst>
            <a:ext uri="{FF2B5EF4-FFF2-40B4-BE49-F238E27FC236}">
              <a16:creationId xmlns:a16="http://schemas.microsoft.com/office/drawing/2014/main" id="{00000000-0008-0000-0600-000067010000}"/>
            </a:ext>
          </a:extLst>
        </xdr:cNvPr>
        <xdr:cNvSpPr txBox="1"/>
      </xdr:nvSpPr>
      <xdr:spPr>
        <a:xfrm>
          <a:off x="10528300" y="9607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28256</xdr:rowOff>
    </xdr:from>
    <xdr:to>
      <xdr:col>55</xdr:col>
      <xdr:colOff>50800</xdr:colOff>
      <xdr:row>56</xdr:row>
      <xdr:rowOff>129856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10426700" y="962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165515</xdr:rowOff>
    </xdr:from>
    <xdr:to>
      <xdr:col>50</xdr:col>
      <xdr:colOff>114300</xdr:colOff>
      <xdr:row>55</xdr:row>
      <xdr:rowOff>147717</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8750300" y="8909465"/>
          <a:ext cx="889000" cy="66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76082</xdr:rowOff>
    </xdr:from>
    <xdr:to>
      <xdr:col>50</xdr:col>
      <xdr:colOff>165100</xdr:colOff>
      <xdr:row>56</xdr:row>
      <xdr:rowOff>6232</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9588500" y="950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168809</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72111" y="959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147717</xdr:rowOff>
    </xdr:from>
    <xdr:to>
      <xdr:col>45</xdr:col>
      <xdr:colOff>177800</xdr:colOff>
      <xdr:row>56</xdr:row>
      <xdr:rowOff>109541</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7861300" y="9577467"/>
          <a:ext cx="889000" cy="13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135241</xdr:rowOff>
    </xdr:from>
    <xdr:to>
      <xdr:col>46</xdr:col>
      <xdr:colOff>38100</xdr:colOff>
      <xdr:row>56</xdr:row>
      <xdr:rowOff>65391</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8699500" y="956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56518</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65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49387</xdr:rowOff>
    </xdr:from>
    <xdr:to>
      <xdr:col>41</xdr:col>
      <xdr:colOff>50800</xdr:colOff>
      <xdr:row>56</xdr:row>
      <xdr:rowOff>109541</xdr:rowOff>
    </xdr:to>
    <xdr:cxnSp macro="">
      <xdr:nvCxnSpPr>
        <xdr:cNvPr id="367" name="直線コネクタ 366">
          <a:extLst>
            <a:ext uri="{FF2B5EF4-FFF2-40B4-BE49-F238E27FC236}">
              <a16:creationId xmlns:a16="http://schemas.microsoft.com/office/drawing/2014/main" id="{00000000-0008-0000-0600-00006F010000}"/>
            </a:ext>
          </a:extLst>
        </xdr:cNvPr>
        <xdr:cNvCxnSpPr/>
      </xdr:nvCxnSpPr>
      <xdr:spPr>
        <a:xfrm>
          <a:off x="6972300" y="9650587"/>
          <a:ext cx="889000" cy="6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104184</xdr:rowOff>
    </xdr:from>
    <xdr:to>
      <xdr:col>41</xdr:col>
      <xdr:colOff>101600</xdr:colOff>
      <xdr:row>57</xdr:row>
      <xdr:rowOff>34334</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7810500" y="970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25461</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79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41956</xdr:rowOff>
    </xdr:from>
    <xdr:to>
      <xdr:col>36</xdr:col>
      <xdr:colOff>165100</xdr:colOff>
      <xdr:row>56</xdr:row>
      <xdr:rowOff>143556</xdr:rowOff>
    </xdr:to>
    <xdr:sp macro="" textlink="">
      <xdr:nvSpPr>
        <xdr:cNvPr id="370" name="フローチャート: 判断 369">
          <a:extLst>
            <a:ext uri="{FF2B5EF4-FFF2-40B4-BE49-F238E27FC236}">
              <a16:creationId xmlns:a16="http://schemas.microsoft.com/office/drawing/2014/main" id="{00000000-0008-0000-0600-000072010000}"/>
            </a:ext>
          </a:extLst>
        </xdr:cNvPr>
        <xdr:cNvSpPr/>
      </xdr:nvSpPr>
      <xdr:spPr>
        <a:xfrm>
          <a:off x="6921500" y="964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134683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973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53026</xdr:rowOff>
    </xdr:from>
    <xdr:to>
      <xdr:col>55</xdr:col>
      <xdr:colOff>50800</xdr:colOff>
      <xdr:row>50</xdr:row>
      <xdr:rowOff>154626</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10426700" y="862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6053</xdr:rowOff>
    </xdr:from>
    <xdr:ext cx="599010" cy="259045"/>
    <xdr:sp macro="" textlink="">
      <xdr:nvSpPr>
        <xdr:cNvPr id="378" name="普通建設事業費該当値テキスト">
          <a:extLst>
            <a:ext uri="{FF2B5EF4-FFF2-40B4-BE49-F238E27FC236}">
              <a16:creationId xmlns:a16="http://schemas.microsoft.com/office/drawing/2014/main" id="{00000000-0008-0000-0600-00007A010000}"/>
            </a:ext>
          </a:extLst>
        </xdr:cNvPr>
        <xdr:cNvSpPr txBox="1"/>
      </xdr:nvSpPr>
      <xdr:spPr>
        <a:xfrm>
          <a:off x="10528300" y="857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114715</xdr:rowOff>
    </xdr:from>
    <xdr:to>
      <xdr:col>50</xdr:col>
      <xdr:colOff>165100</xdr:colOff>
      <xdr:row>52</xdr:row>
      <xdr:rowOff>44865</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9588500" y="88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61392</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9372111" y="863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96917</xdr:rowOff>
    </xdr:from>
    <xdr:to>
      <xdr:col>46</xdr:col>
      <xdr:colOff>38100</xdr:colOff>
      <xdr:row>56</xdr:row>
      <xdr:rowOff>27067</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8699500" y="952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43594</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8483111" y="93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58741</xdr:rowOff>
    </xdr:from>
    <xdr:to>
      <xdr:col>41</xdr:col>
      <xdr:colOff>101600</xdr:colOff>
      <xdr:row>56</xdr:row>
      <xdr:rowOff>160341</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7810500" y="965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5418</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7594111" y="943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170037</xdr:rowOff>
    </xdr:from>
    <xdr:to>
      <xdr:col>36</xdr:col>
      <xdr:colOff>165100</xdr:colOff>
      <xdr:row>56</xdr:row>
      <xdr:rowOff>100187</xdr:rowOff>
    </xdr:to>
    <xdr:sp macro="" textlink="">
      <xdr:nvSpPr>
        <xdr:cNvPr id="385" name="楕円 384">
          <a:extLst>
            <a:ext uri="{FF2B5EF4-FFF2-40B4-BE49-F238E27FC236}">
              <a16:creationId xmlns:a16="http://schemas.microsoft.com/office/drawing/2014/main" id="{00000000-0008-0000-0600-000081010000}"/>
            </a:ext>
          </a:extLst>
        </xdr:cNvPr>
        <xdr:cNvSpPr/>
      </xdr:nvSpPr>
      <xdr:spPr>
        <a:xfrm>
          <a:off x="6921500" y="959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116714</xdr:rowOff>
    </xdr:from>
    <xdr:ext cx="534377"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705111" y="937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a:extLst>
            <a:ext uri="{FF2B5EF4-FFF2-40B4-BE49-F238E27FC236}">
              <a16:creationId xmlns:a16="http://schemas.microsoft.com/office/drawing/2014/main" id="{00000000-0008-0000-0600-00009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4178</xdr:rowOff>
    </xdr:from>
    <xdr:to>
      <xdr:col>54</xdr:col>
      <xdr:colOff>189865</xdr:colOff>
      <xdr:row>79</xdr:row>
      <xdr:rowOff>29457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10475595" y="12177128"/>
          <a:ext cx="1270" cy="1396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33284</xdr:rowOff>
    </xdr:from>
    <xdr:ext cx="378565" cy="259045"/>
    <xdr:sp macro="" textlink="">
      <xdr:nvSpPr>
        <xdr:cNvPr id="411" name="普通建設事業費 （ うち新規整備　）最小値テキスト">
          <a:extLst>
            <a:ext uri="{FF2B5EF4-FFF2-40B4-BE49-F238E27FC236}">
              <a16:creationId xmlns:a16="http://schemas.microsoft.com/office/drawing/2014/main" id="{00000000-0008-0000-0600-00009B010000}"/>
            </a:ext>
          </a:extLst>
        </xdr:cNvPr>
        <xdr:cNvSpPr txBox="1"/>
      </xdr:nvSpPr>
      <xdr:spPr>
        <a:xfrm>
          <a:off x="10528300" y="13577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29457</xdr:rowOff>
    </xdr:from>
    <xdr:to>
      <xdr:col>55</xdr:col>
      <xdr:colOff>88900</xdr:colOff>
      <xdr:row>79</xdr:row>
      <xdr:rowOff>29457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357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122305</xdr:rowOff>
    </xdr:from>
    <xdr:ext cx="534377" cy="259045"/>
    <xdr:sp macro="" textlink="">
      <xdr:nvSpPr>
        <xdr:cNvPr id="413" name="普通建設事業費 （ うち新規整備　）最大値テキスト">
          <a:extLst>
            <a:ext uri="{FF2B5EF4-FFF2-40B4-BE49-F238E27FC236}">
              <a16:creationId xmlns:a16="http://schemas.microsoft.com/office/drawing/2014/main" id="{00000000-0008-0000-0600-00009D010000}"/>
            </a:ext>
          </a:extLst>
        </xdr:cNvPr>
        <xdr:cNvSpPr txBox="1"/>
      </xdr:nvSpPr>
      <xdr:spPr>
        <a:xfrm>
          <a:off x="10528300" y="1195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4178</xdr:rowOff>
    </xdr:from>
    <xdr:to>
      <xdr:col>55</xdr:col>
      <xdr:colOff>88900</xdr:colOff>
      <xdr:row>71</xdr:row>
      <xdr:rowOff>4178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10388600" y="12177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4178</xdr:rowOff>
    </xdr:from>
    <xdr:to>
      <xdr:col>55</xdr:col>
      <xdr:colOff>0</xdr:colOff>
      <xdr:row>73</xdr:row>
      <xdr:rowOff>21933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9639300" y="12177128"/>
          <a:ext cx="838200" cy="36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163206</xdr:rowOff>
    </xdr:from>
    <xdr:ext cx="534377" cy="259045"/>
    <xdr:sp macro="" textlink="">
      <xdr:nvSpPr>
        <xdr:cNvPr id="416" name="普通建設事業費 （ うち新規整備　）平均値テキスト">
          <a:extLst>
            <a:ext uri="{FF2B5EF4-FFF2-40B4-BE49-F238E27FC236}">
              <a16:creationId xmlns:a16="http://schemas.microsoft.com/office/drawing/2014/main" id="{00000000-0008-0000-0600-0000A0010000}"/>
            </a:ext>
          </a:extLst>
        </xdr:cNvPr>
        <xdr:cNvSpPr txBox="1"/>
      </xdr:nvSpPr>
      <xdr:spPr>
        <a:xfrm>
          <a:off x="10528300" y="13193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13329</xdr:rowOff>
    </xdr:from>
    <xdr:to>
      <xdr:col>55</xdr:col>
      <xdr:colOff>50800</xdr:colOff>
      <xdr:row>77</xdr:row>
      <xdr:rowOff>114929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10426700" y="1321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21933</xdr:rowOff>
    </xdr:from>
    <xdr:to>
      <xdr:col>50</xdr:col>
      <xdr:colOff>114300</xdr:colOff>
      <xdr:row>76</xdr:row>
      <xdr:rowOff>134328</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8750300" y="12537783"/>
          <a:ext cx="889000" cy="62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142335</xdr:rowOff>
    </xdr:from>
    <xdr:to>
      <xdr:col>50</xdr:col>
      <xdr:colOff>165100</xdr:colOff>
      <xdr:row>77</xdr:row>
      <xdr:rowOff>72485</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9588500" y="1317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63612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26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134328</xdr:rowOff>
    </xdr:from>
    <xdr:to>
      <xdr:col>45</xdr:col>
      <xdr:colOff>177800</xdr:colOff>
      <xdr:row>78</xdr:row>
      <xdr:rowOff>41574</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7861300" y="13164528"/>
          <a:ext cx="889000" cy="250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25825</xdr:rowOff>
    </xdr:from>
    <xdr:to>
      <xdr:col>46</xdr:col>
      <xdr:colOff>38100</xdr:colOff>
      <xdr:row>77</xdr:row>
      <xdr:rowOff>127425</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8699500" y="1322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118552</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32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41574</xdr:rowOff>
    </xdr:from>
    <xdr:to>
      <xdr:col>41</xdr:col>
      <xdr:colOff>50800</xdr:colOff>
      <xdr:row>78</xdr:row>
      <xdr:rowOff>87846</xdr:rowOff>
    </xdr:to>
    <xdr:cxnSp macro="">
      <xdr:nvCxnSpPr>
        <xdr:cNvPr id="424" name="直線コネクタ 423">
          <a:extLst>
            <a:ext uri="{FF2B5EF4-FFF2-40B4-BE49-F238E27FC236}">
              <a16:creationId xmlns:a16="http://schemas.microsoft.com/office/drawing/2014/main" id="{00000000-0008-0000-0600-0000A8010000}"/>
            </a:ext>
          </a:extLst>
        </xdr:cNvPr>
        <xdr:cNvCxnSpPr/>
      </xdr:nvCxnSpPr>
      <xdr:spPr>
        <a:xfrm flipV="1">
          <a:off x="6972300" y="13414674"/>
          <a:ext cx="889000" cy="4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56820</xdr:rowOff>
    </xdr:from>
    <xdr:to>
      <xdr:col>41</xdr:col>
      <xdr:colOff>101600</xdr:colOff>
      <xdr:row>77</xdr:row>
      <xdr:rowOff>158420</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7810500" y="1325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3497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03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62554</xdr:rowOff>
    </xdr:from>
    <xdr:to>
      <xdr:col>36</xdr:col>
      <xdr:colOff>165100</xdr:colOff>
      <xdr:row>77</xdr:row>
      <xdr:rowOff>164154</xdr:rowOff>
    </xdr:to>
    <xdr:sp macro="" textlink="">
      <xdr:nvSpPr>
        <xdr:cNvPr id="427" name="フローチャート: 判断 426">
          <a:extLst>
            <a:ext uri="{FF2B5EF4-FFF2-40B4-BE49-F238E27FC236}">
              <a16:creationId xmlns:a16="http://schemas.microsoft.com/office/drawing/2014/main" id="{00000000-0008-0000-0600-0000AB010000}"/>
            </a:ext>
          </a:extLst>
        </xdr:cNvPr>
        <xdr:cNvSpPr/>
      </xdr:nvSpPr>
      <xdr:spPr>
        <a:xfrm>
          <a:off x="6921500" y="1326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9231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03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124828</xdr:rowOff>
    </xdr:from>
    <xdr:to>
      <xdr:col>55</xdr:col>
      <xdr:colOff>50800</xdr:colOff>
      <xdr:row>71</xdr:row>
      <xdr:rowOff>54978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10426700" y="1212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77855</xdr:rowOff>
    </xdr:from>
    <xdr:ext cx="534377" cy="259045"/>
    <xdr:sp macro="" textlink="">
      <xdr:nvSpPr>
        <xdr:cNvPr id="435" name="普通建設事業費 （ うち新規整備　）該当値テキスト">
          <a:extLst>
            <a:ext uri="{FF2B5EF4-FFF2-40B4-BE49-F238E27FC236}">
              <a16:creationId xmlns:a16="http://schemas.microsoft.com/office/drawing/2014/main" id="{00000000-0008-0000-0600-0000B3010000}"/>
            </a:ext>
          </a:extLst>
        </xdr:cNvPr>
        <xdr:cNvSpPr txBox="1"/>
      </xdr:nvSpPr>
      <xdr:spPr>
        <a:xfrm>
          <a:off x="10528300" y="1207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142583</xdr:rowOff>
    </xdr:from>
    <xdr:to>
      <xdr:col>50</xdr:col>
      <xdr:colOff>165100</xdr:colOff>
      <xdr:row>73</xdr:row>
      <xdr:rowOff>72733</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9588500" y="1248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89260</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9372111" y="122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83528</xdr:rowOff>
    </xdr:from>
    <xdr:to>
      <xdr:col>46</xdr:col>
      <xdr:colOff>38100</xdr:colOff>
      <xdr:row>77</xdr:row>
      <xdr:rowOff>13678</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8699500" y="1311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30205</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8483111" y="1288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162224</xdr:rowOff>
    </xdr:from>
    <xdr:to>
      <xdr:col>41</xdr:col>
      <xdr:colOff>101600</xdr:colOff>
      <xdr:row>78</xdr:row>
      <xdr:rowOff>92374</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7810500" y="1336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83501</xdr:rowOff>
    </xdr:from>
    <xdr:ext cx="469744"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7626428" y="13456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37046</xdr:rowOff>
    </xdr:from>
    <xdr:to>
      <xdr:col>36</xdr:col>
      <xdr:colOff>165100</xdr:colOff>
      <xdr:row>78</xdr:row>
      <xdr:rowOff>138646</xdr:rowOff>
    </xdr:to>
    <xdr:sp macro="" textlink="">
      <xdr:nvSpPr>
        <xdr:cNvPr id="442" name="楕円 441">
          <a:extLst>
            <a:ext uri="{FF2B5EF4-FFF2-40B4-BE49-F238E27FC236}">
              <a16:creationId xmlns:a16="http://schemas.microsoft.com/office/drawing/2014/main" id="{00000000-0008-0000-0600-0000BA010000}"/>
            </a:ext>
          </a:extLst>
        </xdr:cNvPr>
        <xdr:cNvSpPr/>
      </xdr:nvSpPr>
      <xdr:spPr>
        <a:xfrm>
          <a:off x="6921500" y="1341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129773</xdr:rowOff>
    </xdr:from>
    <xdr:ext cx="469744"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737428" y="1350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71737</xdr:rowOff>
    </xdr:from>
    <xdr:to>
      <xdr:col>54</xdr:col>
      <xdr:colOff>189865</xdr:colOff>
      <xdr:row>97</xdr:row>
      <xdr:rowOff>113433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02237"/>
          <a:ext cx="1270" cy="1241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117260</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674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113433</xdr:rowOff>
    </xdr:from>
    <xdr:to>
      <xdr:col>55</xdr:col>
      <xdr:colOff>88900</xdr:colOff>
      <xdr:row>97</xdr:row>
      <xdr:rowOff>113433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74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18414</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27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71737</xdr:rowOff>
    </xdr:from>
    <xdr:to>
      <xdr:col>55</xdr:col>
      <xdr:colOff>88900</xdr:colOff>
      <xdr:row>90</xdr:row>
      <xdr:rowOff>71737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0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160525</xdr:rowOff>
    </xdr:from>
    <xdr:to>
      <xdr:col>55</xdr:col>
      <xdr:colOff>0</xdr:colOff>
      <xdr:row>95</xdr:row>
      <xdr:rowOff>19639</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9639300" y="16276825"/>
          <a:ext cx="838200" cy="3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139062</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255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160635</xdr:rowOff>
    </xdr:from>
    <xdr:to>
      <xdr:col>55</xdr:col>
      <xdr:colOff>50800</xdr:colOff>
      <xdr:row>95</xdr:row>
      <xdr:rowOff>90785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2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160525</xdr:rowOff>
    </xdr:from>
    <xdr:to>
      <xdr:col>50</xdr:col>
      <xdr:colOff>114300</xdr:colOff>
      <xdr:row>95</xdr:row>
      <xdr:rowOff>55301</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6276825"/>
          <a:ext cx="889000" cy="6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38426</xdr:rowOff>
    </xdr:from>
    <xdr:to>
      <xdr:col>50</xdr:col>
      <xdr:colOff>165100</xdr:colOff>
      <xdr:row>94</xdr:row>
      <xdr:rowOff>140026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15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156553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59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143770</xdr:rowOff>
    </xdr:from>
    <xdr:to>
      <xdr:col>45</xdr:col>
      <xdr:colOff>177800</xdr:colOff>
      <xdr:row>95</xdr:row>
      <xdr:rowOff>55301</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7861300" y="16260070"/>
          <a:ext cx="889000" cy="8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63799</xdr:rowOff>
    </xdr:from>
    <xdr:to>
      <xdr:col>46</xdr:col>
      <xdr:colOff>38100</xdr:colOff>
      <xdr:row>94</xdr:row>
      <xdr:rowOff>165399</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180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10476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595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143770</xdr:rowOff>
    </xdr:from>
    <xdr:to>
      <xdr:col>41</xdr:col>
      <xdr:colOff>50800</xdr:colOff>
      <xdr:row>95</xdr:row>
      <xdr:rowOff>10153</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6972300" y="16260070"/>
          <a:ext cx="889000" cy="3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44529</xdr:rowOff>
    </xdr:from>
    <xdr:to>
      <xdr:col>41</xdr:col>
      <xdr:colOff>101600</xdr:colOff>
      <xdr:row>95</xdr:row>
      <xdr:rowOff>146129</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33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137256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42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157138</xdr:rowOff>
    </xdr:from>
    <xdr:to>
      <xdr:col>36</xdr:col>
      <xdr:colOff>165100</xdr:colOff>
      <xdr:row>95</xdr:row>
      <xdr:rowOff>87288</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27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78415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36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140289</xdr:rowOff>
    </xdr:from>
    <xdr:to>
      <xdr:col>55</xdr:col>
      <xdr:colOff>50800</xdr:colOff>
      <xdr:row>95</xdr:row>
      <xdr:rowOff>70439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25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163166</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10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109725</xdr:rowOff>
    </xdr:from>
    <xdr:to>
      <xdr:col>50</xdr:col>
      <xdr:colOff>165100</xdr:colOff>
      <xdr:row>95</xdr:row>
      <xdr:rowOff>39875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22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31002</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31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4501</xdr:rowOff>
    </xdr:from>
    <xdr:to>
      <xdr:col>46</xdr:col>
      <xdr:colOff>38100</xdr:colOff>
      <xdr:row>95</xdr:row>
      <xdr:rowOff>106101</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29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97228</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38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92970</xdr:rowOff>
    </xdr:from>
    <xdr:to>
      <xdr:col>41</xdr:col>
      <xdr:colOff>101600</xdr:colOff>
      <xdr:row>95</xdr:row>
      <xdr:rowOff>23120</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39647</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598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130803</xdr:rowOff>
    </xdr:from>
    <xdr:to>
      <xdr:col>36</xdr:col>
      <xdr:colOff>165100</xdr:colOff>
      <xdr:row>95</xdr:row>
      <xdr:rowOff>60953</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24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77480</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02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42659</xdr:rowOff>
    </xdr:from>
    <xdr:to>
      <xdr:col>85</xdr:col>
      <xdr:colOff>126364</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357609"/>
          <a:ext cx="1269" cy="137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160786</xdr:rowOff>
    </xdr:from>
    <xdr:ext cx="534377"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513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42659</xdr:rowOff>
    </xdr:from>
    <xdr:to>
      <xdr:col>86</xdr:col>
      <xdr:colOff>25400</xdr:colOff>
      <xdr:row>31</xdr:row>
      <xdr:rowOff>42659</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3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93180</xdr:rowOff>
    </xdr:from>
    <xdr:to>
      <xdr:col>85</xdr:col>
      <xdr:colOff>127000</xdr:colOff>
      <xdr:row>38</xdr:row>
      <xdr:rowOff>160884</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5481300" y="6436830"/>
          <a:ext cx="838200" cy="23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167797</xdr:rowOff>
    </xdr:from>
    <xdr:ext cx="469744"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511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17920</xdr:rowOff>
    </xdr:from>
    <xdr:to>
      <xdr:col>85</xdr:col>
      <xdr:colOff>177800</xdr:colOff>
      <xdr:row>38</xdr:row>
      <xdr:rowOff>119520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53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160884</xdr:rowOff>
    </xdr:from>
    <xdr:to>
      <xdr:col>81</xdr:col>
      <xdr:colOff>50800</xdr:colOff>
      <xdr:row>39</xdr:row>
      <xdr:rowOff>11075</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4592300" y="6675984"/>
          <a:ext cx="889000" cy="2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159576</xdr:rowOff>
    </xdr:from>
    <xdr:to>
      <xdr:col>81</xdr:col>
      <xdr:colOff>101600</xdr:colOff>
      <xdr:row>38</xdr:row>
      <xdr:rowOff>89726</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503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106253</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27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5969</xdr:rowOff>
    </xdr:from>
    <xdr:to>
      <xdr:col>76</xdr:col>
      <xdr:colOff>114300</xdr:colOff>
      <xdr:row>39</xdr:row>
      <xdr:rowOff>11075</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3703300" y="6692519"/>
          <a:ext cx="889000" cy="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38265</xdr:rowOff>
    </xdr:from>
    <xdr:to>
      <xdr:col>76</xdr:col>
      <xdr:colOff>165100</xdr:colOff>
      <xdr:row>38</xdr:row>
      <xdr:rowOff>139865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156392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32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5969</xdr:rowOff>
    </xdr:from>
    <xdr:to>
      <xdr:col>71</xdr:col>
      <xdr:colOff>177800</xdr:colOff>
      <xdr:row>39</xdr:row>
      <xdr:rowOff>22085</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2814300" y="6692519"/>
          <a:ext cx="889000" cy="1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58153</xdr:rowOff>
    </xdr:from>
    <xdr:to>
      <xdr:col>72</xdr:col>
      <xdr:colOff>38100</xdr:colOff>
      <xdr:row>38</xdr:row>
      <xdr:rowOff>159753</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57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4830</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348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148489</xdr:rowOff>
    </xdr:from>
    <xdr:to>
      <xdr:col>67</xdr:col>
      <xdr:colOff>101600</xdr:colOff>
      <xdr:row>39</xdr:row>
      <xdr:rowOff>78639</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69766</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5017" y="6756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42380</xdr:rowOff>
    </xdr:from>
    <xdr:to>
      <xdr:col>85</xdr:col>
      <xdr:colOff>177800</xdr:colOff>
      <xdr:row>37</xdr:row>
      <xdr:rowOff>143980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38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65257</xdr:rowOff>
    </xdr:from>
    <xdr:ext cx="469744"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237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110084</xdr:rowOff>
    </xdr:from>
    <xdr:to>
      <xdr:col>81</xdr:col>
      <xdr:colOff>101600</xdr:colOff>
      <xdr:row>39</xdr:row>
      <xdr:rowOff>40234</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62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31361</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246428" y="671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131725</xdr:rowOff>
    </xdr:from>
    <xdr:to>
      <xdr:col>76</xdr:col>
      <xdr:colOff>165100</xdr:colOff>
      <xdr:row>39</xdr:row>
      <xdr:rowOff>61875</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64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53002</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403017" y="6739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126619</xdr:rowOff>
    </xdr:from>
    <xdr:to>
      <xdr:col>72</xdr:col>
      <xdr:colOff>38100</xdr:colOff>
      <xdr:row>39</xdr:row>
      <xdr:rowOff>56769</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6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47896</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468428" y="6734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142735</xdr:rowOff>
    </xdr:from>
    <xdr:to>
      <xdr:col>67</xdr:col>
      <xdr:colOff>101600</xdr:colOff>
      <xdr:row>39</xdr:row>
      <xdr:rowOff>72885</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65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89412</xdr:rowOff>
    </xdr:from>
    <xdr:ext cx="378565"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625017" y="6433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41497</xdr:rowOff>
    </xdr:from>
    <xdr:to>
      <xdr:col>85</xdr:col>
      <xdr:colOff>126364</xdr:colOff>
      <xdr:row>78</xdr:row>
      <xdr:rowOff>56090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2214447"/>
          <a:ext cx="1269" cy="1214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59917</xdr:rowOff>
    </xdr:from>
    <xdr:ext cx="469744"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43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56090</xdr:rowOff>
    </xdr:from>
    <xdr:to>
      <xdr:col>86</xdr:col>
      <xdr:colOff>25400</xdr:colOff>
      <xdr:row>78</xdr:row>
      <xdr:rowOff>56090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429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159624</xdr:rowOff>
    </xdr:from>
    <xdr:ext cx="534377"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98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41497</xdr:rowOff>
    </xdr:from>
    <xdr:to>
      <xdr:col>86</xdr:col>
      <xdr:colOff>25400</xdr:colOff>
      <xdr:row>71</xdr:row>
      <xdr:rowOff>41497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2214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51194</xdr:rowOff>
    </xdr:from>
    <xdr:to>
      <xdr:col>85</xdr:col>
      <xdr:colOff>127000</xdr:colOff>
      <xdr:row>72</xdr:row>
      <xdr:rowOff>94628</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5481300" y="1239559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122362</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809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143935</xdr:rowOff>
    </xdr:from>
    <xdr:to>
      <xdr:col>85</xdr:col>
      <xdr:colOff>177800</xdr:colOff>
      <xdr:row>75</xdr:row>
      <xdr:rowOff>74085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283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40316</xdr:rowOff>
    </xdr:from>
    <xdr:to>
      <xdr:col>81</xdr:col>
      <xdr:colOff>50800</xdr:colOff>
      <xdr:row>72</xdr:row>
      <xdr:rowOff>51194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4592300" y="12384716"/>
          <a:ext cx="889000" cy="1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169063</xdr:rowOff>
    </xdr:from>
    <xdr:to>
      <xdr:col>81</xdr:col>
      <xdr:colOff>101600</xdr:colOff>
      <xdr:row>75</xdr:row>
      <xdr:rowOff>99213</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28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90340</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94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121545</xdr:rowOff>
    </xdr:from>
    <xdr:to>
      <xdr:col>76</xdr:col>
      <xdr:colOff>114300</xdr:colOff>
      <xdr:row>72</xdr:row>
      <xdr:rowOff>40316</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3703300" y="12294495"/>
          <a:ext cx="889000" cy="9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148622</xdr:rowOff>
    </xdr:from>
    <xdr:to>
      <xdr:col>76</xdr:col>
      <xdr:colOff>165100</xdr:colOff>
      <xdr:row>75</xdr:row>
      <xdr:rowOff>78772</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283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69899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92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145644</xdr:rowOff>
    </xdr:from>
    <xdr:to>
      <xdr:col>71</xdr:col>
      <xdr:colOff>177800</xdr:colOff>
      <xdr:row>71</xdr:row>
      <xdr:rowOff>121545</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2814300" y="12147144"/>
          <a:ext cx="889000" cy="14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159900</xdr:rowOff>
    </xdr:from>
    <xdr:to>
      <xdr:col>72</xdr:col>
      <xdr:colOff>38100</xdr:colOff>
      <xdr:row>75</xdr:row>
      <xdr:rowOff>90050</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28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81177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93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141554</xdr:rowOff>
    </xdr:from>
    <xdr:to>
      <xdr:col>67</xdr:col>
      <xdr:colOff>101600</xdr:colOff>
      <xdr:row>75</xdr:row>
      <xdr:rowOff>71704</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282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62831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92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43828</xdr:rowOff>
    </xdr:from>
    <xdr:to>
      <xdr:col>85</xdr:col>
      <xdr:colOff>177800</xdr:colOff>
      <xdr:row>72</xdr:row>
      <xdr:rowOff>145428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238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66705</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223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394</xdr:rowOff>
    </xdr:from>
    <xdr:to>
      <xdr:col>81</xdr:col>
      <xdr:colOff>101600</xdr:colOff>
      <xdr:row>72</xdr:row>
      <xdr:rowOff>101994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234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118521</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212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160966</xdr:rowOff>
    </xdr:from>
    <xdr:to>
      <xdr:col>76</xdr:col>
      <xdr:colOff>165100</xdr:colOff>
      <xdr:row>72</xdr:row>
      <xdr:rowOff>91116</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233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107643</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210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70745</xdr:rowOff>
    </xdr:from>
    <xdr:to>
      <xdr:col>72</xdr:col>
      <xdr:colOff>38100</xdr:colOff>
      <xdr:row>72</xdr:row>
      <xdr:rowOff>895</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224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17422</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201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94844</xdr:rowOff>
    </xdr:from>
    <xdr:to>
      <xdr:col>67</xdr:col>
      <xdr:colOff>101600</xdr:colOff>
      <xdr:row>71</xdr:row>
      <xdr:rowOff>24994</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209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41521</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18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25727</xdr:rowOff>
    </xdr:from>
    <xdr:to>
      <xdr:col>85</xdr:col>
      <xdr:colOff>126364</xdr:colOff>
      <xdr:row>99</xdr:row>
      <xdr:rowOff>53583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627677"/>
          <a:ext cx="1269" cy="1399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57410</xdr:rowOff>
    </xdr:from>
    <xdr:ext cx="469744"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703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53583</xdr:rowOff>
    </xdr:from>
    <xdr:to>
      <xdr:col>86</xdr:col>
      <xdr:colOff>25400</xdr:colOff>
      <xdr:row>99</xdr:row>
      <xdr:rowOff>53583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702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143854</xdr:rowOff>
    </xdr:from>
    <xdr:ext cx="534377"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40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25727</xdr:rowOff>
    </xdr:from>
    <xdr:to>
      <xdr:col>86</xdr:col>
      <xdr:colOff>25400</xdr:colOff>
      <xdr:row>91</xdr:row>
      <xdr:rowOff>25727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627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51722</xdr:rowOff>
    </xdr:from>
    <xdr:to>
      <xdr:col>85</xdr:col>
      <xdr:colOff>127000</xdr:colOff>
      <xdr:row>98</xdr:row>
      <xdr:rowOff>61421</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5481300" y="16853822"/>
          <a:ext cx="838200" cy="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60571</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348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37694</xdr:rowOff>
    </xdr:from>
    <xdr:to>
      <xdr:col>85</xdr:col>
      <xdr:colOff>177800</xdr:colOff>
      <xdr:row>96</xdr:row>
      <xdr:rowOff>139294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49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51722</xdr:rowOff>
    </xdr:from>
    <xdr:to>
      <xdr:col>81</xdr:col>
      <xdr:colOff>50800</xdr:colOff>
      <xdr:row>98</xdr:row>
      <xdr:rowOff>63151</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4592300" y="16853822"/>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158525</xdr:rowOff>
    </xdr:from>
    <xdr:to>
      <xdr:col>81</xdr:col>
      <xdr:colOff>101600</xdr:colOff>
      <xdr:row>97</xdr:row>
      <xdr:rowOff>88675</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61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105202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39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40618</xdr:rowOff>
    </xdr:from>
    <xdr:to>
      <xdr:col>76</xdr:col>
      <xdr:colOff>114300</xdr:colOff>
      <xdr:row>98</xdr:row>
      <xdr:rowOff>63151</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3703300" y="16842718"/>
          <a:ext cx="889000" cy="2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530</xdr:rowOff>
    </xdr:from>
    <xdr:to>
      <xdr:col>76</xdr:col>
      <xdr:colOff>165100</xdr:colOff>
      <xdr:row>98</xdr:row>
      <xdr:rowOff>102130</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80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118657</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657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139765</xdr:rowOff>
    </xdr:from>
    <xdr:to>
      <xdr:col>71</xdr:col>
      <xdr:colOff>177800</xdr:colOff>
      <xdr:row>98</xdr:row>
      <xdr:rowOff>40618</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2814300" y="16770415"/>
          <a:ext cx="889000" cy="7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19242</xdr:rowOff>
    </xdr:from>
    <xdr:to>
      <xdr:col>72</xdr:col>
      <xdr:colOff>38100</xdr:colOff>
      <xdr:row>98</xdr:row>
      <xdr:rowOff>120842</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82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111969</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91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26623</xdr:rowOff>
    </xdr:from>
    <xdr:to>
      <xdr:col>67</xdr:col>
      <xdr:colOff>101600</xdr:colOff>
      <xdr:row>98</xdr:row>
      <xdr:rowOff>128223</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828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119350</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92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10621</xdr:rowOff>
    </xdr:from>
    <xdr:to>
      <xdr:col>85</xdr:col>
      <xdr:colOff>177800</xdr:colOff>
      <xdr:row>98</xdr:row>
      <xdr:rowOff>112221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81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160498</xdr:rowOff>
    </xdr:from>
    <xdr:ext cx="469744"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791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922</xdr:rowOff>
    </xdr:from>
    <xdr:to>
      <xdr:col>81</xdr:col>
      <xdr:colOff>101600</xdr:colOff>
      <xdr:row>98</xdr:row>
      <xdr:rowOff>102522</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80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93649</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46428" y="16895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12351</xdr:rowOff>
    </xdr:from>
    <xdr:to>
      <xdr:col>76</xdr:col>
      <xdr:colOff>165100</xdr:colOff>
      <xdr:row>98</xdr:row>
      <xdr:rowOff>113951</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81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105078</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57428" y="1690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161268</xdr:rowOff>
    </xdr:from>
    <xdr:to>
      <xdr:col>72</xdr:col>
      <xdr:colOff>38100</xdr:colOff>
      <xdr:row>98</xdr:row>
      <xdr:rowOff>91418</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79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107945</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68428" y="16567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88965</xdr:rowOff>
    </xdr:from>
    <xdr:to>
      <xdr:col>67</xdr:col>
      <xdr:colOff>101600</xdr:colOff>
      <xdr:row>98</xdr:row>
      <xdr:rowOff>19115</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71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35642</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79428" y="16494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a:extLst>
            <a:ext uri="{FF2B5EF4-FFF2-40B4-BE49-F238E27FC236}">
              <a16:creationId xmlns:a16="http://schemas.microsoft.com/office/drawing/2014/main" id="{00000000-0008-0000-06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94615</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2159595" y="5409565"/>
          <a:ext cx="1269" cy="1321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投資及び出資金最小値テキスト">
          <a:extLst>
            <a:ext uri="{FF2B5EF4-FFF2-40B4-BE49-F238E27FC236}">
              <a16:creationId xmlns:a16="http://schemas.microsoft.com/office/drawing/2014/main" id="{00000000-0008-0000-0600-0000E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41292</xdr:rowOff>
    </xdr:from>
    <xdr:ext cx="534377" cy="259045"/>
    <xdr:sp macro="" textlink="">
      <xdr:nvSpPr>
        <xdr:cNvPr id="747" name="投資及び出資金最大値テキスト">
          <a:extLst>
            <a:ext uri="{FF2B5EF4-FFF2-40B4-BE49-F238E27FC236}">
              <a16:creationId xmlns:a16="http://schemas.microsoft.com/office/drawing/2014/main" id="{00000000-0008-0000-0600-0000EB020000}"/>
            </a:ext>
          </a:extLst>
        </xdr:cNvPr>
        <xdr:cNvSpPr txBox="1"/>
      </xdr:nvSpPr>
      <xdr:spPr>
        <a:xfrm>
          <a:off x="22212300" y="518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94615</xdr:rowOff>
    </xdr:from>
    <xdr:to>
      <xdr:col>116</xdr:col>
      <xdr:colOff>152400</xdr:colOff>
      <xdr:row>31</xdr:row>
      <xdr:rowOff>94615</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540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70104</xdr:rowOff>
    </xdr:from>
    <xdr:to>
      <xdr:col>116</xdr:col>
      <xdr:colOff>63500</xdr:colOff>
      <xdr:row>37</xdr:row>
      <xdr:rowOff>71374</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1323300" y="6413754"/>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138574</xdr:rowOff>
    </xdr:from>
    <xdr:ext cx="469744" cy="259045"/>
    <xdr:sp macro="" textlink="">
      <xdr:nvSpPr>
        <xdr:cNvPr id="750" name="投資及び出資金平均値テキスト">
          <a:extLst>
            <a:ext uri="{FF2B5EF4-FFF2-40B4-BE49-F238E27FC236}">
              <a16:creationId xmlns:a16="http://schemas.microsoft.com/office/drawing/2014/main" id="{00000000-0008-0000-0600-0000EE020000}"/>
            </a:ext>
          </a:extLst>
        </xdr:cNvPr>
        <xdr:cNvSpPr txBox="1"/>
      </xdr:nvSpPr>
      <xdr:spPr>
        <a:xfrm>
          <a:off x="22212300" y="61393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115697</xdr:rowOff>
    </xdr:from>
    <xdr:to>
      <xdr:col>116</xdr:col>
      <xdr:colOff>114300</xdr:colOff>
      <xdr:row>37</xdr:row>
      <xdr:rowOff>45847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2110700" y="628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58801</xdr:rowOff>
    </xdr:from>
    <xdr:to>
      <xdr:col>111</xdr:col>
      <xdr:colOff>177800</xdr:colOff>
      <xdr:row>37</xdr:row>
      <xdr:rowOff>70104</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0434300" y="6402451"/>
          <a:ext cx="889000" cy="1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124841</xdr:rowOff>
    </xdr:from>
    <xdr:to>
      <xdr:col>112</xdr:col>
      <xdr:colOff>38100</xdr:colOff>
      <xdr:row>37</xdr:row>
      <xdr:rowOff>54991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1272500" y="629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71518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07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58801</xdr:rowOff>
    </xdr:from>
    <xdr:to>
      <xdr:col>107</xdr:col>
      <xdr:colOff>50800</xdr:colOff>
      <xdr:row>37</xdr:row>
      <xdr:rowOff>77597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9545300" y="6402451"/>
          <a:ext cx="889000" cy="1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55499</xdr:rowOff>
    </xdr:from>
    <xdr:to>
      <xdr:col>107</xdr:col>
      <xdr:colOff>101600</xdr:colOff>
      <xdr:row>37</xdr:row>
      <xdr:rowOff>157099</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0383500" y="639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148226</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49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77597</xdr:rowOff>
    </xdr:from>
    <xdr:to>
      <xdr:col>102</xdr:col>
      <xdr:colOff>114300</xdr:colOff>
      <xdr:row>37</xdr:row>
      <xdr:rowOff>95377</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flipV="1">
          <a:off x="18656300" y="6421247"/>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122428</xdr:rowOff>
    </xdr:from>
    <xdr:to>
      <xdr:col>102</xdr:col>
      <xdr:colOff>165100</xdr:colOff>
      <xdr:row>38</xdr:row>
      <xdr:rowOff>52578</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9494500" y="64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43705</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10428" y="655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140589</xdr:rowOff>
    </xdr:from>
    <xdr:to>
      <xdr:col>98</xdr:col>
      <xdr:colOff>38100</xdr:colOff>
      <xdr:row>38</xdr:row>
      <xdr:rowOff>70739</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8605500" y="648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61866</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6576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20574</xdr:rowOff>
    </xdr:from>
    <xdr:to>
      <xdr:col>116</xdr:col>
      <xdr:colOff>114300</xdr:colOff>
      <xdr:row>37</xdr:row>
      <xdr:rowOff>122174</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2110700" y="636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170451</xdr:rowOff>
    </xdr:from>
    <xdr:ext cx="469744" cy="259045"/>
    <xdr:sp macro="" textlink="">
      <xdr:nvSpPr>
        <xdr:cNvPr id="769" name="投資及び出資金該当値テキスト">
          <a:extLst>
            <a:ext uri="{FF2B5EF4-FFF2-40B4-BE49-F238E27FC236}">
              <a16:creationId xmlns:a16="http://schemas.microsoft.com/office/drawing/2014/main" id="{00000000-0008-0000-0600-000001030000}"/>
            </a:ext>
          </a:extLst>
        </xdr:cNvPr>
        <xdr:cNvSpPr txBox="1"/>
      </xdr:nvSpPr>
      <xdr:spPr>
        <a:xfrm>
          <a:off x="22212300" y="6342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19304</xdr:rowOff>
    </xdr:from>
    <xdr:to>
      <xdr:col>112</xdr:col>
      <xdr:colOff>38100</xdr:colOff>
      <xdr:row>37</xdr:row>
      <xdr:rowOff>120904</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1272500" y="636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112031</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088428" y="645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8001</xdr:rowOff>
    </xdr:from>
    <xdr:to>
      <xdr:col>107</xdr:col>
      <xdr:colOff>101600</xdr:colOff>
      <xdr:row>37</xdr:row>
      <xdr:rowOff>109601</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0383500" y="635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126128</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0199428" y="6126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26797</xdr:rowOff>
    </xdr:from>
    <xdr:to>
      <xdr:col>102</xdr:col>
      <xdr:colOff>165100</xdr:colOff>
      <xdr:row>37</xdr:row>
      <xdr:rowOff>128397</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9494500" y="637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144924</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9310428" y="6145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44577</xdr:rowOff>
    </xdr:from>
    <xdr:to>
      <xdr:col>98</xdr:col>
      <xdr:colOff>38100</xdr:colOff>
      <xdr:row>37</xdr:row>
      <xdr:rowOff>146177</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8605500" y="638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162704</xdr:rowOff>
    </xdr:from>
    <xdr:ext cx="469744"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421428" y="616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a:extLst>
            <a:ext uri="{FF2B5EF4-FFF2-40B4-BE49-F238E27FC236}">
              <a16:creationId xmlns:a16="http://schemas.microsoft.com/office/drawing/2014/main" id="{00000000-0008-0000-06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38926</xdr:rowOff>
    </xdr:from>
    <xdr:to>
      <xdr:col>116</xdr:col>
      <xdr:colOff>62864</xdr:colOff>
      <xdr:row>59</xdr:row>
      <xdr:rowOff>42545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2159595" y="8611426"/>
          <a:ext cx="1269" cy="1546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46372</xdr:rowOff>
    </xdr:from>
    <xdr:ext cx="313932" cy="259045"/>
    <xdr:sp macro="" textlink="">
      <xdr:nvSpPr>
        <xdr:cNvPr id="802" name="貸付金最小値テキスト">
          <a:extLst>
            <a:ext uri="{FF2B5EF4-FFF2-40B4-BE49-F238E27FC236}">
              <a16:creationId xmlns:a16="http://schemas.microsoft.com/office/drawing/2014/main" id="{00000000-0008-0000-0600-000022030000}"/>
            </a:ext>
          </a:extLst>
        </xdr:cNvPr>
        <xdr:cNvSpPr txBox="1"/>
      </xdr:nvSpPr>
      <xdr:spPr>
        <a:xfrm>
          <a:off x="22212300" y="101619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42545</xdr:rowOff>
    </xdr:from>
    <xdr:to>
      <xdr:col>116</xdr:col>
      <xdr:colOff>152400</xdr:colOff>
      <xdr:row>59</xdr:row>
      <xdr:rowOff>42545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10158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157053</xdr:rowOff>
    </xdr:from>
    <xdr:ext cx="534377" cy="259045"/>
    <xdr:sp macro="" textlink="">
      <xdr:nvSpPr>
        <xdr:cNvPr id="804" name="貸付金最大値テキスト">
          <a:extLst>
            <a:ext uri="{FF2B5EF4-FFF2-40B4-BE49-F238E27FC236}">
              <a16:creationId xmlns:a16="http://schemas.microsoft.com/office/drawing/2014/main" id="{00000000-0008-0000-0600-000024030000}"/>
            </a:ext>
          </a:extLst>
        </xdr:cNvPr>
        <xdr:cNvSpPr txBox="1"/>
      </xdr:nvSpPr>
      <xdr:spPr>
        <a:xfrm>
          <a:off x="22212300" y="838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38926</xdr:rowOff>
    </xdr:from>
    <xdr:to>
      <xdr:col>116</xdr:col>
      <xdr:colOff>152400</xdr:colOff>
      <xdr:row>50</xdr:row>
      <xdr:rowOff>38926</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8611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61023</xdr:rowOff>
    </xdr:from>
    <xdr:to>
      <xdr:col>116</xdr:col>
      <xdr:colOff>63500</xdr:colOff>
      <xdr:row>58</xdr:row>
      <xdr:rowOff>63424</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1323300" y="10005123"/>
          <a:ext cx="8382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23766</xdr:rowOff>
    </xdr:from>
    <xdr:ext cx="469744" cy="259045"/>
    <xdr:sp macro="" textlink="">
      <xdr:nvSpPr>
        <xdr:cNvPr id="807" name="貸付金平均値テキスト">
          <a:extLst>
            <a:ext uri="{FF2B5EF4-FFF2-40B4-BE49-F238E27FC236}">
              <a16:creationId xmlns:a16="http://schemas.microsoft.com/office/drawing/2014/main" id="{00000000-0008-0000-0600-000027030000}"/>
            </a:ext>
          </a:extLst>
        </xdr:cNvPr>
        <xdr:cNvSpPr txBox="1"/>
      </xdr:nvSpPr>
      <xdr:spPr>
        <a:xfrm>
          <a:off x="22212300" y="9624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xdr:rowOff>
    </xdr:from>
    <xdr:to>
      <xdr:col>116</xdr:col>
      <xdr:colOff>114300</xdr:colOff>
      <xdr:row>57</xdr:row>
      <xdr:rowOff>102489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2110700" y="977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55728</xdr:rowOff>
    </xdr:from>
    <xdr:to>
      <xdr:col>111</xdr:col>
      <xdr:colOff>177800</xdr:colOff>
      <xdr:row>58</xdr:row>
      <xdr:rowOff>61023</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0434300" y="9999828"/>
          <a:ext cx="889000" cy="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2604</xdr:rowOff>
    </xdr:from>
    <xdr:to>
      <xdr:col>112</xdr:col>
      <xdr:colOff>38100</xdr:colOff>
      <xdr:row>57</xdr:row>
      <xdr:rowOff>104204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1272500" y="977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120731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550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55118</xdr:rowOff>
    </xdr:from>
    <xdr:to>
      <xdr:col>107</xdr:col>
      <xdr:colOff>50800</xdr:colOff>
      <xdr:row>58</xdr:row>
      <xdr:rowOff>55728</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9545300" y="9999218"/>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4737</xdr:rowOff>
    </xdr:from>
    <xdr:to>
      <xdr:col>107</xdr:col>
      <xdr:colOff>101600</xdr:colOff>
      <xdr:row>57</xdr:row>
      <xdr:rowOff>106337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0383500" y="97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122864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55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2463</xdr:rowOff>
    </xdr:from>
    <xdr:to>
      <xdr:col>102</xdr:col>
      <xdr:colOff>114300</xdr:colOff>
      <xdr:row>58</xdr:row>
      <xdr:rowOff>55118</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656300" y="9946563"/>
          <a:ext cx="889000" cy="5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155156</xdr:rowOff>
    </xdr:from>
    <xdr:to>
      <xdr:col>102</xdr:col>
      <xdr:colOff>165100</xdr:colOff>
      <xdr:row>57</xdr:row>
      <xdr:rowOff>85306</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94945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101833</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953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128677</xdr:rowOff>
    </xdr:from>
    <xdr:to>
      <xdr:col>98</xdr:col>
      <xdr:colOff>38100</xdr:colOff>
      <xdr:row>57</xdr:row>
      <xdr:rowOff>58827</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86055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75354</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950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12624</xdr:rowOff>
    </xdr:from>
    <xdr:to>
      <xdr:col>116</xdr:col>
      <xdr:colOff>114300</xdr:colOff>
      <xdr:row>58</xdr:row>
      <xdr:rowOff>114224</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2110700" y="995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162501</xdr:rowOff>
    </xdr:from>
    <xdr:ext cx="469744" cy="259045"/>
    <xdr:sp macro="" textlink="">
      <xdr:nvSpPr>
        <xdr:cNvPr id="826" name="貸付金該当値テキスト">
          <a:extLst>
            <a:ext uri="{FF2B5EF4-FFF2-40B4-BE49-F238E27FC236}">
              <a16:creationId xmlns:a16="http://schemas.microsoft.com/office/drawing/2014/main" id="{00000000-0008-0000-0600-00003A030000}"/>
            </a:ext>
          </a:extLst>
        </xdr:cNvPr>
        <xdr:cNvSpPr txBox="1"/>
      </xdr:nvSpPr>
      <xdr:spPr>
        <a:xfrm>
          <a:off x="22212300" y="9935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10223</xdr:rowOff>
    </xdr:from>
    <xdr:to>
      <xdr:col>112</xdr:col>
      <xdr:colOff>38100</xdr:colOff>
      <xdr:row>58</xdr:row>
      <xdr:rowOff>111823</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1272500" y="995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102950</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1088428" y="10047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4928</xdr:rowOff>
    </xdr:from>
    <xdr:to>
      <xdr:col>107</xdr:col>
      <xdr:colOff>101600</xdr:colOff>
      <xdr:row>58</xdr:row>
      <xdr:rowOff>106528</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0383500" y="994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97655</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0199428" y="1004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4318</xdr:rowOff>
    </xdr:from>
    <xdr:to>
      <xdr:col>102</xdr:col>
      <xdr:colOff>165100</xdr:colOff>
      <xdr:row>58</xdr:row>
      <xdr:rowOff>105918</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9494500" y="994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97045</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9310428" y="1004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123113</xdr:rowOff>
    </xdr:from>
    <xdr:to>
      <xdr:col>98</xdr:col>
      <xdr:colOff>38100</xdr:colOff>
      <xdr:row>58</xdr:row>
      <xdr:rowOff>53263</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8605500" y="989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44390</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421428" y="998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a:extLst>
            <a:ext uri="{FF2B5EF4-FFF2-40B4-BE49-F238E27FC236}">
              <a16:creationId xmlns:a16="http://schemas.microsoft.com/office/drawing/2014/main" id="{00000000-0008-0000-0600-00005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155778</xdr:rowOff>
    </xdr:from>
    <xdr:to>
      <xdr:col>116</xdr:col>
      <xdr:colOff>62864</xdr:colOff>
      <xdr:row>79</xdr:row>
      <xdr:rowOff>104496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2159595" y="12328728"/>
          <a:ext cx="1269" cy="1320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108323</xdr:rowOff>
    </xdr:from>
    <xdr:ext cx="534377" cy="259045"/>
    <xdr:sp macro="" textlink="">
      <xdr:nvSpPr>
        <xdr:cNvPr id="860" name="繰出金最小値テキスト">
          <a:extLst>
            <a:ext uri="{FF2B5EF4-FFF2-40B4-BE49-F238E27FC236}">
              <a16:creationId xmlns:a16="http://schemas.microsoft.com/office/drawing/2014/main" id="{00000000-0008-0000-0600-00005C030000}"/>
            </a:ext>
          </a:extLst>
        </xdr:cNvPr>
        <xdr:cNvSpPr txBox="1"/>
      </xdr:nvSpPr>
      <xdr:spPr>
        <a:xfrm>
          <a:off x="22212300" y="1365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104496</xdr:rowOff>
    </xdr:from>
    <xdr:to>
      <xdr:col>116</xdr:col>
      <xdr:colOff>152400</xdr:colOff>
      <xdr:row>79</xdr:row>
      <xdr:rowOff>104496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364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102455</xdr:rowOff>
    </xdr:from>
    <xdr:ext cx="534377" cy="259045"/>
    <xdr:sp macro="" textlink="">
      <xdr:nvSpPr>
        <xdr:cNvPr id="862" name="繰出金最大値テキスト">
          <a:extLst>
            <a:ext uri="{FF2B5EF4-FFF2-40B4-BE49-F238E27FC236}">
              <a16:creationId xmlns:a16="http://schemas.microsoft.com/office/drawing/2014/main" id="{00000000-0008-0000-0600-00005E030000}"/>
            </a:ext>
          </a:extLst>
        </xdr:cNvPr>
        <xdr:cNvSpPr txBox="1"/>
      </xdr:nvSpPr>
      <xdr:spPr>
        <a:xfrm>
          <a:off x="22212300" y="1210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155778</xdr:rowOff>
    </xdr:from>
    <xdr:to>
      <xdr:col>116</xdr:col>
      <xdr:colOff>152400</xdr:colOff>
      <xdr:row>71</xdr:row>
      <xdr:rowOff>155778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232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170028</xdr:rowOff>
    </xdr:from>
    <xdr:to>
      <xdr:col>116</xdr:col>
      <xdr:colOff>63500</xdr:colOff>
      <xdr:row>75</xdr:row>
      <xdr:rowOff>5435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1323300" y="12857328"/>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3776</xdr:rowOff>
    </xdr:from>
    <xdr:ext cx="534377" cy="259045"/>
    <xdr:sp macro="" textlink="">
      <xdr:nvSpPr>
        <xdr:cNvPr id="865" name="繰出金平均値テキスト">
          <a:extLst>
            <a:ext uri="{FF2B5EF4-FFF2-40B4-BE49-F238E27FC236}">
              <a16:creationId xmlns:a16="http://schemas.microsoft.com/office/drawing/2014/main" id="{00000000-0008-0000-0600-000061030000}"/>
            </a:ext>
          </a:extLst>
        </xdr:cNvPr>
        <xdr:cNvSpPr txBox="1"/>
      </xdr:nvSpPr>
      <xdr:spPr>
        <a:xfrm>
          <a:off x="22212300" y="13033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25349</xdr:rowOff>
    </xdr:from>
    <xdr:to>
      <xdr:col>116</xdr:col>
      <xdr:colOff>114300</xdr:colOff>
      <xdr:row>76</xdr:row>
      <xdr:rowOff>126949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2110700" y="13055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170028</xdr:rowOff>
    </xdr:from>
    <xdr:to>
      <xdr:col>111</xdr:col>
      <xdr:colOff>177800</xdr:colOff>
      <xdr:row>75</xdr:row>
      <xdr:rowOff>53784</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20434300" y="12857328"/>
          <a:ext cx="889000" cy="5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39218</xdr:rowOff>
    </xdr:from>
    <xdr:to>
      <xdr:col>112</xdr:col>
      <xdr:colOff>38100</xdr:colOff>
      <xdr:row>76</xdr:row>
      <xdr:rowOff>140818</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1272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131945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316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170599</xdr:rowOff>
    </xdr:from>
    <xdr:to>
      <xdr:col>107</xdr:col>
      <xdr:colOff>50800</xdr:colOff>
      <xdr:row>75</xdr:row>
      <xdr:rowOff>53784</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9545300" y="12172099"/>
          <a:ext cx="889000" cy="74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164109</xdr:rowOff>
    </xdr:from>
    <xdr:to>
      <xdr:col>107</xdr:col>
      <xdr:colOff>101600</xdr:colOff>
      <xdr:row>76</xdr:row>
      <xdr:rowOff>94259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0383500" y="1302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85386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11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170599</xdr:rowOff>
    </xdr:from>
    <xdr:to>
      <xdr:col>102</xdr:col>
      <xdr:colOff>114300</xdr:colOff>
      <xdr:row>71</xdr:row>
      <xdr:rowOff>4864</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flipV="1">
          <a:off x="18656300" y="12172099"/>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27940</xdr:rowOff>
    </xdr:from>
    <xdr:to>
      <xdr:col>102</xdr:col>
      <xdr:colOff>165100</xdr:colOff>
      <xdr:row>75</xdr:row>
      <xdr:rowOff>129540</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9494500" y="1288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120666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297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927</xdr:rowOff>
    </xdr:from>
    <xdr:to>
      <xdr:col>98</xdr:col>
      <xdr:colOff>38100</xdr:colOff>
      <xdr:row>75</xdr:row>
      <xdr:rowOff>102527</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8605500" y="128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93654</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295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126085</xdr:rowOff>
    </xdr:from>
    <xdr:to>
      <xdr:col>116</xdr:col>
      <xdr:colOff>114300</xdr:colOff>
      <xdr:row>75</xdr:row>
      <xdr:rowOff>56235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2110700" y="128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148962</xdr:rowOff>
    </xdr:from>
    <xdr:ext cx="534377" cy="259045"/>
    <xdr:sp macro="" textlink="">
      <xdr:nvSpPr>
        <xdr:cNvPr id="884" name="繰出金該当値テキスト">
          <a:extLst>
            <a:ext uri="{FF2B5EF4-FFF2-40B4-BE49-F238E27FC236}">
              <a16:creationId xmlns:a16="http://schemas.microsoft.com/office/drawing/2014/main" id="{00000000-0008-0000-0600-000074030000}"/>
            </a:ext>
          </a:extLst>
        </xdr:cNvPr>
        <xdr:cNvSpPr txBox="1"/>
      </xdr:nvSpPr>
      <xdr:spPr>
        <a:xfrm>
          <a:off x="22212300" y="1266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119228</xdr:rowOff>
    </xdr:from>
    <xdr:to>
      <xdr:col>112</xdr:col>
      <xdr:colOff>38100</xdr:colOff>
      <xdr:row>75</xdr:row>
      <xdr:rowOff>49378</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1272500" y="1280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65905</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056111" y="1258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2984</xdr:rowOff>
    </xdr:from>
    <xdr:to>
      <xdr:col>107</xdr:col>
      <xdr:colOff>101600</xdr:colOff>
      <xdr:row>75</xdr:row>
      <xdr:rowOff>104584</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0383500" y="1286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121111</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0167111" y="1263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119799</xdr:rowOff>
    </xdr:from>
    <xdr:to>
      <xdr:col>102</xdr:col>
      <xdr:colOff>165100</xdr:colOff>
      <xdr:row>71</xdr:row>
      <xdr:rowOff>49949</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9494500" y="1212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66476</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9278111" y="1189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125514</xdr:rowOff>
    </xdr:from>
    <xdr:to>
      <xdr:col>98</xdr:col>
      <xdr:colOff>38100</xdr:colOff>
      <xdr:row>71</xdr:row>
      <xdr:rowOff>55664</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8605500" y="1212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72191</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389111" y="1190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類似団体平均と比較すると、扶助費、普通建設事業費、災害復旧事業費、公債費及び補助費等が特に高くなっている。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扶助費は、社会保障費の増加による上昇傾向に加え、令和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年度は国・子育て世帯への臨時特別給付金事業や住民税非課税世帯等臨時特別給付金事業の皆増により、急増している。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月から供用開始した可燃ごみ処理施設の整備に係る経費が高額であるため、高水準となっている。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災害復旧費は、令和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月大雨等による大規模災害に伴う復旧経費が大幅増となったことにより、急増している。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公債費は、合併前後の積極的な社会基盤整備に係る起債償還により、類似団体平均の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倍近くとなっており、高水準の傾向が継続しているが、引続き市債の繰上償還や新規発行額の抑制を行うことにより、数値改善を図っていく。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補助費等は、令和元年度に下水道事業を法適化し、繰出金が補助費等となった影響等により、類似団体平均と比較して高水準であるが、令和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年度に実施した特別定額給付金事業の皆減により、前年度比では大幅に減少している。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島根県出雲市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174,693
169,807
624.36
101,138,632
98,574,182
1,557,109
47,185,856
99,529,255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155.4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126365</xdr:rowOff>
    </xdr:from>
    <xdr:to>
      <xdr:col>24</xdr:col>
      <xdr:colOff>62865</xdr:colOff>
      <xdr:row>37</xdr:row>
      <xdr:rowOff>151130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9865"/>
          <a:ext cx="127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154957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151130</xdr:rowOff>
    </xdr:from>
    <xdr:to>
      <xdr:col>24</xdr:col>
      <xdr:colOff>152400</xdr:colOff>
      <xdr:row>37</xdr:row>
      <xdr:rowOff>151130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73042</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4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126365</xdr:rowOff>
    </xdr:from>
    <xdr:to>
      <xdr:col>24</xdr:col>
      <xdr:colOff>152400</xdr:colOff>
      <xdr:row>30</xdr:row>
      <xdr:rowOff>126365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111125</xdr:rowOff>
    </xdr:from>
    <xdr:to>
      <xdr:col>24</xdr:col>
      <xdr:colOff>63500</xdr:colOff>
      <xdr:row>35</xdr:row>
      <xdr:rowOff>114935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1187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168927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655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146050</xdr:rowOff>
    </xdr:from>
    <xdr:to>
      <xdr:col>24</xdr:col>
      <xdr:colOff>114300</xdr:colOff>
      <xdr:row>34</xdr:row>
      <xdr:rowOff>76200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118745</xdr:rowOff>
    </xdr:from>
    <xdr:to>
      <xdr:col>19</xdr:col>
      <xdr:colOff>177800</xdr:colOff>
      <xdr:row>35</xdr:row>
      <xdr:rowOff>111125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76595"/>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113665</xdr:rowOff>
    </xdr:from>
    <xdr:to>
      <xdr:col>20</xdr:col>
      <xdr:colOff>38100</xdr:colOff>
      <xdr:row>34</xdr:row>
      <xdr:rowOff>43815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77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60342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54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118745</xdr:rowOff>
    </xdr:from>
    <xdr:to>
      <xdr:col>15</xdr:col>
      <xdr:colOff>50800</xdr:colOff>
      <xdr:row>33</xdr:row>
      <xdr:rowOff>149225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7765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119380</xdr:rowOff>
    </xdr:from>
    <xdr:to>
      <xdr:col>15</xdr:col>
      <xdr:colOff>101600</xdr:colOff>
      <xdr:row>34</xdr:row>
      <xdr:rowOff>49530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77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40657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6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149225</xdr:rowOff>
    </xdr:from>
    <xdr:to>
      <xdr:col>10</xdr:col>
      <xdr:colOff>114300</xdr:colOff>
      <xdr:row>34</xdr:row>
      <xdr:rowOff>67310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807075"/>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83185</xdr:rowOff>
    </xdr:from>
    <xdr:to>
      <xdr:col>10</xdr:col>
      <xdr:colOff>165100</xdr:colOff>
      <xdr:row>34</xdr:row>
      <xdr:rowOff>13335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74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29862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51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104140</xdr:rowOff>
    </xdr:from>
    <xdr:to>
      <xdr:col>6</xdr:col>
      <xdr:colOff>38100</xdr:colOff>
      <xdr:row>34</xdr:row>
      <xdr:rowOff>34290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76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50817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53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64135</xdr:rowOff>
    </xdr:from>
    <xdr:to>
      <xdr:col>24</xdr:col>
      <xdr:colOff>114300</xdr:colOff>
      <xdr:row>35</xdr:row>
      <xdr:rowOff>165735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6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42562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4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60325</xdr:rowOff>
    </xdr:from>
    <xdr:to>
      <xdr:col>20</xdr:col>
      <xdr:colOff>38100</xdr:colOff>
      <xdr:row>35</xdr:row>
      <xdr:rowOff>161925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6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153052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5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67945</xdr:rowOff>
    </xdr:from>
    <xdr:to>
      <xdr:col>15</xdr:col>
      <xdr:colOff>101600</xdr:colOff>
      <xdr:row>33</xdr:row>
      <xdr:rowOff>169545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2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14622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501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98425</xdr:rowOff>
    </xdr:from>
    <xdr:to>
      <xdr:col>10</xdr:col>
      <xdr:colOff>165100</xdr:colOff>
      <xdr:row>34</xdr:row>
      <xdr:rowOff>28575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19702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4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xdr:rowOff>
    </xdr:from>
    <xdr:to>
      <xdr:col>6</xdr:col>
      <xdr:colOff>38100</xdr:colOff>
      <xdr:row>34</xdr:row>
      <xdr:rowOff>118110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4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109237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93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138278</xdr:rowOff>
    </xdr:from>
    <xdr:to>
      <xdr:col>24</xdr:col>
      <xdr:colOff>62865</xdr:colOff>
      <xdr:row>59</xdr:row>
      <xdr:rowOff>36258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9568028"/>
          <a:ext cx="1270" cy="58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40085</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5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36258</xdr:rowOff>
    </xdr:from>
    <xdr:to>
      <xdr:col>24</xdr:col>
      <xdr:colOff>152400</xdr:colOff>
      <xdr:row>59</xdr:row>
      <xdr:rowOff>36258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5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84955</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934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138278</xdr:rowOff>
    </xdr:from>
    <xdr:to>
      <xdr:col>24</xdr:col>
      <xdr:colOff>152400</xdr:colOff>
      <xdr:row>55</xdr:row>
      <xdr:rowOff>138278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9568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156959</xdr:rowOff>
    </xdr:from>
    <xdr:to>
      <xdr:col>24</xdr:col>
      <xdr:colOff>63500</xdr:colOff>
      <xdr:row>58</xdr:row>
      <xdr:rowOff>33922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8729459"/>
          <a:ext cx="838200" cy="124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73880</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75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51003</xdr:rowOff>
    </xdr:from>
    <xdr:to>
      <xdr:col>24</xdr:col>
      <xdr:colOff>114300</xdr:colOff>
      <xdr:row>57</xdr:row>
      <xdr:rowOff>152603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2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156959</xdr:rowOff>
    </xdr:from>
    <xdr:to>
      <xdr:col>19</xdr:col>
      <xdr:colOff>177800</xdr:colOff>
      <xdr:row>58</xdr:row>
      <xdr:rowOff>52515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8729459"/>
          <a:ext cx="889000" cy="126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49</xdr:row>
      <xdr:rowOff>162471</xdr:rowOff>
    </xdr:from>
    <xdr:to>
      <xdr:col>20</xdr:col>
      <xdr:colOff>38100</xdr:colOff>
      <xdr:row>50</xdr:row>
      <xdr:rowOff>92621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856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109148</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833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24308</xdr:rowOff>
    </xdr:from>
    <xdr:to>
      <xdr:col>15</xdr:col>
      <xdr:colOff>50800</xdr:colOff>
      <xdr:row>58</xdr:row>
      <xdr:rowOff>52515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968408"/>
          <a:ext cx="889000" cy="2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170574</xdr:rowOff>
    </xdr:from>
    <xdr:to>
      <xdr:col>15</xdr:col>
      <xdr:colOff>101600</xdr:colOff>
      <xdr:row>58</xdr:row>
      <xdr:rowOff>100724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4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117251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71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156325</xdr:rowOff>
    </xdr:from>
    <xdr:to>
      <xdr:col>10</xdr:col>
      <xdr:colOff>114300</xdr:colOff>
      <xdr:row>58</xdr:row>
      <xdr:rowOff>24308</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928975"/>
          <a:ext cx="8890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37909</xdr:rowOff>
    </xdr:from>
    <xdr:to>
      <xdr:col>10</xdr:col>
      <xdr:colOff>165100</xdr:colOff>
      <xdr:row>58</xdr:row>
      <xdr:rowOff>139509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8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130636</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1007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31509</xdr:rowOff>
    </xdr:from>
    <xdr:to>
      <xdr:col>6</xdr:col>
      <xdr:colOff>38100</xdr:colOff>
      <xdr:row>58</xdr:row>
      <xdr:rowOff>133109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7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124236</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1006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154572</xdr:rowOff>
    </xdr:from>
    <xdr:to>
      <xdr:col>24</xdr:col>
      <xdr:colOff>114300</xdr:colOff>
      <xdr:row>58</xdr:row>
      <xdr:rowOff>84722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2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132999</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90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106159</xdr:rowOff>
    </xdr:from>
    <xdr:to>
      <xdr:col>20</xdr:col>
      <xdr:colOff>38100</xdr:colOff>
      <xdr:row>51</xdr:row>
      <xdr:rowOff>36309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867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27436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877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1715</xdr:rowOff>
    </xdr:from>
    <xdr:to>
      <xdr:col>15</xdr:col>
      <xdr:colOff>101600</xdr:colOff>
      <xdr:row>58</xdr:row>
      <xdr:rowOff>103315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4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94442</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1003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144958</xdr:rowOff>
    </xdr:from>
    <xdr:to>
      <xdr:col>10</xdr:col>
      <xdr:colOff>165100</xdr:colOff>
      <xdr:row>58</xdr:row>
      <xdr:rowOff>75108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1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91635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69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105525</xdr:rowOff>
    </xdr:from>
    <xdr:to>
      <xdr:col>6</xdr:col>
      <xdr:colOff>38100</xdr:colOff>
      <xdr:row>58</xdr:row>
      <xdr:rowOff>35675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7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52202</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65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156997</xdr:rowOff>
    </xdr:from>
    <xdr:to>
      <xdr:col>24</xdr:col>
      <xdr:colOff>62865</xdr:colOff>
      <xdr:row>75</xdr:row>
      <xdr:rowOff>147396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8497"/>
          <a:ext cx="1270" cy="847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151223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00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75</xdr:row>
      <xdr:rowOff>147396</xdr:rowOff>
    </xdr:from>
    <xdr:to>
      <xdr:col>24</xdr:col>
      <xdr:colOff>152400</xdr:colOff>
      <xdr:row>75</xdr:row>
      <xdr:rowOff>147396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006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103674</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3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195,092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156997</xdr:rowOff>
    </xdr:from>
    <xdr:to>
      <xdr:col>24</xdr:col>
      <xdr:colOff>152400</xdr:colOff>
      <xdr:row>70</xdr:row>
      <xdr:rowOff>156997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8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110287</xdr:rowOff>
    </xdr:from>
    <xdr:to>
      <xdr:col>24</xdr:col>
      <xdr:colOff>63500</xdr:colOff>
      <xdr:row>74</xdr:row>
      <xdr:rowOff>27819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283237"/>
          <a:ext cx="838200" cy="43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71747</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587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93320</xdr:rowOff>
    </xdr:from>
    <xdr:to>
      <xdr:col>24</xdr:col>
      <xdr:colOff>114300</xdr:colOff>
      <xdr:row>74</xdr:row>
      <xdr:rowOff>23470</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60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27819</xdr:rowOff>
    </xdr:from>
    <xdr:to>
      <xdr:col>19</xdr:col>
      <xdr:colOff>177800</xdr:colOff>
      <xdr:row>74</xdr:row>
      <xdr:rowOff>171114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715119"/>
          <a:ext cx="889000" cy="14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74688</xdr:rowOff>
    </xdr:from>
    <xdr:to>
      <xdr:col>20</xdr:col>
      <xdr:colOff>38100</xdr:colOff>
      <xdr:row>77</xdr:row>
      <xdr:rowOff>4838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0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167415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97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171114</xdr:rowOff>
    </xdr:from>
    <xdr:to>
      <xdr:col>15</xdr:col>
      <xdr:colOff>50800</xdr:colOff>
      <xdr:row>75</xdr:row>
      <xdr:rowOff>116269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858414"/>
          <a:ext cx="889000" cy="11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161156</xdr:rowOff>
    </xdr:from>
    <xdr:to>
      <xdr:col>15</xdr:col>
      <xdr:colOff>101600</xdr:colOff>
      <xdr:row>77</xdr:row>
      <xdr:rowOff>91306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9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82433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84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116269</xdr:rowOff>
    </xdr:from>
    <xdr:to>
      <xdr:col>10</xdr:col>
      <xdr:colOff>114300</xdr:colOff>
      <xdr:row>75</xdr:row>
      <xdr:rowOff>125508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975019"/>
          <a:ext cx="889000" cy="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84519</xdr:rowOff>
    </xdr:from>
    <xdr:to>
      <xdr:col>10</xdr:col>
      <xdr:colOff>165100</xdr:colOff>
      <xdr:row>78</xdr:row>
      <xdr:rowOff>14669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8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5796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37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98197</xdr:rowOff>
    </xdr:from>
    <xdr:to>
      <xdr:col>6</xdr:col>
      <xdr:colOff>38100</xdr:colOff>
      <xdr:row>78</xdr:row>
      <xdr:rowOff>28347</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19474</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92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59487</xdr:rowOff>
    </xdr:from>
    <xdr:to>
      <xdr:col>24</xdr:col>
      <xdr:colOff>114300</xdr:colOff>
      <xdr:row>71</xdr:row>
      <xdr:rowOff>161087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23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145864</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147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148469</xdr:rowOff>
    </xdr:from>
    <xdr:to>
      <xdr:col>20</xdr:col>
      <xdr:colOff>38100</xdr:colOff>
      <xdr:row>74</xdr:row>
      <xdr:rowOff>78619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66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95146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439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120314</xdr:rowOff>
    </xdr:from>
    <xdr:to>
      <xdr:col>15</xdr:col>
      <xdr:colOff>101600</xdr:colOff>
      <xdr:row>75</xdr:row>
      <xdr:rowOff>50464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80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66991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582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65469</xdr:rowOff>
    </xdr:from>
    <xdr:to>
      <xdr:col>10</xdr:col>
      <xdr:colOff>165100</xdr:colOff>
      <xdr:row>75</xdr:row>
      <xdr:rowOff>167069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92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12146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699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74708</xdr:rowOff>
    </xdr:from>
    <xdr:to>
      <xdr:col>6</xdr:col>
      <xdr:colOff>38100</xdr:colOff>
      <xdr:row>76</xdr:row>
      <xdr:rowOff>4859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9334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21385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708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60589</xdr:rowOff>
    </xdr:from>
    <xdr:to>
      <xdr:col>24</xdr:col>
      <xdr:colOff>62865</xdr:colOff>
      <xdr:row>98</xdr:row>
      <xdr:rowOff>25840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662539"/>
          <a:ext cx="1270" cy="1165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29667</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3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25840</xdr:rowOff>
    </xdr:from>
    <xdr:to>
      <xdr:col>24</xdr:col>
      <xdr:colOff>152400</xdr:colOff>
      <xdr:row>98</xdr:row>
      <xdr:rowOff>25840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7266</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437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106,345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60589</xdr:rowOff>
    </xdr:from>
    <xdr:to>
      <xdr:col>24</xdr:col>
      <xdr:colOff>152400</xdr:colOff>
      <xdr:row>91</xdr:row>
      <xdr:rowOff>60589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66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60589</xdr:rowOff>
    </xdr:from>
    <xdr:to>
      <xdr:col>24</xdr:col>
      <xdr:colOff>63500</xdr:colOff>
      <xdr:row>95</xdr:row>
      <xdr:rowOff>57420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5662539"/>
          <a:ext cx="838200" cy="68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131580</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590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153153</xdr:rowOff>
    </xdr:from>
    <xdr:to>
      <xdr:col>24</xdr:col>
      <xdr:colOff>114300</xdr:colOff>
      <xdr:row>97</xdr:row>
      <xdr:rowOff>83303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61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57420</xdr:rowOff>
    </xdr:from>
    <xdr:to>
      <xdr:col>19</xdr:col>
      <xdr:colOff>177800</xdr:colOff>
      <xdr:row>97</xdr:row>
      <xdr:rowOff>88674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345170"/>
          <a:ext cx="889000" cy="37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166674</xdr:rowOff>
    </xdr:from>
    <xdr:to>
      <xdr:col>20</xdr:col>
      <xdr:colOff>38100</xdr:colOff>
      <xdr:row>98</xdr:row>
      <xdr:rowOff>96824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797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87951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89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88674</xdr:rowOff>
    </xdr:from>
    <xdr:to>
      <xdr:col>15</xdr:col>
      <xdr:colOff>50800</xdr:colOff>
      <xdr:row>98</xdr:row>
      <xdr:rowOff>40505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719324"/>
          <a:ext cx="889000" cy="12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38264</xdr:rowOff>
    </xdr:from>
    <xdr:to>
      <xdr:col>15</xdr:col>
      <xdr:colOff>101600</xdr:colOff>
      <xdr:row>98</xdr:row>
      <xdr:rowOff>139864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84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130991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93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3879</xdr:rowOff>
    </xdr:from>
    <xdr:to>
      <xdr:col>10</xdr:col>
      <xdr:colOff>114300</xdr:colOff>
      <xdr:row>98</xdr:row>
      <xdr:rowOff>40505</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6805979"/>
          <a:ext cx="889000" cy="3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54266</xdr:rowOff>
    </xdr:from>
    <xdr:to>
      <xdr:col>10</xdr:col>
      <xdr:colOff>165100</xdr:colOff>
      <xdr:row>98</xdr:row>
      <xdr:rowOff>155866</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8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146993</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94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12793</xdr:rowOff>
    </xdr:from>
    <xdr:to>
      <xdr:col>6</xdr:col>
      <xdr:colOff>38100</xdr:colOff>
      <xdr:row>98</xdr:row>
      <xdr:rowOff>114393</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81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105520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90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9789</xdr:rowOff>
    </xdr:from>
    <xdr:to>
      <xdr:col>24</xdr:col>
      <xdr:colOff>114300</xdr:colOff>
      <xdr:row>91</xdr:row>
      <xdr:rowOff>111389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561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134266</xdr:rowOff>
    </xdr:from>
    <xdr:ext cx="599010"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5564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6620</xdr:rowOff>
    </xdr:from>
    <xdr:to>
      <xdr:col>20</xdr:col>
      <xdr:colOff>38100</xdr:colOff>
      <xdr:row>95</xdr:row>
      <xdr:rowOff>108220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29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124747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0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37874</xdr:rowOff>
    </xdr:from>
    <xdr:to>
      <xdr:col>15</xdr:col>
      <xdr:colOff>101600</xdr:colOff>
      <xdr:row>97</xdr:row>
      <xdr:rowOff>139474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156001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44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161155</xdr:rowOff>
    </xdr:from>
    <xdr:to>
      <xdr:col>10</xdr:col>
      <xdr:colOff>165100</xdr:colOff>
      <xdr:row>98</xdr:row>
      <xdr:rowOff>91305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79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107832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56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124529</xdr:rowOff>
    </xdr:from>
    <xdr:to>
      <xdr:col>6</xdr:col>
      <xdr:colOff>38100</xdr:colOff>
      <xdr:row>98</xdr:row>
      <xdr:rowOff>54679</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75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71206</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53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38</xdr:row>
      <xdr:rowOff>161036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365115"/>
          <a:ext cx="1270" cy="1311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164863</xdr:rowOff>
    </xdr:from>
    <xdr:ext cx="378565"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679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161036</xdr:rowOff>
    </xdr:from>
    <xdr:to>
      <xdr:col>55</xdr:col>
      <xdr:colOff>88900</xdr:colOff>
      <xdr:row>38</xdr:row>
      <xdr:rowOff>161036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6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114364</xdr:rowOff>
    </xdr:from>
    <xdr:to>
      <xdr:col>55</xdr:col>
      <xdr:colOff>0</xdr:colOff>
      <xdr:row>38</xdr:row>
      <xdr:rowOff>121983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629464"/>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79773</xdr:rowOff>
    </xdr:from>
    <xdr:ext cx="469744"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251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56896</xdr:rowOff>
    </xdr:from>
    <xdr:to>
      <xdr:col>55</xdr:col>
      <xdr:colOff>50800</xdr:colOff>
      <xdr:row>37</xdr:row>
      <xdr:rowOff>158496</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0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113792</xdr:rowOff>
    </xdr:from>
    <xdr:to>
      <xdr:col>50</xdr:col>
      <xdr:colOff>114300</xdr:colOff>
      <xdr:row>38</xdr:row>
      <xdr:rowOff>114364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628892"/>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54991</xdr:rowOff>
    </xdr:from>
    <xdr:to>
      <xdr:col>50</xdr:col>
      <xdr:colOff>165100</xdr:colOff>
      <xdr:row>37</xdr:row>
      <xdr:rowOff>156591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1668</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04428" y="617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94552</xdr:rowOff>
    </xdr:from>
    <xdr:to>
      <xdr:col>45</xdr:col>
      <xdr:colOff>177800</xdr:colOff>
      <xdr:row>38</xdr:row>
      <xdr:rowOff>113792</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609652"/>
          <a:ext cx="889000" cy="1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60325</xdr:rowOff>
    </xdr:from>
    <xdr:to>
      <xdr:col>46</xdr:col>
      <xdr:colOff>38100</xdr:colOff>
      <xdr:row>37</xdr:row>
      <xdr:rowOff>161925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0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7002</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15428" y="617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94552</xdr:rowOff>
    </xdr:from>
    <xdr:to>
      <xdr:col>41</xdr:col>
      <xdr:colOff>50800</xdr:colOff>
      <xdr:row>38</xdr:row>
      <xdr:rowOff>106744</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609652"/>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44895</xdr:rowOff>
    </xdr:from>
    <xdr:to>
      <xdr:col>41</xdr:col>
      <xdr:colOff>101600</xdr:colOff>
      <xdr:row>37</xdr:row>
      <xdr:rowOff>146495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38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163022</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616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28130</xdr:rowOff>
    </xdr:from>
    <xdr:to>
      <xdr:col>36</xdr:col>
      <xdr:colOff>165100</xdr:colOff>
      <xdr:row>37</xdr:row>
      <xdr:rowOff>129730</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3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146257</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614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71183</xdr:rowOff>
    </xdr:from>
    <xdr:to>
      <xdr:col>55</xdr:col>
      <xdr:colOff>50800</xdr:colOff>
      <xdr:row>39</xdr:row>
      <xdr:rowOff>1333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8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157560</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01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63564</xdr:rowOff>
    </xdr:from>
    <xdr:to>
      <xdr:col>50</xdr:col>
      <xdr:colOff>165100</xdr:colOff>
      <xdr:row>38</xdr:row>
      <xdr:rowOff>165164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5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156291</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671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62992</xdr:rowOff>
    </xdr:from>
    <xdr:to>
      <xdr:col>46</xdr:col>
      <xdr:colOff>38100</xdr:colOff>
      <xdr:row>38</xdr:row>
      <xdr:rowOff>164592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7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155719</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670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43752</xdr:rowOff>
    </xdr:from>
    <xdr:to>
      <xdr:col>41</xdr:col>
      <xdr:colOff>101600</xdr:colOff>
      <xdr:row>38</xdr:row>
      <xdr:rowOff>145352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55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136479</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65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55944</xdr:rowOff>
    </xdr:from>
    <xdr:to>
      <xdr:col>36</xdr:col>
      <xdr:colOff>165100</xdr:colOff>
      <xdr:row>38</xdr:row>
      <xdr:rowOff>157544</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57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148671</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663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29926</xdr:rowOff>
    </xdr:from>
    <xdr:to>
      <xdr:col>54</xdr:col>
      <xdr:colOff>189865</xdr:colOff>
      <xdr:row>58</xdr:row>
      <xdr:rowOff>56261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945326"/>
          <a:ext cx="1270" cy="105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60088</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0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56261</xdr:rowOff>
    </xdr:from>
    <xdr:to>
      <xdr:col>55</xdr:col>
      <xdr:colOff>88900</xdr:colOff>
      <xdr:row>58</xdr:row>
      <xdr:rowOff>56261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00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148053</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72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29926</xdr:rowOff>
    </xdr:from>
    <xdr:to>
      <xdr:col>55</xdr:col>
      <xdr:colOff>88900</xdr:colOff>
      <xdr:row>52</xdr:row>
      <xdr:rowOff>29926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945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29926</xdr:rowOff>
    </xdr:from>
    <xdr:to>
      <xdr:col>55</xdr:col>
      <xdr:colOff>0</xdr:colOff>
      <xdr:row>52</xdr:row>
      <xdr:rowOff>103581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8945326"/>
          <a:ext cx="838200" cy="7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135176</xdr:rowOff>
    </xdr:from>
    <xdr:ext cx="469744"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564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156749</xdr:rowOff>
    </xdr:from>
    <xdr:to>
      <xdr:col>55</xdr:col>
      <xdr:colOff>50800</xdr:colOff>
      <xdr:row>56</xdr:row>
      <xdr:rowOff>86899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58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96815</xdr:rowOff>
    </xdr:from>
    <xdr:to>
      <xdr:col>50</xdr:col>
      <xdr:colOff>114300</xdr:colOff>
      <xdr:row>52</xdr:row>
      <xdr:rowOff>103581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012215"/>
          <a:ext cx="889000" cy="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32985</xdr:rowOff>
    </xdr:from>
    <xdr:to>
      <xdr:col>50</xdr:col>
      <xdr:colOff>165100</xdr:colOff>
      <xdr:row>56</xdr:row>
      <xdr:rowOff>134585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3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125712</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04428" y="9726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164480</xdr:rowOff>
    </xdr:from>
    <xdr:to>
      <xdr:col>45</xdr:col>
      <xdr:colOff>177800</xdr:colOff>
      <xdr:row>52</xdr:row>
      <xdr:rowOff>96815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8908430"/>
          <a:ext cx="889000" cy="10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37054</xdr:rowOff>
    </xdr:from>
    <xdr:to>
      <xdr:col>46</xdr:col>
      <xdr:colOff>38100</xdr:colOff>
      <xdr:row>56</xdr:row>
      <xdr:rowOff>138654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63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129781</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15428" y="973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66136</xdr:rowOff>
    </xdr:from>
    <xdr:to>
      <xdr:col>41</xdr:col>
      <xdr:colOff>50800</xdr:colOff>
      <xdr:row>51</xdr:row>
      <xdr:rowOff>164480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8638636"/>
          <a:ext cx="889000" cy="26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36505</xdr:rowOff>
    </xdr:from>
    <xdr:to>
      <xdr:col>41</xdr:col>
      <xdr:colOff>101600</xdr:colOff>
      <xdr:row>56</xdr:row>
      <xdr:rowOff>138105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129232</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26428" y="973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166304</xdr:rowOff>
    </xdr:from>
    <xdr:to>
      <xdr:col>36</xdr:col>
      <xdr:colOff>165100</xdr:colOff>
      <xdr:row>56</xdr:row>
      <xdr:rowOff>96454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87581</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37428" y="968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150576</xdr:rowOff>
    </xdr:from>
    <xdr:to>
      <xdr:col>55</xdr:col>
      <xdr:colOff>50800</xdr:colOff>
      <xdr:row>52</xdr:row>
      <xdr:rowOff>80726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889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103603</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884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52781</xdr:rowOff>
    </xdr:from>
    <xdr:to>
      <xdr:col>50</xdr:col>
      <xdr:colOff>165100</xdr:colOff>
      <xdr:row>52</xdr:row>
      <xdr:rowOff>154381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896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170908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874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46015</xdr:rowOff>
    </xdr:from>
    <xdr:to>
      <xdr:col>46</xdr:col>
      <xdr:colOff>38100</xdr:colOff>
      <xdr:row>52</xdr:row>
      <xdr:rowOff>147615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89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164142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873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113680</xdr:rowOff>
    </xdr:from>
    <xdr:to>
      <xdr:col>41</xdr:col>
      <xdr:colOff>101600</xdr:colOff>
      <xdr:row>52</xdr:row>
      <xdr:rowOff>43830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88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60357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863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15336</xdr:rowOff>
    </xdr:from>
    <xdr:to>
      <xdr:col>36</xdr:col>
      <xdr:colOff>165100</xdr:colOff>
      <xdr:row>50</xdr:row>
      <xdr:rowOff>116936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858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48</xdr:row>
      <xdr:rowOff>133463</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836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69786</xdr:rowOff>
    </xdr:from>
    <xdr:to>
      <xdr:col>54</xdr:col>
      <xdr:colOff>189865</xdr:colOff>
      <xdr:row>77</xdr:row>
      <xdr:rowOff>140881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71286"/>
          <a:ext cx="1270" cy="1271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144708</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346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140881</xdr:rowOff>
    </xdr:from>
    <xdr:to>
      <xdr:col>55</xdr:col>
      <xdr:colOff>88900</xdr:colOff>
      <xdr:row>77</xdr:row>
      <xdr:rowOff>140881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342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16463</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4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69786</xdr:rowOff>
    </xdr:from>
    <xdr:to>
      <xdr:col>55</xdr:col>
      <xdr:colOff>88900</xdr:colOff>
      <xdr:row>70</xdr:row>
      <xdr:rowOff>69786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71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168199</xdr:rowOff>
    </xdr:from>
    <xdr:to>
      <xdr:col>55</xdr:col>
      <xdr:colOff>0</xdr:colOff>
      <xdr:row>75</xdr:row>
      <xdr:rowOff>58395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2855499"/>
          <a:ext cx="838200" cy="6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154677</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670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131800</xdr:rowOff>
    </xdr:from>
    <xdr:to>
      <xdr:col>55</xdr:col>
      <xdr:colOff>50800</xdr:colOff>
      <xdr:row>75</xdr:row>
      <xdr:rowOff>61950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28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168199</xdr:rowOff>
    </xdr:from>
    <xdr:to>
      <xdr:col>50</xdr:col>
      <xdr:colOff>114300</xdr:colOff>
      <xdr:row>77</xdr:row>
      <xdr:rowOff>50051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2855499"/>
          <a:ext cx="889000" cy="39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131039</xdr:rowOff>
    </xdr:from>
    <xdr:to>
      <xdr:col>50</xdr:col>
      <xdr:colOff>165100</xdr:colOff>
      <xdr:row>75</xdr:row>
      <xdr:rowOff>61189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281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52316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91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50051</xdr:rowOff>
    </xdr:from>
    <xdr:to>
      <xdr:col>45</xdr:col>
      <xdr:colOff>177800</xdr:colOff>
      <xdr:row>77</xdr:row>
      <xdr:rowOff>89142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251701"/>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146813</xdr:rowOff>
    </xdr:from>
    <xdr:to>
      <xdr:col>46</xdr:col>
      <xdr:colOff>38100</xdr:colOff>
      <xdr:row>76</xdr:row>
      <xdr:rowOff>76963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0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93489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78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89142</xdr:rowOff>
    </xdr:from>
    <xdr:to>
      <xdr:col>41</xdr:col>
      <xdr:colOff>50800</xdr:colOff>
      <xdr:row>77</xdr:row>
      <xdr:rowOff>104115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290792"/>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1766</xdr:rowOff>
    </xdr:from>
    <xdr:to>
      <xdr:col>41</xdr:col>
      <xdr:colOff>101600</xdr:colOff>
      <xdr:row>76</xdr:row>
      <xdr:rowOff>103366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0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119892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280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5880</xdr:rowOff>
    </xdr:from>
    <xdr:to>
      <xdr:col>36</xdr:col>
      <xdr:colOff>165100</xdr:colOff>
      <xdr:row>76</xdr:row>
      <xdr:rowOff>107480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03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124007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281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7595</xdr:rowOff>
    </xdr:from>
    <xdr:to>
      <xdr:col>55</xdr:col>
      <xdr:colOff>50800</xdr:colOff>
      <xdr:row>75</xdr:row>
      <xdr:rowOff>109195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86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157472</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84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117399</xdr:rowOff>
    </xdr:from>
    <xdr:to>
      <xdr:col>50</xdr:col>
      <xdr:colOff>165100</xdr:colOff>
      <xdr:row>75</xdr:row>
      <xdr:rowOff>47549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80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64076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57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170701</xdr:rowOff>
    </xdr:from>
    <xdr:to>
      <xdr:col>46</xdr:col>
      <xdr:colOff>38100</xdr:colOff>
      <xdr:row>77</xdr:row>
      <xdr:rowOff>100851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20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91978</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293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38342</xdr:rowOff>
    </xdr:from>
    <xdr:to>
      <xdr:col>41</xdr:col>
      <xdr:colOff>101600</xdr:colOff>
      <xdr:row>77</xdr:row>
      <xdr:rowOff>139942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2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131069</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33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53315</xdr:rowOff>
    </xdr:from>
    <xdr:to>
      <xdr:col>36</xdr:col>
      <xdr:colOff>165100</xdr:colOff>
      <xdr:row>77</xdr:row>
      <xdr:rowOff>154915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25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146042</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34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95397</xdr:rowOff>
    </xdr:from>
    <xdr:to>
      <xdr:col>54</xdr:col>
      <xdr:colOff>189865</xdr:colOff>
      <xdr:row>97</xdr:row>
      <xdr:rowOff>67805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525897"/>
          <a:ext cx="1270" cy="1172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71632</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70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67805</xdr:rowOff>
    </xdr:from>
    <xdr:to>
      <xdr:col>55</xdr:col>
      <xdr:colOff>88900</xdr:colOff>
      <xdr:row>97</xdr:row>
      <xdr:rowOff>67805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698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42074</xdr:rowOff>
    </xdr:from>
    <xdr:ext cx="534377"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30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95397</xdr:rowOff>
    </xdr:from>
    <xdr:to>
      <xdr:col>55</xdr:col>
      <xdr:colOff>88900</xdr:colOff>
      <xdr:row>90</xdr:row>
      <xdr:rowOff>95397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525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157211</xdr:rowOff>
    </xdr:from>
    <xdr:to>
      <xdr:col>55</xdr:col>
      <xdr:colOff>0</xdr:colOff>
      <xdr:row>95</xdr:row>
      <xdr:rowOff>41287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273511"/>
          <a:ext cx="838200" cy="5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22248</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09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43821</xdr:rowOff>
    </xdr:from>
    <xdr:to>
      <xdr:col>55</xdr:col>
      <xdr:colOff>50800</xdr:colOff>
      <xdr:row>95</xdr:row>
      <xdr:rowOff>145421</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33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157211</xdr:rowOff>
    </xdr:from>
    <xdr:to>
      <xdr:col>50</xdr:col>
      <xdr:colOff>114300</xdr:colOff>
      <xdr:row>95</xdr:row>
      <xdr:rowOff>44831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273511"/>
          <a:ext cx="889000" cy="5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24068</xdr:rowOff>
    </xdr:from>
    <xdr:to>
      <xdr:col>50</xdr:col>
      <xdr:colOff>165100</xdr:colOff>
      <xdr:row>95</xdr:row>
      <xdr:rowOff>125668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31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116795</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40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44831</xdr:rowOff>
    </xdr:from>
    <xdr:to>
      <xdr:col>45</xdr:col>
      <xdr:colOff>177800</xdr:colOff>
      <xdr:row>95</xdr:row>
      <xdr:rowOff>110827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332581"/>
          <a:ext cx="889000" cy="6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34196</xdr:rowOff>
    </xdr:from>
    <xdr:to>
      <xdr:col>46</xdr:col>
      <xdr:colOff>38100</xdr:colOff>
      <xdr:row>95</xdr:row>
      <xdr:rowOff>135796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32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126923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41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110827</xdr:rowOff>
    </xdr:from>
    <xdr:to>
      <xdr:col>41</xdr:col>
      <xdr:colOff>50800</xdr:colOff>
      <xdr:row>95</xdr:row>
      <xdr:rowOff>147655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398577"/>
          <a:ext cx="889000" cy="3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53056</xdr:rowOff>
    </xdr:from>
    <xdr:to>
      <xdr:col>41</xdr:col>
      <xdr:colOff>101600</xdr:colOff>
      <xdr:row>95</xdr:row>
      <xdr:rowOff>154656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34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171183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1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23451</xdr:rowOff>
    </xdr:from>
    <xdr:to>
      <xdr:col>36</xdr:col>
      <xdr:colOff>165100</xdr:colOff>
      <xdr:row>95</xdr:row>
      <xdr:rowOff>125051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3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141578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0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161937</xdr:rowOff>
    </xdr:from>
    <xdr:to>
      <xdr:col>55</xdr:col>
      <xdr:colOff>50800</xdr:colOff>
      <xdr:row>95</xdr:row>
      <xdr:rowOff>92087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27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13364</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12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106411</xdr:rowOff>
    </xdr:from>
    <xdr:to>
      <xdr:col>50</xdr:col>
      <xdr:colOff>165100</xdr:colOff>
      <xdr:row>95</xdr:row>
      <xdr:rowOff>36561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22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53088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599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165481</xdr:rowOff>
    </xdr:from>
    <xdr:to>
      <xdr:col>46</xdr:col>
      <xdr:colOff>38100</xdr:colOff>
      <xdr:row>95</xdr:row>
      <xdr:rowOff>95631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28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112158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05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60027</xdr:rowOff>
    </xdr:from>
    <xdr:to>
      <xdr:col>41</xdr:col>
      <xdr:colOff>101600</xdr:colOff>
      <xdr:row>95</xdr:row>
      <xdr:rowOff>161627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34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152754</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4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96855</xdr:rowOff>
    </xdr:from>
    <xdr:to>
      <xdr:col>36</xdr:col>
      <xdr:colOff>165100</xdr:colOff>
      <xdr:row>96</xdr:row>
      <xdr:rowOff>27005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38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18132</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47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138237</xdr:rowOff>
    </xdr:from>
    <xdr:to>
      <xdr:col>85</xdr:col>
      <xdr:colOff>126364</xdr:colOff>
      <xdr:row>38</xdr:row>
      <xdr:rowOff>169783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81737"/>
          <a:ext cx="1269" cy="1403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2160</xdr:rowOff>
    </xdr:from>
    <xdr:ext cx="469744"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8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169783</xdr:rowOff>
    </xdr:from>
    <xdr:to>
      <xdr:col>86</xdr:col>
      <xdr:colOff>25400</xdr:colOff>
      <xdr:row>38</xdr:row>
      <xdr:rowOff>169783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8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84914</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5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138237</xdr:rowOff>
    </xdr:from>
    <xdr:to>
      <xdr:col>86</xdr:col>
      <xdr:colOff>25400</xdr:colOff>
      <xdr:row>30</xdr:row>
      <xdr:rowOff>138237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81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90322</xdr:rowOff>
    </xdr:from>
    <xdr:to>
      <xdr:col>85</xdr:col>
      <xdr:colOff>127000</xdr:colOff>
      <xdr:row>36</xdr:row>
      <xdr:rowOff>138420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5919622"/>
          <a:ext cx="838200" cy="39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118544</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5947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95667</xdr:rowOff>
    </xdr:from>
    <xdr:to>
      <xdr:col>85</xdr:col>
      <xdr:colOff>177800</xdr:colOff>
      <xdr:row>36</xdr:row>
      <xdr:rowOff>25817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09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90322</xdr:rowOff>
    </xdr:from>
    <xdr:to>
      <xdr:col>81</xdr:col>
      <xdr:colOff>50800</xdr:colOff>
      <xdr:row>36</xdr:row>
      <xdr:rowOff>86116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5919622"/>
          <a:ext cx="889000" cy="33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132060</xdr:rowOff>
    </xdr:from>
    <xdr:to>
      <xdr:col>81</xdr:col>
      <xdr:colOff>101600</xdr:colOff>
      <xdr:row>35</xdr:row>
      <xdr:rowOff>62210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596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53337</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5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86116</xdr:rowOff>
    </xdr:from>
    <xdr:to>
      <xdr:col>76</xdr:col>
      <xdr:colOff>114300</xdr:colOff>
      <xdr:row>36</xdr:row>
      <xdr:rowOff>164480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258316"/>
          <a:ext cx="889000" cy="7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89723</xdr:rowOff>
    </xdr:from>
    <xdr:to>
      <xdr:col>76</xdr:col>
      <xdr:colOff>165100</xdr:colOff>
      <xdr:row>36</xdr:row>
      <xdr:rowOff>19873</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090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36400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586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164480</xdr:rowOff>
    </xdr:from>
    <xdr:to>
      <xdr:col>71</xdr:col>
      <xdr:colOff>177800</xdr:colOff>
      <xdr:row>37</xdr:row>
      <xdr:rowOff>26223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336680"/>
          <a:ext cx="889000" cy="3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132334</xdr:rowOff>
    </xdr:from>
    <xdr:to>
      <xdr:col>72</xdr:col>
      <xdr:colOff>38100</xdr:colOff>
      <xdr:row>36</xdr:row>
      <xdr:rowOff>62484</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1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79011</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590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57353</xdr:rowOff>
    </xdr:from>
    <xdr:to>
      <xdr:col>67</xdr:col>
      <xdr:colOff>101600</xdr:colOff>
      <xdr:row>36</xdr:row>
      <xdr:rowOff>158953</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2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4030</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00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87620</xdr:rowOff>
    </xdr:from>
    <xdr:to>
      <xdr:col>85</xdr:col>
      <xdr:colOff>177800</xdr:colOff>
      <xdr:row>37</xdr:row>
      <xdr:rowOff>17770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25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66047</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23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39522</xdr:rowOff>
    </xdr:from>
    <xdr:to>
      <xdr:col>81</xdr:col>
      <xdr:colOff>101600</xdr:colOff>
      <xdr:row>34</xdr:row>
      <xdr:rowOff>141122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586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157649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64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35316</xdr:rowOff>
    </xdr:from>
    <xdr:to>
      <xdr:col>76</xdr:col>
      <xdr:colOff>165100</xdr:colOff>
      <xdr:row>36</xdr:row>
      <xdr:rowOff>136916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20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128043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30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113680</xdr:rowOff>
    </xdr:from>
    <xdr:to>
      <xdr:col>72</xdr:col>
      <xdr:colOff>38100</xdr:colOff>
      <xdr:row>37</xdr:row>
      <xdr:rowOff>43830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28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34957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3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146873</xdr:rowOff>
    </xdr:from>
    <xdr:to>
      <xdr:col>67</xdr:col>
      <xdr:colOff>101600</xdr:colOff>
      <xdr:row>37</xdr:row>
      <xdr:rowOff>77023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31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68150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41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121983</xdr:rowOff>
    </xdr:from>
    <xdr:to>
      <xdr:col>85</xdr:col>
      <xdr:colOff>126364</xdr:colOff>
      <xdr:row>57</xdr:row>
      <xdr:rowOff>153874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9037383"/>
          <a:ext cx="1269" cy="889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157701</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3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153874</xdr:rowOff>
    </xdr:from>
    <xdr:to>
      <xdr:col>86</xdr:col>
      <xdr:colOff>25400</xdr:colOff>
      <xdr:row>57</xdr:row>
      <xdr:rowOff>153874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2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68660</xdr:rowOff>
    </xdr:from>
    <xdr:ext cx="534377"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81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59,465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121983</xdr:rowOff>
    </xdr:from>
    <xdr:to>
      <xdr:col>86</xdr:col>
      <xdr:colOff>25400</xdr:colOff>
      <xdr:row>52</xdr:row>
      <xdr:rowOff>121983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037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144463</xdr:rowOff>
    </xdr:from>
    <xdr:to>
      <xdr:col>85</xdr:col>
      <xdr:colOff>127000</xdr:colOff>
      <xdr:row>54</xdr:row>
      <xdr:rowOff>92304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8716963"/>
          <a:ext cx="838200" cy="63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161206</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19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11329</xdr:rowOff>
    </xdr:from>
    <xdr:to>
      <xdr:col>85</xdr:col>
      <xdr:colOff>177800</xdr:colOff>
      <xdr:row>55</xdr:row>
      <xdr:rowOff>112929</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4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144463</xdr:rowOff>
    </xdr:from>
    <xdr:to>
      <xdr:col>81</xdr:col>
      <xdr:colOff>50800</xdr:colOff>
      <xdr:row>54</xdr:row>
      <xdr:rowOff>51118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8716963"/>
          <a:ext cx="889000" cy="59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53</xdr:row>
      <xdr:rowOff>93929</xdr:rowOff>
    </xdr:from>
    <xdr:to>
      <xdr:col>81</xdr:col>
      <xdr:colOff>101600</xdr:colOff>
      <xdr:row>54</xdr:row>
      <xdr:rowOff>24079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180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15206</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27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51118</xdr:rowOff>
    </xdr:from>
    <xdr:to>
      <xdr:col>76</xdr:col>
      <xdr:colOff>114300</xdr:colOff>
      <xdr:row>55</xdr:row>
      <xdr:rowOff>45707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309418"/>
          <a:ext cx="889000" cy="16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131725</xdr:rowOff>
    </xdr:from>
    <xdr:to>
      <xdr:col>76</xdr:col>
      <xdr:colOff>165100</xdr:colOff>
      <xdr:row>55</xdr:row>
      <xdr:rowOff>61875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39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53002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48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45707</xdr:rowOff>
    </xdr:from>
    <xdr:to>
      <xdr:col>71</xdr:col>
      <xdr:colOff>177800</xdr:colOff>
      <xdr:row>55</xdr:row>
      <xdr:rowOff>70968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475457"/>
          <a:ext cx="889000" cy="2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32626</xdr:rowOff>
    </xdr:from>
    <xdr:to>
      <xdr:col>72</xdr:col>
      <xdr:colOff>38100</xdr:colOff>
      <xdr:row>56</xdr:row>
      <xdr:rowOff>134226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125353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72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42685</xdr:rowOff>
    </xdr:from>
    <xdr:to>
      <xdr:col>67</xdr:col>
      <xdr:colOff>101600</xdr:colOff>
      <xdr:row>56</xdr:row>
      <xdr:rowOff>144285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4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135412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73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41504</xdr:rowOff>
    </xdr:from>
    <xdr:to>
      <xdr:col>85</xdr:col>
      <xdr:colOff>177800</xdr:colOff>
      <xdr:row>54</xdr:row>
      <xdr:rowOff>143104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29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64381</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15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93663</xdr:rowOff>
    </xdr:from>
    <xdr:to>
      <xdr:col>81</xdr:col>
      <xdr:colOff>101600</xdr:colOff>
      <xdr:row>51</xdr:row>
      <xdr:rowOff>23813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86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49</xdr:row>
      <xdr:rowOff>40340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844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318</xdr:rowOff>
    </xdr:from>
    <xdr:to>
      <xdr:col>76</xdr:col>
      <xdr:colOff>165100</xdr:colOff>
      <xdr:row>54</xdr:row>
      <xdr:rowOff>101918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25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118445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03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166357</xdr:rowOff>
    </xdr:from>
    <xdr:to>
      <xdr:col>72</xdr:col>
      <xdr:colOff>38100</xdr:colOff>
      <xdr:row>55</xdr:row>
      <xdr:rowOff>96507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42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113034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19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20168</xdr:rowOff>
    </xdr:from>
    <xdr:to>
      <xdr:col>67</xdr:col>
      <xdr:colOff>101600</xdr:colOff>
      <xdr:row>55</xdr:row>
      <xdr:rowOff>121768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44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138295</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22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42659</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15609"/>
          <a:ext cx="1269" cy="137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160786</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9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42659</xdr:rowOff>
    </xdr:from>
    <xdr:to>
      <xdr:col>86</xdr:col>
      <xdr:colOff>25400</xdr:colOff>
      <xdr:row>71</xdr:row>
      <xdr:rowOff>42659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93180</xdr:rowOff>
    </xdr:from>
    <xdr:to>
      <xdr:col>85</xdr:col>
      <xdr:colOff>127000</xdr:colOff>
      <xdr:row>78</xdr:row>
      <xdr:rowOff>160883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294830"/>
          <a:ext cx="838200" cy="23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167797</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6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17920</xdr:rowOff>
    </xdr:from>
    <xdr:to>
      <xdr:col>85</xdr:col>
      <xdr:colOff>177800</xdr:colOff>
      <xdr:row>78</xdr:row>
      <xdr:rowOff>119520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160883</xdr:rowOff>
    </xdr:from>
    <xdr:to>
      <xdr:col>81</xdr:col>
      <xdr:colOff>50800</xdr:colOff>
      <xdr:row>79</xdr:row>
      <xdr:rowOff>11074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533983"/>
          <a:ext cx="889000" cy="2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159538</xdr:rowOff>
    </xdr:from>
    <xdr:to>
      <xdr:col>81</xdr:col>
      <xdr:colOff>101600</xdr:colOff>
      <xdr:row>78</xdr:row>
      <xdr:rowOff>89688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3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106215</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13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5969</xdr:rowOff>
    </xdr:from>
    <xdr:to>
      <xdr:col>76</xdr:col>
      <xdr:colOff>114300</xdr:colOff>
      <xdr:row>79</xdr:row>
      <xdr:rowOff>11074</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50519"/>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38264</xdr:rowOff>
    </xdr:from>
    <xdr:to>
      <xdr:col>76</xdr:col>
      <xdr:colOff>165100</xdr:colOff>
      <xdr:row>78</xdr:row>
      <xdr:rowOff>139864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1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156391</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86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5969</xdr:rowOff>
    </xdr:from>
    <xdr:to>
      <xdr:col>71</xdr:col>
      <xdr:colOff>177800</xdr:colOff>
      <xdr:row>79</xdr:row>
      <xdr:rowOff>22085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50519"/>
          <a:ext cx="889000" cy="1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58153</xdr:rowOff>
    </xdr:from>
    <xdr:to>
      <xdr:col>72</xdr:col>
      <xdr:colOff>38100</xdr:colOff>
      <xdr:row>78</xdr:row>
      <xdr:rowOff>159753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4830</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206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148489</xdr:rowOff>
    </xdr:from>
    <xdr:to>
      <xdr:col>67</xdr:col>
      <xdr:colOff>101600</xdr:colOff>
      <xdr:row>79</xdr:row>
      <xdr:rowOff>78639</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69766</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5017" y="13614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42380</xdr:rowOff>
    </xdr:from>
    <xdr:to>
      <xdr:col>85</xdr:col>
      <xdr:colOff>177800</xdr:colOff>
      <xdr:row>77</xdr:row>
      <xdr:rowOff>143980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24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65257</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09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110083</xdr:rowOff>
    </xdr:from>
    <xdr:to>
      <xdr:col>81</xdr:col>
      <xdr:colOff>101600</xdr:colOff>
      <xdr:row>79</xdr:row>
      <xdr:rowOff>40233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8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31360</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57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131724</xdr:rowOff>
    </xdr:from>
    <xdr:to>
      <xdr:col>76</xdr:col>
      <xdr:colOff>165100</xdr:colOff>
      <xdr:row>79</xdr:row>
      <xdr:rowOff>61874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0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53001</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3017" y="13597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126619</xdr:rowOff>
    </xdr:from>
    <xdr:to>
      <xdr:col>72</xdr:col>
      <xdr:colOff>38100</xdr:colOff>
      <xdr:row>79</xdr:row>
      <xdr:rowOff>56769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9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47896</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59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142735</xdr:rowOff>
    </xdr:from>
    <xdr:to>
      <xdr:col>67</xdr:col>
      <xdr:colOff>101600</xdr:colOff>
      <xdr:row>79</xdr:row>
      <xdr:rowOff>72885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1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89412</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291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41497</xdr:rowOff>
    </xdr:from>
    <xdr:to>
      <xdr:col>85</xdr:col>
      <xdr:colOff>126364</xdr:colOff>
      <xdr:row>98</xdr:row>
      <xdr:rowOff>56090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643447"/>
          <a:ext cx="1269" cy="1214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59917</xdr:rowOff>
    </xdr:from>
    <xdr:ext cx="469744"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86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56090</xdr:rowOff>
    </xdr:from>
    <xdr:to>
      <xdr:col>86</xdr:col>
      <xdr:colOff>25400</xdr:colOff>
      <xdr:row>98</xdr:row>
      <xdr:rowOff>56090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58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159624</xdr:rowOff>
    </xdr:from>
    <xdr:ext cx="534377"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41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72,155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41497</xdr:rowOff>
    </xdr:from>
    <xdr:to>
      <xdr:col>86</xdr:col>
      <xdr:colOff>25400</xdr:colOff>
      <xdr:row>91</xdr:row>
      <xdr:rowOff>41497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643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51194</xdr:rowOff>
    </xdr:from>
    <xdr:to>
      <xdr:col>85</xdr:col>
      <xdr:colOff>127000</xdr:colOff>
      <xdr:row>92</xdr:row>
      <xdr:rowOff>94628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582459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122362</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238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143935</xdr:rowOff>
    </xdr:from>
    <xdr:to>
      <xdr:col>85</xdr:col>
      <xdr:colOff>177800</xdr:colOff>
      <xdr:row>95</xdr:row>
      <xdr:rowOff>74085</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26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40317</xdr:rowOff>
    </xdr:from>
    <xdr:to>
      <xdr:col>81</xdr:col>
      <xdr:colOff>50800</xdr:colOff>
      <xdr:row>92</xdr:row>
      <xdr:rowOff>51194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5813717"/>
          <a:ext cx="889000" cy="1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169044</xdr:rowOff>
    </xdr:from>
    <xdr:to>
      <xdr:col>81</xdr:col>
      <xdr:colOff>101600</xdr:colOff>
      <xdr:row>95</xdr:row>
      <xdr:rowOff>99194</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28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90321</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37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121507</xdr:rowOff>
    </xdr:from>
    <xdr:to>
      <xdr:col>76</xdr:col>
      <xdr:colOff>114300</xdr:colOff>
      <xdr:row>92</xdr:row>
      <xdr:rowOff>40317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5723457"/>
          <a:ext cx="889000" cy="90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148603</xdr:rowOff>
    </xdr:from>
    <xdr:to>
      <xdr:col>76</xdr:col>
      <xdr:colOff>165100</xdr:colOff>
      <xdr:row>95</xdr:row>
      <xdr:rowOff>78753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26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69880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35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145644</xdr:rowOff>
    </xdr:from>
    <xdr:to>
      <xdr:col>71</xdr:col>
      <xdr:colOff>177800</xdr:colOff>
      <xdr:row>91</xdr:row>
      <xdr:rowOff>121507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5576144"/>
          <a:ext cx="889000" cy="14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159880</xdr:rowOff>
    </xdr:from>
    <xdr:to>
      <xdr:col>72</xdr:col>
      <xdr:colOff>38100</xdr:colOff>
      <xdr:row>95</xdr:row>
      <xdr:rowOff>90030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2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81157</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3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141554</xdr:rowOff>
    </xdr:from>
    <xdr:to>
      <xdr:col>67</xdr:col>
      <xdr:colOff>101600</xdr:colOff>
      <xdr:row>95</xdr:row>
      <xdr:rowOff>71704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25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62831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35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43828</xdr:rowOff>
    </xdr:from>
    <xdr:to>
      <xdr:col>85</xdr:col>
      <xdr:colOff>177800</xdr:colOff>
      <xdr:row>92</xdr:row>
      <xdr:rowOff>145428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581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66705</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566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394</xdr:rowOff>
    </xdr:from>
    <xdr:to>
      <xdr:col>81</xdr:col>
      <xdr:colOff>101600</xdr:colOff>
      <xdr:row>92</xdr:row>
      <xdr:rowOff>101994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577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118521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554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160967</xdr:rowOff>
    </xdr:from>
    <xdr:to>
      <xdr:col>76</xdr:col>
      <xdr:colOff>165100</xdr:colOff>
      <xdr:row>92</xdr:row>
      <xdr:rowOff>91117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576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107644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55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70707</xdr:rowOff>
    </xdr:from>
    <xdr:to>
      <xdr:col>72</xdr:col>
      <xdr:colOff>38100</xdr:colOff>
      <xdr:row>92</xdr:row>
      <xdr:rowOff>857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567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17384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544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94844</xdr:rowOff>
    </xdr:from>
    <xdr:to>
      <xdr:col>67</xdr:col>
      <xdr:colOff>101600</xdr:colOff>
      <xdr:row>91</xdr:row>
      <xdr:rowOff>24994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552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41521</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530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11684</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498084"/>
          <a:ext cx="1269"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129811</xdr:rowOff>
    </xdr:from>
    <xdr:ext cx="378565"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27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11684</xdr:rowOff>
    </xdr:from>
    <xdr:to>
      <xdr:col>116</xdr:col>
      <xdr:colOff>152400</xdr:colOff>
      <xdr:row>32</xdr:row>
      <xdr:rowOff>11684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49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141495</xdr:rowOff>
    </xdr:from>
    <xdr:ext cx="313932"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3136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118618</xdr:rowOff>
    </xdr:from>
    <xdr:to>
      <xdr:col>116</xdr:col>
      <xdr:colOff>114300</xdr:colOff>
      <xdr:row>38</xdr:row>
      <xdr:rowOff>48768</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34036</xdr:rowOff>
    </xdr:from>
    <xdr:to>
      <xdr:col>112</xdr:col>
      <xdr:colOff>38100</xdr:colOff>
      <xdr:row>36</xdr:row>
      <xdr:rowOff>135636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152163</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5981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31</xdr:row>
      <xdr:rowOff>88900</xdr:rowOff>
    </xdr:from>
    <xdr:to>
      <xdr:col>107</xdr:col>
      <xdr:colOff>101600</xdr:colOff>
      <xdr:row>32</xdr:row>
      <xdr:rowOff>19050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54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30</xdr:row>
      <xdr:rowOff>35577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517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xdr:rowOff>
    </xdr:from>
    <xdr:to>
      <xdr:col>102</xdr:col>
      <xdr:colOff>165100</xdr:colOff>
      <xdr:row>38</xdr:row>
      <xdr:rowOff>110490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127017</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88333" y="62992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118618</xdr:rowOff>
    </xdr:from>
    <xdr:to>
      <xdr:col>98</xdr:col>
      <xdr:colOff>38100</xdr:colOff>
      <xdr:row>38</xdr:row>
      <xdr:rowOff>48768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65295</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99333" y="62374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類似団体平均と比較すると、民生費、衛生費、農林水産業費、災害復旧事業費及び公債費が特に高くなっている。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民生費は、社会保障費の増加による上昇傾向に加え、令和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年度は国・子育て世帯への臨時特別給付金事業や住民税非課税世帯等臨時特別給付金事業の皆増により、急増している。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衛生費は、令和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月から供用開始した可燃ごみ処理施設の整備に係る経費に加え、新型コロナウイルスワクチン接種事業の影響により急増している。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農林水産業費は、産業構造における第</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次産業の割合が類似団体平均と比較して高いことが挙げられる。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災害復旧費は、令和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月大雨等による大規模災害に伴う復旧経費が大幅増となったことにより、急増している。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公債費は、合併前後の積極的な社会基盤整備に係る起債償還により、類似団体平均の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倍近くとなっており、高水準の傾向が継続しているが、引続き市債の繰上償還や新規発行額の抑制を行うことにより、数値改善を図っていく。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島根県出雲市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歳入については、前年度比で地方交付税等が増に転じたが、国庫支出金の減が上回り減少（△</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歳出についても、扶助費及び普通建設事業費等が増に転じたが、補助費等の減が上回り減少（△</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93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その結果、実質収支額は、昨年と同様に黒字（</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15.6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億円）となり、実質収支比率は、実質収支額が増加したことにより増加した。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島根県出雲市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本市には、一般会計のほか、国民健康保険特別会計など</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の会計があり、平成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年以降、その全ての会計における実質収支額が黒字決算である。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しかしながら、一般会計から特別会計への繰出は依然として高水準を継続しており、令和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年度においても</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億円を超える繰出金（下水道事業への補助費等を含む）を一般会計から支出しており、一般会計の負担が大きい。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一般会計からの繰出金と使用料のバランスを図るため、平成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年度から下水道料金を、平成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年度から水道料金を改定し、令和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年度にも水道料金を改定した。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今後も繰出金が減少するよう、引続き料金改定等の収入確保に努める。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01_&#36001;&#25919;&#19968;&#33324;/16_&#22320;&#26041;&#20844;&#20250;&#35336;&#21046;&#24230;/R5/230906&#20196;&#21644;&#65299;&#24180;&#24230;&#36001;&#25919;&#29366;&#27841;&#36039;&#26009;&#38598;&#12398;&#20316;&#25104;&#12395;&#12388;&#12356;&#12390;&#65288;2&#22238;&#30446;&#12539;&#22320;&#26041;&#20844;&#20250;&#35336;&#38306;&#20418;&#65289;/HP&#12450;&#12483;&#12503;&#12525;&#12540;&#12489;&#29992;/&#36001;&#25919;&#29366;&#27841;&#36039;&#26009;&#38598;/&#12304;&#36001;&#25919;&#29366;&#27841;&#36039;&#26009;&#38598;&#12305;_322032_&#20986;&#38642;&#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165.4</v>
          </cell>
          <cell r="BX51">
            <v>166.1</v>
          </cell>
          <cell r="CF51">
            <v>159.6</v>
          </cell>
          <cell r="CN51">
            <v>158.80000000000001</v>
          </cell>
          <cell r="CV51">
            <v>155.4</v>
          </cell>
        </row>
        <row r="53">
          <cell r="BP53">
            <v>53.1</v>
          </cell>
          <cell r="BX53">
            <v>54.6</v>
          </cell>
          <cell r="CF53">
            <v>56.1</v>
          </cell>
          <cell r="CN53">
            <v>57.3</v>
          </cell>
          <cell r="CV53">
            <v>56.8</v>
          </cell>
        </row>
        <row r="55">
          <cell r="AN55" t="str">
            <v>類似団体内平均値</v>
          </cell>
          <cell r="BP55">
            <v>20.100000000000001</v>
          </cell>
          <cell r="BX55">
            <v>16</v>
          </cell>
          <cell r="CF55">
            <v>18.399999999999999</v>
          </cell>
          <cell r="CN55">
            <v>13.5</v>
          </cell>
          <cell r="CV55">
            <v>1.5</v>
          </cell>
        </row>
        <row r="57">
          <cell r="BP57">
            <v>57.7</v>
          </cell>
          <cell r="BX57">
            <v>58.8</v>
          </cell>
          <cell r="CF57">
            <v>59.8</v>
          </cell>
          <cell r="CN57">
            <v>60.2</v>
          </cell>
          <cell r="CV57">
            <v>58.6</v>
          </cell>
        </row>
        <row r="72">
          <cell r="BP72" t="str">
            <v>H29</v>
          </cell>
          <cell r="BX72" t="str">
            <v>H30</v>
          </cell>
          <cell r="CF72" t="str">
            <v>R01</v>
          </cell>
          <cell r="CN72" t="str">
            <v>R02</v>
          </cell>
          <cell r="CV72" t="str">
            <v>R03</v>
          </cell>
        </row>
        <row r="73">
          <cell r="AN73" t="str">
            <v>当該団体値</v>
          </cell>
          <cell r="BP73">
            <v>165.4</v>
          </cell>
          <cell r="BX73">
            <v>166.1</v>
          </cell>
          <cell r="CF73">
            <v>159.6</v>
          </cell>
          <cell r="CN73">
            <v>158.80000000000001</v>
          </cell>
          <cell r="CV73">
            <v>155.4</v>
          </cell>
        </row>
        <row r="75">
          <cell r="BP75">
            <v>16.600000000000001</v>
          </cell>
          <cell r="BX75">
            <v>15.5</v>
          </cell>
          <cell r="CF75">
            <v>14.3</v>
          </cell>
          <cell r="CN75">
            <v>12.9</v>
          </cell>
          <cell r="CV75">
            <v>12.6</v>
          </cell>
        </row>
        <row r="77">
          <cell r="AN77" t="str">
            <v>類似団体内平均値</v>
          </cell>
          <cell r="BP77">
            <v>20.100000000000001</v>
          </cell>
          <cell r="BX77">
            <v>16</v>
          </cell>
          <cell r="CF77">
            <v>18.399999999999999</v>
          </cell>
          <cell r="CN77">
            <v>13.5</v>
          </cell>
          <cell r="CV77">
            <v>1.5</v>
          </cell>
        </row>
        <row r="79">
          <cell r="BP79">
            <v>5.8</v>
          </cell>
          <cell r="BX79">
            <v>5.3</v>
          </cell>
          <cell r="CF79">
            <v>5</v>
          </cell>
          <cell r="CN79">
            <v>4.3</v>
          </cell>
          <cell r="CV79">
            <v>3.9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39" zoomScale="130" zoomScaleNormal="130" workbookViewId="0">
      <selection activeCell="E54" sqref="E54"/>
    </sheetView>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 thickBot="1" x14ac:dyDescent="0.25">
      <c r="B2" s="179" t="s">
        <v>81</v>
      </c>
      <c r="C2" s="179"/>
      <c r="D2" s="180"/>
    </row>
    <row r="3" spans="1:119" ht="18.75" customHeight="1" thickBot="1" x14ac:dyDescent="0.25">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2">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101138632</v>
      </c>
      <c r="BO4" s="374"/>
      <c r="BP4" s="374"/>
      <c r="BQ4" s="374"/>
      <c r="BR4" s="374"/>
      <c r="BS4" s="374"/>
      <c r="BT4" s="374"/>
      <c r="BU4" s="375"/>
      <c r="BV4" s="373">
        <v>108657409</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3.3</v>
      </c>
      <c r="CU4" s="380"/>
      <c r="CV4" s="380"/>
      <c r="CW4" s="380"/>
      <c r="CX4" s="380"/>
      <c r="CY4" s="380"/>
      <c r="CZ4" s="380"/>
      <c r="DA4" s="381"/>
      <c r="DB4" s="379">
        <v>1.4</v>
      </c>
      <c r="DC4" s="380"/>
      <c r="DD4" s="380"/>
      <c r="DE4" s="380"/>
      <c r="DF4" s="380"/>
      <c r="DG4" s="380"/>
      <c r="DH4" s="380"/>
      <c r="DI4" s="381"/>
    </row>
    <row r="5" spans="1:119" ht="18.75" customHeight="1" x14ac:dyDescent="0.2">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98574182</v>
      </c>
      <c r="BO5" s="411"/>
      <c r="BP5" s="411"/>
      <c r="BQ5" s="411"/>
      <c r="BR5" s="411"/>
      <c r="BS5" s="411"/>
      <c r="BT5" s="411"/>
      <c r="BU5" s="412"/>
      <c r="BV5" s="410">
        <v>107866030</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82.6</v>
      </c>
      <c r="CU5" s="408"/>
      <c r="CV5" s="408"/>
      <c r="CW5" s="408"/>
      <c r="CX5" s="408"/>
      <c r="CY5" s="408"/>
      <c r="CZ5" s="408"/>
      <c r="DA5" s="409"/>
      <c r="DB5" s="407">
        <v>86.7</v>
      </c>
      <c r="DC5" s="408"/>
      <c r="DD5" s="408"/>
      <c r="DE5" s="408"/>
      <c r="DF5" s="408"/>
      <c r="DG5" s="408"/>
      <c r="DH5" s="408"/>
      <c r="DI5" s="409"/>
    </row>
    <row r="6" spans="1:119" ht="18.75" customHeight="1" x14ac:dyDescent="0.2">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102</v>
      </c>
      <c r="AV6" s="443"/>
      <c r="AW6" s="443"/>
      <c r="AX6" s="443"/>
      <c r="AY6" s="444" t="s">
        <v>103</v>
      </c>
      <c r="AZ6" s="445"/>
      <c r="BA6" s="445"/>
      <c r="BB6" s="445"/>
      <c r="BC6" s="445"/>
      <c r="BD6" s="445"/>
      <c r="BE6" s="445"/>
      <c r="BF6" s="445"/>
      <c r="BG6" s="445"/>
      <c r="BH6" s="445"/>
      <c r="BI6" s="445"/>
      <c r="BJ6" s="445"/>
      <c r="BK6" s="445"/>
      <c r="BL6" s="445"/>
      <c r="BM6" s="446"/>
      <c r="BN6" s="410">
        <v>2564450</v>
      </c>
      <c r="BO6" s="411"/>
      <c r="BP6" s="411"/>
      <c r="BQ6" s="411"/>
      <c r="BR6" s="411"/>
      <c r="BS6" s="411"/>
      <c r="BT6" s="411"/>
      <c r="BU6" s="412"/>
      <c r="BV6" s="410">
        <v>791379</v>
      </c>
      <c r="BW6" s="411"/>
      <c r="BX6" s="411"/>
      <c r="BY6" s="411"/>
      <c r="BZ6" s="411"/>
      <c r="CA6" s="411"/>
      <c r="CB6" s="411"/>
      <c r="CC6" s="412"/>
      <c r="CD6" s="413" t="s">
        <v>104</v>
      </c>
      <c r="CE6" s="414"/>
      <c r="CF6" s="414"/>
      <c r="CG6" s="414"/>
      <c r="CH6" s="414"/>
      <c r="CI6" s="414"/>
      <c r="CJ6" s="414"/>
      <c r="CK6" s="414"/>
      <c r="CL6" s="414"/>
      <c r="CM6" s="414"/>
      <c r="CN6" s="414"/>
      <c r="CO6" s="414"/>
      <c r="CP6" s="414"/>
      <c r="CQ6" s="414"/>
      <c r="CR6" s="414"/>
      <c r="CS6" s="415"/>
      <c r="CT6" s="447">
        <v>85.9</v>
      </c>
      <c r="CU6" s="448"/>
      <c r="CV6" s="448"/>
      <c r="CW6" s="448"/>
      <c r="CX6" s="448"/>
      <c r="CY6" s="448"/>
      <c r="CZ6" s="448"/>
      <c r="DA6" s="449"/>
      <c r="DB6" s="447">
        <v>90.4</v>
      </c>
      <c r="DC6" s="448"/>
      <c r="DD6" s="448"/>
      <c r="DE6" s="448"/>
      <c r="DF6" s="448"/>
      <c r="DG6" s="448"/>
      <c r="DH6" s="448"/>
      <c r="DI6" s="449"/>
    </row>
    <row r="7" spans="1:119" ht="18.75" customHeight="1" x14ac:dyDescent="0.2">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105</v>
      </c>
      <c r="AN7" s="440"/>
      <c r="AO7" s="440"/>
      <c r="AP7" s="440"/>
      <c r="AQ7" s="440"/>
      <c r="AR7" s="440"/>
      <c r="AS7" s="440"/>
      <c r="AT7" s="441"/>
      <c r="AU7" s="442" t="s">
        <v>106</v>
      </c>
      <c r="AV7" s="443"/>
      <c r="AW7" s="443"/>
      <c r="AX7" s="443"/>
      <c r="AY7" s="444" t="s">
        <v>107</v>
      </c>
      <c r="AZ7" s="445"/>
      <c r="BA7" s="445"/>
      <c r="BB7" s="445"/>
      <c r="BC7" s="445"/>
      <c r="BD7" s="445"/>
      <c r="BE7" s="445"/>
      <c r="BF7" s="445"/>
      <c r="BG7" s="445"/>
      <c r="BH7" s="445"/>
      <c r="BI7" s="445"/>
      <c r="BJ7" s="445"/>
      <c r="BK7" s="445"/>
      <c r="BL7" s="445"/>
      <c r="BM7" s="446"/>
      <c r="BN7" s="410">
        <v>1007341</v>
      </c>
      <c r="BO7" s="411"/>
      <c r="BP7" s="411"/>
      <c r="BQ7" s="411"/>
      <c r="BR7" s="411"/>
      <c r="BS7" s="411"/>
      <c r="BT7" s="411"/>
      <c r="BU7" s="412"/>
      <c r="BV7" s="410">
        <v>131052</v>
      </c>
      <c r="BW7" s="411"/>
      <c r="BX7" s="411"/>
      <c r="BY7" s="411"/>
      <c r="BZ7" s="411"/>
      <c r="CA7" s="411"/>
      <c r="CB7" s="411"/>
      <c r="CC7" s="412"/>
      <c r="CD7" s="413" t="s">
        <v>108</v>
      </c>
      <c r="CE7" s="414"/>
      <c r="CF7" s="414"/>
      <c r="CG7" s="414"/>
      <c r="CH7" s="414"/>
      <c r="CI7" s="414"/>
      <c r="CJ7" s="414"/>
      <c r="CK7" s="414"/>
      <c r="CL7" s="414"/>
      <c r="CM7" s="414"/>
      <c r="CN7" s="414"/>
      <c r="CO7" s="414"/>
      <c r="CP7" s="414"/>
      <c r="CQ7" s="414"/>
      <c r="CR7" s="414"/>
      <c r="CS7" s="415"/>
      <c r="CT7" s="410">
        <v>47185856</v>
      </c>
      <c r="CU7" s="411"/>
      <c r="CV7" s="411"/>
      <c r="CW7" s="411"/>
      <c r="CX7" s="411"/>
      <c r="CY7" s="411"/>
      <c r="CZ7" s="411"/>
      <c r="DA7" s="412"/>
      <c r="DB7" s="410">
        <v>45795853</v>
      </c>
      <c r="DC7" s="411"/>
      <c r="DD7" s="411"/>
      <c r="DE7" s="411"/>
      <c r="DF7" s="411"/>
      <c r="DG7" s="411"/>
      <c r="DH7" s="411"/>
      <c r="DI7" s="412"/>
    </row>
    <row r="8" spans="1:119" ht="18.75" customHeight="1" thickBot="1" x14ac:dyDescent="0.25">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109</v>
      </c>
      <c r="AN8" s="440"/>
      <c r="AO8" s="440"/>
      <c r="AP8" s="440"/>
      <c r="AQ8" s="440"/>
      <c r="AR8" s="440"/>
      <c r="AS8" s="440"/>
      <c r="AT8" s="441"/>
      <c r="AU8" s="442" t="s">
        <v>94</v>
      </c>
      <c r="AV8" s="443"/>
      <c r="AW8" s="443"/>
      <c r="AX8" s="443"/>
      <c r="AY8" s="444" t="s">
        <v>110</v>
      </c>
      <c r="AZ8" s="445"/>
      <c r="BA8" s="445"/>
      <c r="BB8" s="445"/>
      <c r="BC8" s="445"/>
      <c r="BD8" s="445"/>
      <c r="BE8" s="445"/>
      <c r="BF8" s="445"/>
      <c r="BG8" s="445"/>
      <c r="BH8" s="445"/>
      <c r="BI8" s="445"/>
      <c r="BJ8" s="445"/>
      <c r="BK8" s="445"/>
      <c r="BL8" s="445"/>
      <c r="BM8" s="446"/>
      <c r="BN8" s="410">
        <v>1557109</v>
      </c>
      <c r="BO8" s="411"/>
      <c r="BP8" s="411"/>
      <c r="BQ8" s="411"/>
      <c r="BR8" s="411"/>
      <c r="BS8" s="411"/>
      <c r="BT8" s="411"/>
      <c r="BU8" s="412"/>
      <c r="BV8" s="410">
        <v>660327</v>
      </c>
      <c r="BW8" s="411"/>
      <c r="BX8" s="411"/>
      <c r="BY8" s="411"/>
      <c r="BZ8" s="411"/>
      <c r="CA8" s="411"/>
      <c r="CB8" s="411"/>
      <c r="CC8" s="412"/>
      <c r="CD8" s="413" t="s">
        <v>111</v>
      </c>
      <c r="CE8" s="414"/>
      <c r="CF8" s="414"/>
      <c r="CG8" s="414"/>
      <c r="CH8" s="414"/>
      <c r="CI8" s="414"/>
      <c r="CJ8" s="414"/>
      <c r="CK8" s="414"/>
      <c r="CL8" s="414"/>
      <c r="CM8" s="414"/>
      <c r="CN8" s="414"/>
      <c r="CO8" s="414"/>
      <c r="CP8" s="414"/>
      <c r="CQ8" s="414"/>
      <c r="CR8" s="414"/>
      <c r="CS8" s="415"/>
      <c r="CT8" s="450">
        <v>0.56000000000000005</v>
      </c>
      <c r="CU8" s="451"/>
      <c r="CV8" s="451"/>
      <c r="CW8" s="451"/>
      <c r="CX8" s="451"/>
      <c r="CY8" s="451"/>
      <c r="CZ8" s="451"/>
      <c r="DA8" s="452"/>
      <c r="DB8" s="450">
        <v>0.56000000000000005</v>
      </c>
      <c r="DC8" s="451"/>
      <c r="DD8" s="451"/>
      <c r="DE8" s="451"/>
      <c r="DF8" s="451"/>
      <c r="DG8" s="451"/>
      <c r="DH8" s="451"/>
      <c r="DI8" s="452"/>
    </row>
    <row r="9" spans="1:119" ht="18.75" customHeight="1" thickBot="1" x14ac:dyDescent="0.25">
      <c r="A9" s="178"/>
      <c r="B9" s="404" t="s">
        <v>112</v>
      </c>
      <c r="C9" s="405"/>
      <c r="D9" s="405"/>
      <c r="E9" s="405"/>
      <c r="F9" s="405"/>
      <c r="G9" s="405"/>
      <c r="H9" s="405"/>
      <c r="I9" s="405"/>
      <c r="J9" s="405"/>
      <c r="K9" s="453"/>
      <c r="L9" s="454" t="s">
        <v>113</v>
      </c>
      <c r="M9" s="455"/>
      <c r="N9" s="455"/>
      <c r="O9" s="455"/>
      <c r="P9" s="455"/>
      <c r="Q9" s="456"/>
      <c r="R9" s="457">
        <v>172775</v>
      </c>
      <c r="S9" s="458"/>
      <c r="T9" s="458"/>
      <c r="U9" s="458"/>
      <c r="V9" s="459"/>
      <c r="W9" s="367" t="s">
        <v>114</v>
      </c>
      <c r="X9" s="368"/>
      <c r="Y9" s="368"/>
      <c r="Z9" s="368"/>
      <c r="AA9" s="368"/>
      <c r="AB9" s="368"/>
      <c r="AC9" s="368"/>
      <c r="AD9" s="368"/>
      <c r="AE9" s="368"/>
      <c r="AF9" s="368"/>
      <c r="AG9" s="368"/>
      <c r="AH9" s="368"/>
      <c r="AI9" s="368"/>
      <c r="AJ9" s="368"/>
      <c r="AK9" s="368"/>
      <c r="AL9" s="369"/>
      <c r="AM9" s="439" t="s">
        <v>115</v>
      </c>
      <c r="AN9" s="440"/>
      <c r="AO9" s="440"/>
      <c r="AP9" s="440"/>
      <c r="AQ9" s="440"/>
      <c r="AR9" s="440"/>
      <c r="AS9" s="440"/>
      <c r="AT9" s="441"/>
      <c r="AU9" s="442" t="s">
        <v>94</v>
      </c>
      <c r="AV9" s="443"/>
      <c r="AW9" s="443"/>
      <c r="AX9" s="443"/>
      <c r="AY9" s="444" t="s">
        <v>116</v>
      </c>
      <c r="AZ9" s="445"/>
      <c r="BA9" s="445"/>
      <c r="BB9" s="445"/>
      <c r="BC9" s="445"/>
      <c r="BD9" s="445"/>
      <c r="BE9" s="445"/>
      <c r="BF9" s="445"/>
      <c r="BG9" s="445"/>
      <c r="BH9" s="445"/>
      <c r="BI9" s="445"/>
      <c r="BJ9" s="445"/>
      <c r="BK9" s="445"/>
      <c r="BL9" s="445"/>
      <c r="BM9" s="446"/>
      <c r="BN9" s="410">
        <v>896782</v>
      </c>
      <c r="BO9" s="411"/>
      <c r="BP9" s="411"/>
      <c r="BQ9" s="411"/>
      <c r="BR9" s="411"/>
      <c r="BS9" s="411"/>
      <c r="BT9" s="411"/>
      <c r="BU9" s="412"/>
      <c r="BV9" s="410">
        <v>-354582</v>
      </c>
      <c r="BW9" s="411"/>
      <c r="BX9" s="411"/>
      <c r="BY9" s="411"/>
      <c r="BZ9" s="411"/>
      <c r="CA9" s="411"/>
      <c r="CB9" s="411"/>
      <c r="CC9" s="412"/>
      <c r="CD9" s="413" t="s">
        <v>117</v>
      </c>
      <c r="CE9" s="414"/>
      <c r="CF9" s="414"/>
      <c r="CG9" s="414"/>
      <c r="CH9" s="414"/>
      <c r="CI9" s="414"/>
      <c r="CJ9" s="414"/>
      <c r="CK9" s="414"/>
      <c r="CL9" s="414"/>
      <c r="CM9" s="414"/>
      <c r="CN9" s="414"/>
      <c r="CO9" s="414"/>
      <c r="CP9" s="414"/>
      <c r="CQ9" s="414"/>
      <c r="CR9" s="414"/>
      <c r="CS9" s="415"/>
      <c r="CT9" s="407">
        <v>18.7</v>
      </c>
      <c r="CU9" s="408"/>
      <c r="CV9" s="408"/>
      <c r="CW9" s="408"/>
      <c r="CX9" s="408"/>
      <c r="CY9" s="408"/>
      <c r="CZ9" s="408"/>
      <c r="DA9" s="409"/>
      <c r="DB9" s="407">
        <v>19.899999999999999</v>
      </c>
      <c r="DC9" s="408"/>
      <c r="DD9" s="408"/>
      <c r="DE9" s="408"/>
      <c r="DF9" s="408"/>
      <c r="DG9" s="408"/>
      <c r="DH9" s="408"/>
      <c r="DI9" s="409"/>
    </row>
    <row r="10" spans="1:119" ht="18.75" customHeight="1" thickBot="1" x14ac:dyDescent="0.25">
      <c r="A10" s="178"/>
      <c r="B10" s="404"/>
      <c r="C10" s="405"/>
      <c r="D10" s="405"/>
      <c r="E10" s="405"/>
      <c r="F10" s="405"/>
      <c r="G10" s="405"/>
      <c r="H10" s="405"/>
      <c r="I10" s="405"/>
      <c r="J10" s="405"/>
      <c r="K10" s="453"/>
      <c r="L10" s="460" t="s">
        <v>118</v>
      </c>
      <c r="M10" s="440"/>
      <c r="N10" s="440"/>
      <c r="O10" s="440"/>
      <c r="P10" s="440"/>
      <c r="Q10" s="441"/>
      <c r="R10" s="461">
        <v>171938</v>
      </c>
      <c r="S10" s="462"/>
      <c r="T10" s="462"/>
      <c r="U10" s="462"/>
      <c r="V10" s="463"/>
      <c r="W10" s="398"/>
      <c r="X10" s="399"/>
      <c r="Y10" s="399"/>
      <c r="Z10" s="399"/>
      <c r="AA10" s="399"/>
      <c r="AB10" s="399"/>
      <c r="AC10" s="399"/>
      <c r="AD10" s="399"/>
      <c r="AE10" s="399"/>
      <c r="AF10" s="399"/>
      <c r="AG10" s="399"/>
      <c r="AH10" s="399"/>
      <c r="AI10" s="399"/>
      <c r="AJ10" s="399"/>
      <c r="AK10" s="399"/>
      <c r="AL10" s="402"/>
      <c r="AM10" s="439" t="s">
        <v>119</v>
      </c>
      <c r="AN10" s="440"/>
      <c r="AO10" s="440"/>
      <c r="AP10" s="440"/>
      <c r="AQ10" s="440"/>
      <c r="AR10" s="440"/>
      <c r="AS10" s="440"/>
      <c r="AT10" s="441"/>
      <c r="AU10" s="442" t="s">
        <v>120</v>
      </c>
      <c r="AV10" s="443"/>
      <c r="AW10" s="443"/>
      <c r="AX10" s="443"/>
      <c r="AY10" s="444" t="s">
        <v>121</v>
      </c>
      <c r="AZ10" s="445"/>
      <c r="BA10" s="445"/>
      <c r="BB10" s="445"/>
      <c r="BC10" s="445"/>
      <c r="BD10" s="445"/>
      <c r="BE10" s="445"/>
      <c r="BF10" s="445"/>
      <c r="BG10" s="445"/>
      <c r="BH10" s="445"/>
      <c r="BI10" s="445"/>
      <c r="BJ10" s="445"/>
      <c r="BK10" s="445"/>
      <c r="BL10" s="445"/>
      <c r="BM10" s="446"/>
      <c r="BN10" s="410">
        <v>491</v>
      </c>
      <c r="BO10" s="411"/>
      <c r="BP10" s="411"/>
      <c r="BQ10" s="411"/>
      <c r="BR10" s="411"/>
      <c r="BS10" s="411"/>
      <c r="BT10" s="411"/>
      <c r="BU10" s="412"/>
      <c r="BV10" s="410">
        <v>3929</v>
      </c>
      <c r="BW10" s="411"/>
      <c r="BX10" s="411"/>
      <c r="BY10" s="411"/>
      <c r="BZ10" s="411"/>
      <c r="CA10" s="411"/>
      <c r="CB10" s="411"/>
      <c r="CC10" s="412"/>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04"/>
      <c r="C11" s="405"/>
      <c r="D11" s="405"/>
      <c r="E11" s="405"/>
      <c r="F11" s="405"/>
      <c r="G11" s="405"/>
      <c r="H11" s="405"/>
      <c r="I11" s="405"/>
      <c r="J11" s="405"/>
      <c r="K11" s="453"/>
      <c r="L11" s="464" t="s">
        <v>123</v>
      </c>
      <c r="M11" s="465"/>
      <c r="N11" s="465"/>
      <c r="O11" s="465"/>
      <c r="P11" s="465"/>
      <c r="Q11" s="466"/>
      <c r="R11" s="467" t="s">
        <v>124</v>
      </c>
      <c r="S11" s="468"/>
      <c r="T11" s="468"/>
      <c r="U11" s="468"/>
      <c r="V11" s="469"/>
      <c r="W11" s="398"/>
      <c r="X11" s="399"/>
      <c r="Y11" s="399"/>
      <c r="Z11" s="399"/>
      <c r="AA11" s="399"/>
      <c r="AB11" s="399"/>
      <c r="AC11" s="399"/>
      <c r="AD11" s="399"/>
      <c r="AE11" s="399"/>
      <c r="AF11" s="399"/>
      <c r="AG11" s="399"/>
      <c r="AH11" s="399"/>
      <c r="AI11" s="399"/>
      <c r="AJ11" s="399"/>
      <c r="AK11" s="399"/>
      <c r="AL11" s="402"/>
      <c r="AM11" s="439" t="s">
        <v>125</v>
      </c>
      <c r="AN11" s="440"/>
      <c r="AO11" s="440"/>
      <c r="AP11" s="440"/>
      <c r="AQ11" s="440"/>
      <c r="AR11" s="440"/>
      <c r="AS11" s="440"/>
      <c r="AT11" s="441"/>
      <c r="AU11" s="442" t="s">
        <v>126</v>
      </c>
      <c r="AV11" s="443"/>
      <c r="AW11" s="443"/>
      <c r="AX11" s="443"/>
      <c r="AY11" s="444" t="s">
        <v>127</v>
      </c>
      <c r="AZ11" s="445"/>
      <c r="BA11" s="445"/>
      <c r="BB11" s="445"/>
      <c r="BC11" s="445"/>
      <c r="BD11" s="445"/>
      <c r="BE11" s="445"/>
      <c r="BF11" s="445"/>
      <c r="BG11" s="445"/>
      <c r="BH11" s="445"/>
      <c r="BI11" s="445"/>
      <c r="BJ11" s="445"/>
      <c r="BK11" s="445"/>
      <c r="BL11" s="445"/>
      <c r="BM11" s="446"/>
      <c r="BN11" s="410">
        <v>579191</v>
      </c>
      <c r="BO11" s="411"/>
      <c r="BP11" s="411"/>
      <c r="BQ11" s="411"/>
      <c r="BR11" s="411"/>
      <c r="BS11" s="411"/>
      <c r="BT11" s="411"/>
      <c r="BU11" s="412"/>
      <c r="BV11" s="410">
        <v>596464</v>
      </c>
      <c r="BW11" s="411"/>
      <c r="BX11" s="411"/>
      <c r="BY11" s="411"/>
      <c r="BZ11" s="411"/>
      <c r="CA11" s="411"/>
      <c r="CB11" s="411"/>
      <c r="CC11" s="412"/>
      <c r="CD11" s="413" t="s">
        <v>128</v>
      </c>
      <c r="CE11" s="414"/>
      <c r="CF11" s="414"/>
      <c r="CG11" s="414"/>
      <c r="CH11" s="414"/>
      <c r="CI11" s="414"/>
      <c r="CJ11" s="414"/>
      <c r="CK11" s="414"/>
      <c r="CL11" s="414"/>
      <c r="CM11" s="414"/>
      <c r="CN11" s="414"/>
      <c r="CO11" s="414"/>
      <c r="CP11" s="414"/>
      <c r="CQ11" s="414"/>
      <c r="CR11" s="414"/>
      <c r="CS11" s="415"/>
      <c r="CT11" s="450" t="s">
        <v>129</v>
      </c>
      <c r="CU11" s="451"/>
      <c r="CV11" s="451"/>
      <c r="CW11" s="451"/>
      <c r="CX11" s="451"/>
      <c r="CY11" s="451"/>
      <c r="CZ11" s="451"/>
      <c r="DA11" s="452"/>
      <c r="DB11" s="450" t="s">
        <v>129</v>
      </c>
      <c r="DC11" s="451"/>
      <c r="DD11" s="451"/>
      <c r="DE11" s="451"/>
      <c r="DF11" s="451"/>
      <c r="DG11" s="451"/>
      <c r="DH11" s="451"/>
      <c r="DI11" s="452"/>
    </row>
    <row r="12" spans="1:119" ht="18.75" customHeight="1" x14ac:dyDescent="0.2">
      <c r="A12" s="178"/>
      <c r="B12" s="470" t="s">
        <v>130</v>
      </c>
      <c r="C12" s="471"/>
      <c r="D12" s="471"/>
      <c r="E12" s="471"/>
      <c r="F12" s="471"/>
      <c r="G12" s="471"/>
      <c r="H12" s="471"/>
      <c r="I12" s="471"/>
      <c r="J12" s="471"/>
      <c r="K12" s="472"/>
      <c r="L12" s="479" t="s">
        <v>131</v>
      </c>
      <c r="M12" s="480"/>
      <c r="N12" s="480"/>
      <c r="O12" s="480"/>
      <c r="P12" s="480"/>
      <c r="Q12" s="481"/>
      <c r="R12" s="482">
        <v>174693</v>
      </c>
      <c r="S12" s="483"/>
      <c r="T12" s="483"/>
      <c r="U12" s="483"/>
      <c r="V12" s="484"/>
      <c r="W12" s="485" t="s">
        <v>1</v>
      </c>
      <c r="X12" s="443"/>
      <c r="Y12" s="443"/>
      <c r="Z12" s="443"/>
      <c r="AA12" s="443"/>
      <c r="AB12" s="486"/>
      <c r="AC12" s="487" t="s">
        <v>132</v>
      </c>
      <c r="AD12" s="488"/>
      <c r="AE12" s="488"/>
      <c r="AF12" s="488"/>
      <c r="AG12" s="489"/>
      <c r="AH12" s="487" t="s">
        <v>133</v>
      </c>
      <c r="AI12" s="488"/>
      <c r="AJ12" s="488"/>
      <c r="AK12" s="488"/>
      <c r="AL12" s="490"/>
      <c r="AM12" s="439" t="s">
        <v>134</v>
      </c>
      <c r="AN12" s="440"/>
      <c r="AO12" s="440"/>
      <c r="AP12" s="440"/>
      <c r="AQ12" s="440"/>
      <c r="AR12" s="440"/>
      <c r="AS12" s="440"/>
      <c r="AT12" s="441"/>
      <c r="AU12" s="442" t="s">
        <v>120</v>
      </c>
      <c r="AV12" s="443"/>
      <c r="AW12" s="443"/>
      <c r="AX12" s="443"/>
      <c r="AY12" s="444" t="s">
        <v>135</v>
      </c>
      <c r="AZ12" s="445"/>
      <c r="BA12" s="445"/>
      <c r="BB12" s="445"/>
      <c r="BC12" s="445"/>
      <c r="BD12" s="445"/>
      <c r="BE12" s="445"/>
      <c r="BF12" s="445"/>
      <c r="BG12" s="445"/>
      <c r="BH12" s="445"/>
      <c r="BI12" s="445"/>
      <c r="BJ12" s="445"/>
      <c r="BK12" s="445"/>
      <c r="BL12" s="445"/>
      <c r="BM12" s="446"/>
      <c r="BN12" s="410">
        <v>5654</v>
      </c>
      <c r="BO12" s="411"/>
      <c r="BP12" s="411"/>
      <c r="BQ12" s="411"/>
      <c r="BR12" s="411"/>
      <c r="BS12" s="411"/>
      <c r="BT12" s="411"/>
      <c r="BU12" s="412"/>
      <c r="BV12" s="410">
        <v>0</v>
      </c>
      <c r="BW12" s="411"/>
      <c r="BX12" s="411"/>
      <c r="BY12" s="411"/>
      <c r="BZ12" s="411"/>
      <c r="CA12" s="411"/>
      <c r="CB12" s="411"/>
      <c r="CC12" s="412"/>
      <c r="CD12" s="413" t="s">
        <v>136</v>
      </c>
      <c r="CE12" s="414"/>
      <c r="CF12" s="414"/>
      <c r="CG12" s="414"/>
      <c r="CH12" s="414"/>
      <c r="CI12" s="414"/>
      <c r="CJ12" s="414"/>
      <c r="CK12" s="414"/>
      <c r="CL12" s="414"/>
      <c r="CM12" s="414"/>
      <c r="CN12" s="414"/>
      <c r="CO12" s="414"/>
      <c r="CP12" s="414"/>
      <c r="CQ12" s="414"/>
      <c r="CR12" s="414"/>
      <c r="CS12" s="415"/>
      <c r="CT12" s="450" t="s">
        <v>129</v>
      </c>
      <c r="CU12" s="451"/>
      <c r="CV12" s="451"/>
      <c r="CW12" s="451"/>
      <c r="CX12" s="451"/>
      <c r="CY12" s="451"/>
      <c r="CZ12" s="451"/>
      <c r="DA12" s="452"/>
      <c r="DB12" s="450" t="s">
        <v>137</v>
      </c>
      <c r="DC12" s="451"/>
      <c r="DD12" s="451"/>
      <c r="DE12" s="451"/>
      <c r="DF12" s="451"/>
      <c r="DG12" s="451"/>
      <c r="DH12" s="451"/>
      <c r="DI12" s="452"/>
    </row>
    <row r="13" spans="1:119" ht="18.75" customHeight="1" x14ac:dyDescent="0.2">
      <c r="A13" s="178"/>
      <c r="B13" s="473"/>
      <c r="C13" s="474"/>
      <c r="D13" s="474"/>
      <c r="E13" s="474"/>
      <c r="F13" s="474"/>
      <c r="G13" s="474"/>
      <c r="H13" s="474"/>
      <c r="I13" s="474"/>
      <c r="J13" s="474"/>
      <c r="K13" s="475"/>
      <c r="L13" s="187"/>
      <c r="M13" s="501" t="s">
        <v>138</v>
      </c>
      <c r="N13" s="502"/>
      <c r="O13" s="502"/>
      <c r="P13" s="502"/>
      <c r="Q13" s="503"/>
      <c r="R13" s="494">
        <v>169807</v>
      </c>
      <c r="S13" s="495"/>
      <c r="T13" s="495"/>
      <c r="U13" s="495"/>
      <c r="V13" s="496"/>
      <c r="W13" s="426" t="s">
        <v>139</v>
      </c>
      <c r="X13" s="427"/>
      <c r="Y13" s="427"/>
      <c r="Z13" s="427"/>
      <c r="AA13" s="427"/>
      <c r="AB13" s="417"/>
      <c r="AC13" s="461">
        <v>4553</v>
      </c>
      <c r="AD13" s="462"/>
      <c r="AE13" s="462"/>
      <c r="AF13" s="462"/>
      <c r="AG13" s="504"/>
      <c r="AH13" s="461">
        <v>5421</v>
      </c>
      <c r="AI13" s="462"/>
      <c r="AJ13" s="462"/>
      <c r="AK13" s="462"/>
      <c r="AL13" s="463"/>
      <c r="AM13" s="439" t="s">
        <v>140</v>
      </c>
      <c r="AN13" s="440"/>
      <c r="AO13" s="440"/>
      <c r="AP13" s="440"/>
      <c r="AQ13" s="440"/>
      <c r="AR13" s="440"/>
      <c r="AS13" s="440"/>
      <c r="AT13" s="441"/>
      <c r="AU13" s="442" t="s">
        <v>141</v>
      </c>
      <c r="AV13" s="443"/>
      <c r="AW13" s="443"/>
      <c r="AX13" s="443"/>
      <c r="AY13" s="444" t="s">
        <v>142</v>
      </c>
      <c r="AZ13" s="445"/>
      <c r="BA13" s="445"/>
      <c r="BB13" s="445"/>
      <c r="BC13" s="445"/>
      <c r="BD13" s="445"/>
      <c r="BE13" s="445"/>
      <c r="BF13" s="445"/>
      <c r="BG13" s="445"/>
      <c r="BH13" s="445"/>
      <c r="BI13" s="445"/>
      <c r="BJ13" s="445"/>
      <c r="BK13" s="445"/>
      <c r="BL13" s="445"/>
      <c r="BM13" s="446"/>
      <c r="BN13" s="410">
        <v>1470810</v>
      </c>
      <c r="BO13" s="411"/>
      <c r="BP13" s="411"/>
      <c r="BQ13" s="411"/>
      <c r="BR13" s="411"/>
      <c r="BS13" s="411"/>
      <c r="BT13" s="411"/>
      <c r="BU13" s="412"/>
      <c r="BV13" s="410">
        <v>245811</v>
      </c>
      <c r="BW13" s="411"/>
      <c r="BX13" s="411"/>
      <c r="BY13" s="411"/>
      <c r="BZ13" s="411"/>
      <c r="CA13" s="411"/>
      <c r="CB13" s="411"/>
      <c r="CC13" s="412"/>
      <c r="CD13" s="413" t="s">
        <v>143</v>
      </c>
      <c r="CE13" s="414"/>
      <c r="CF13" s="414"/>
      <c r="CG13" s="414"/>
      <c r="CH13" s="414"/>
      <c r="CI13" s="414"/>
      <c r="CJ13" s="414"/>
      <c r="CK13" s="414"/>
      <c r="CL13" s="414"/>
      <c r="CM13" s="414"/>
      <c r="CN13" s="414"/>
      <c r="CO13" s="414"/>
      <c r="CP13" s="414"/>
      <c r="CQ13" s="414"/>
      <c r="CR13" s="414"/>
      <c r="CS13" s="415"/>
      <c r="CT13" s="407">
        <v>12.6</v>
      </c>
      <c r="CU13" s="408"/>
      <c r="CV13" s="408"/>
      <c r="CW13" s="408"/>
      <c r="CX13" s="408"/>
      <c r="CY13" s="408"/>
      <c r="CZ13" s="408"/>
      <c r="DA13" s="409"/>
      <c r="DB13" s="407">
        <v>12.9</v>
      </c>
      <c r="DC13" s="408"/>
      <c r="DD13" s="408"/>
      <c r="DE13" s="408"/>
      <c r="DF13" s="408"/>
      <c r="DG13" s="408"/>
      <c r="DH13" s="408"/>
      <c r="DI13" s="409"/>
    </row>
    <row r="14" spans="1:119" ht="18.75" customHeight="1" thickBot="1" x14ac:dyDescent="0.25">
      <c r="A14" s="178"/>
      <c r="B14" s="473"/>
      <c r="C14" s="474"/>
      <c r="D14" s="474"/>
      <c r="E14" s="474"/>
      <c r="F14" s="474"/>
      <c r="G14" s="474"/>
      <c r="H14" s="474"/>
      <c r="I14" s="474"/>
      <c r="J14" s="474"/>
      <c r="K14" s="475"/>
      <c r="L14" s="491" t="s">
        <v>144</v>
      </c>
      <c r="M14" s="492"/>
      <c r="N14" s="492"/>
      <c r="O14" s="492"/>
      <c r="P14" s="492"/>
      <c r="Q14" s="493"/>
      <c r="R14" s="494">
        <v>174684</v>
      </c>
      <c r="S14" s="495"/>
      <c r="T14" s="495"/>
      <c r="U14" s="495"/>
      <c r="V14" s="496"/>
      <c r="W14" s="400"/>
      <c r="X14" s="401"/>
      <c r="Y14" s="401"/>
      <c r="Z14" s="401"/>
      <c r="AA14" s="401"/>
      <c r="AB14" s="390"/>
      <c r="AC14" s="497">
        <v>5.3</v>
      </c>
      <c r="AD14" s="498"/>
      <c r="AE14" s="498"/>
      <c r="AF14" s="498"/>
      <c r="AG14" s="499"/>
      <c r="AH14" s="497">
        <v>6.4</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145</v>
      </c>
      <c r="CE14" s="506"/>
      <c r="CF14" s="506"/>
      <c r="CG14" s="506"/>
      <c r="CH14" s="506"/>
      <c r="CI14" s="506"/>
      <c r="CJ14" s="506"/>
      <c r="CK14" s="506"/>
      <c r="CL14" s="506"/>
      <c r="CM14" s="506"/>
      <c r="CN14" s="506"/>
      <c r="CO14" s="506"/>
      <c r="CP14" s="506"/>
      <c r="CQ14" s="506"/>
      <c r="CR14" s="506"/>
      <c r="CS14" s="507"/>
      <c r="CT14" s="508">
        <v>155.4</v>
      </c>
      <c r="CU14" s="509"/>
      <c r="CV14" s="509"/>
      <c r="CW14" s="509"/>
      <c r="CX14" s="509"/>
      <c r="CY14" s="509"/>
      <c r="CZ14" s="509"/>
      <c r="DA14" s="510"/>
      <c r="DB14" s="508">
        <v>158.80000000000001</v>
      </c>
      <c r="DC14" s="509"/>
      <c r="DD14" s="509"/>
      <c r="DE14" s="509"/>
      <c r="DF14" s="509"/>
      <c r="DG14" s="509"/>
      <c r="DH14" s="509"/>
      <c r="DI14" s="510"/>
    </row>
    <row r="15" spans="1:119" ht="18.75" customHeight="1" x14ac:dyDescent="0.2">
      <c r="A15" s="178"/>
      <c r="B15" s="473"/>
      <c r="C15" s="474"/>
      <c r="D15" s="474"/>
      <c r="E15" s="474"/>
      <c r="F15" s="474"/>
      <c r="G15" s="474"/>
      <c r="H15" s="474"/>
      <c r="I15" s="474"/>
      <c r="J15" s="474"/>
      <c r="K15" s="475"/>
      <c r="L15" s="187"/>
      <c r="M15" s="501" t="s">
        <v>146</v>
      </c>
      <c r="N15" s="502"/>
      <c r="O15" s="502"/>
      <c r="P15" s="502"/>
      <c r="Q15" s="503"/>
      <c r="R15" s="494">
        <v>170084</v>
      </c>
      <c r="S15" s="495"/>
      <c r="T15" s="495"/>
      <c r="U15" s="495"/>
      <c r="V15" s="496"/>
      <c r="W15" s="426" t="s">
        <v>147</v>
      </c>
      <c r="X15" s="427"/>
      <c r="Y15" s="427"/>
      <c r="Z15" s="427"/>
      <c r="AA15" s="427"/>
      <c r="AB15" s="417"/>
      <c r="AC15" s="461">
        <v>24220</v>
      </c>
      <c r="AD15" s="462"/>
      <c r="AE15" s="462"/>
      <c r="AF15" s="462"/>
      <c r="AG15" s="504"/>
      <c r="AH15" s="461">
        <v>22962</v>
      </c>
      <c r="AI15" s="462"/>
      <c r="AJ15" s="462"/>
      <c r="AK15" s="462"/>
      <c r="AL15" s="463"/>
      <c r="AM15" s="439"/>
      <c r="AN15" s="440"/>
      <c r="AO15" s="440"/>
      <c r="AP15" s="440"/>
      <c r="AQ15" s="440"/>
      <c r="AR15" s="440"/>
      <c r="AS15" s="440"/>
      <c r="AT15" s="441"/>
      <c r="AU15" s="442"/>
      <c r="AV15" s="443"/>
      <c r="AW15" s="443"/>
      <c r="AX15" s="443"/>
      <c r="AY15" s="370" t="s">
        <v>148</v>
      </c>
      <c r="AZ15" s="371"/>
      <c r="BA15" s="371"/>
      <c r="BB15" s="371"/>
      <c r="BC15" s="371"/>
      <c r="BD15" s="371"/>
      <c r="BE15" s="371"/>
      <c r="BF15" s="371"/>
      <c r="BG15" s="371"/>
      <c r="BH15" s="371"/>
      <c r="BI15" s="371"/>
      <c r="BJ15" s="371"/>
      <c r="BK15" s="371"/>
      <c r="BL15" s="371"/>
      <c r="BM15" s="372"/>
      <c r="BN15" s="373">
        <v>21293072</v>
      </c>
      <c r="BO15" s="374"/>
      <c r="BP15" s="374"/>
      <c r="BQ15" s="374"/>
      <c r="BR15" s="374"/>
      <c r="BS15" s="374"/>
      <c r="BT15" s="374"/>
      <c r="BU15" s="375"/>
      <c r="BV15" s="373">
        <v>22256798</v>
      </c>
      <c r="BW15" s="374"/>
      <c r="BX15" s="374"/>
      <c r="BY15" s="374"/>
      <c r="BZ15" s="374"/>
      <c r="CA15" s="374"/>
      <c r="CB15" s="374"/>
      <c r="CC15" s="375"/>
      <c r="CD15" s="511" t="s">
        <v>149</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473"/>
      <c r="C16" s="474"/>
      <c r="D16" s="474"/>
      <c r="E16" s="474"/>
      <c r="F16" s="474"/>
      <c r="G16" s="474"/>
      <c r="H16" s="474"/>
      <c r="I16" s="474"/>
      <c r="J16" s="474"/>
      <c r="K16" s="475"/>
      <c r="L16" s="491" t="s">
        <v>150</v>
      </c>
      <c r="M16" s="514"/>
      <c r="N16" s="514"/>
      <c r="O16" s="514"/>
      <c r="P16" s="514"/>
      <c r="Q16" s="515"/>
      <c r="R16" s="516" t="s">
        <v>151</v>
      </c>
      <c r="S16" s="517"/>
      <c r="T16" s="517"/>
      <c r="U16" s="517"/>
      <c r="V16" s="518"/>
      <c r="W16" s="400"/>
      <c r="X16" s="401"/>
      <c r="Y16" s="401"/>
      <c r="Z16" s="401"/>
      <c r="AA16" s="401"/>
      <c r="AB16" s="390"/>
      <c r="AC16" s="497">
        <v>28.4</v>
      </c>
      <c r="AD16" s="498"/>
      <c r="AE16" s="498"/>
      <c r="AF16" s="498"/>
      <c r="AG16" s="499"/>
      <c r="AH16" s="497">
        <v>27.2</v>
      </c>
      <c r="AI16" s="498"/>
      <c r="AJ16" s="498"/>
      <c r="AK16" s="498"/>
      <c r="AL16" s="500"/>
      <c r="AM16" s="439"/>
      <c r="AN16" s="440"/>
      <c r="AO16" s="440"/>
      <c r="AP16" s="440"/>
      <c r="AQ16" s="440"/>
      <c r="AR16" s="440"/>
      <c r="AS16" s="440"/>
      <c r="AT16" s="441"/>
      <c r="AU16" s="442"/>
      <c r="AV16" s="443"/>
      <c r="AW16" s="443"/>
      <c r="AX16" s="443"/>
      <c r="AY16" s="444" t="s">
        <v>152</v>
      </c>
      <c r="AZ16" s="445"/>
      <c r="BA16" s="445"/>
      <c r="BB16" s="445"/>
      <c r="BC16" s="445"/>
      <c r="BD16" s="445"/>
      <c r="BE16" s="445"/>
      <c r="BF16" s="445"/>
      <c r="BG16" s="445"/>
      <c r="BH16" s="445"/>
      <c r="BI16" s="445"/>
      <c r="BJ16" s="445"/>
      <c r="BK16" s="445"/>
      <c r="BL16" s="445"/>
      <c r="BM16" s="446"/>
      <c r="BN16" s="410">
        <v>38980461</v>
      </c>
      <c r="BO16" s="411"/>
      <c r="BP16" s="411"/>
      <c r="BQ16" s="411"/>
      <c r="BR16" s="411"/>
      <c r="BS16" s="411"/>
      <c r="BT16" s="411"/>
      <c r="BU16" s="412"/>
      <c r="BV16" s="410">
        <v>38090502</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5">
      <c r="A17" s="178"/>
      <c r="B17" s="476"/>
      <c r="C17" s="477"/>
      <c r="D17" s="477"/>
      <c r="E17" s="477"/>
      <c r="F17" s="477"/>
      <c r="G17" s="477"/>
      <c r="H17" s="477"/>
      <c r="I17" s="477"/>
      <c r="J17" s="477"/>
      <c r="K17" s="478"/>
      <c r="L17" s="192"/>
      <c r="M17" s="521" t="s">
        <v>153</v>
      </c>
      <c r="N17" s="522"/>
      <c r="O17" s="522"/>
      <c r="P17" s="522"/>
      <c r="Q17" s="523"/>
      <c r="R17" s="516" t="s">
        <v>154</v>
      </c>
      <c r="S17" s="517"/>
      <c r="T17" s="517"/>
      <c r="U17" s="517"/>
      <c r="V17" s="518"/>
      <c r="W17" s="426" t="s">
        <v>155</v>
      </c>
      <c r="X17" s="427"/>
      <c r="Y17" s="427"/>
      <c r="Z17" s="427"/>
      <c r="AA17" s="427"/>
      <c r="AB17" s="417"/>
      <c r="AC17" s="461">
        <v>56390</v>
      </c>
      <c r="AD17" s="462"/>
      <c r="AE17" s="462"/>
      <c r="AF17" s="462"/>
      <c r="AG17" s="504"/>
      <c r="AH17" s="461">
        <v>55898</v>
      </c>
      <c r="AI17" s="462"/>
      <c r="AJ17" s="462"/>
      <c r="AK17" s="462"/>
      <c r="AL17" s="463"/>
      <c r="AM17" s="439"/>
      <c r="AN17" s="440"/>
      <c r="AO17" s="440"/>
      <c r="AP17" s="440"/>
      <c r="AQ17" s="440"/>
      <c r="AR17" s="440"/>
      <c r="AS17" s="440"/>
      <c r="AT17" s="441"/>
      <c r="AU17" s="442"/>
      <c r="AV17" s="443"/>
      <c r="AW17" s="443"/>
      <c r="AX17" s="443"/>
      <c r="AY17" s="444" t="s">
        <v>156</v>
      </c>
      <c r="AZ17" s="445"/>
      <c r="BA17" s="445"/>
      <c r="BB17" s="445"/>
      <c r="BC17" s="445"/>
      <c r="BD17" s="445"/>
      <c r="BE17" s="445"/>
      <c r="BF17" s="445"/>
      <c r="BG17" s="445"/>
      <c r="BH17" s="445"/>
      <c r="BI17" s="445"/>
      <c r="BJ17" s="445"/>
      <c r="BK17" s="445"/>
      <c r="BL17" s="445"/>
      <c r="BM17" s="446"/>
      <c r="BN17" s="410">
        <v>26783842</v>
      </c>
      <c r="BO17" s="411"/>
      <c r="BP17" s="411"/>
      <c r="BQ17" s="411"/>
      <c r="BR17" s="411"/>
      <c r="BS17" s="411"/>
      <c r="BT17" s="411"/>
      <c r="BU17" s="412"/>
      <c r="BV17" s="410">
        <v>28057137</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5">
      <c r="A18" s="178"/>
      <c r="B18" s="532" t="s">
        <v>157</v>
      </c>
      <c r="C18" s="453"/>
      <c r="D18" s="453"/>
      <c r="E18" s="533"/>
      <c r="F18" s="533"/>
      <c r="G18" s="533"/>
      <c r="H18" s="533"/>
      <c r="I18" s="533"/>
      <c r="J18" s="533"/>
      <c r="K18" s="533"/>
      <c r="L18" s="534">
        <v>624.36</v>
      </c>
      <c r="M18" s="534"/>
      <c r="N18" s="534"/>
      <c r="O18" s="534"/>
      <c r="P18" s="534"/>
      <c r="Q18" s="534"/>
      <c r="R18" s="535"/>
      <c r="S18" s="535"/>
      <c r="T18" s="535"/>
      <c r="U18" s="535"/>
      <c r="V18" s="536"/>
      <c r="W18" s="428"/>
      <c r="X18" s="429"/>
      <c r="Y18" s="429"/>
      <c r="Z18" s="429"/>
      <c r="AA18" s="429"/>
      <c r="AB18" s="420"/>
      <c r="AC18" s="537">
        <v>66.2</v>
      </c>
      <c r="AD18" s="538"/>
      <c r="AE18" s="538"/>
      <c r="AF18" s="538"/>
      <c r="AG18" s="539"/>
      <c r="AH18" s="537">
        <v>66.3</v>
      </c>
      <c r="AI18" s="538"/>
      <c r="AJ18" s="538"/>
      <c r="AK18" s="538"/>
      <c r="AL18" s="540"/>
      <c r="AM18" s="439"/>
      <c r="AN18" s="440"/>
      <c r="AO18" s="440"/>
      <c r="AP18" s="440"/>
      <c r="AQ18" s="440"/>
      <c r="AR18" s="440"/>
      <c r="AS18" s="440"/>
      <c r="AT18" s="441"/>
      <c r="AU18" s="442"/>
      <c r="AV18" s="443"/>
      <c r="AW18" s="443"/>
      <c r="AX18" s="443"/>
      <c r="AY18" s="444" t="s">
        <v>158</v>
      </c>
      <c r="AZ18" s="445"/>
      <c r="BA18" s="445"/>
      <c r="BB18" s="445"/>
      <c r="BC18" s="445"/>
      <c r="BD18" s="445"/>
      <c r="BE18" s="445"/>
      <c r="BF18" s="445"/>
      <c r="BG18" s="445"/>
      <c r="BH18" s="445"/>
      <c r="BI18" s="445"/>
      <c r="BJ18" s="445"/>
      <c r="BK18" s="445"/>
      <c r="BL18" s="445"/>
      <c r="BM18" s="446"/>
      <c r="BN18" s="410">
        <v>40435420</v>
      </c>
      <c r="BO18" s="411"/>
      <c r="BP18" s="411"/>
      <c r="BQ18" s="411"/>
      <c r="BR18" s="411"/>
      <c r="BS18" s="411"/>
      <c r="BT18" s="411"/>
      <c r="BU18" s="412"/>
      <c r="BV18" s="410">
        <v>39986654</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5">
      <c r="A19" s="178"/>
      <c r="B19" s="532" t="s">
        <v>159</v>
      </c>
      <c r="C19" s="453"/>
      <c r="D19" s="453"/>
      <c r="E19" s="533"/>
      <c r="F19" s="533"/>
      <c r="G19" s="533"/>
      <c r="H19" s="533"/>
      <c r="I19" s="533"/>
      <c r="J19" s="533"/>
      <c r="K19" s="533"/>
      <c r="L19" s="541">
        <v>277</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160</v>
      </c>
      <c r="AZ19" s="445"/>
      <c r="BA19" s="445"/>
      <c r="BB19" s="445"/>
      <c r="BC19" s="445"/>
      <c r="BD19" s="445"/>
      <c r="BE19" s="445"/>
      <c r="BF19" s="445"/>
      <c r="BG19" s="445"/>
      <c r="BH19" s="445"/>
      <c r="BI19" s="445"/>
      <c r="BJ19" s="445"/>
      <c r="BK19" s="445"/>
      <c r="BL19" s="445"/>
      <c r="BM19" s="446"/>
      <c r="BN19" s="410">
        <v>55536053</v>
      </c>
      <c r="BO19" s="411"/>
      <c r="BP19" s="411"/>
      <c r="BQ19" s="411"/>
      <c r="BR19" s="411"/>
      <c r="BS19" s="411"/>
      <c r="BT19" s="411"/>
      <c r="BU19" s="412"/>
      <c r="BV19" s="410">
        <v>53496290</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5">
      <c r="A20" s="178"/>
      <c r="B20" s="532" t="s">
        <v>161</v>
      </c>
      <c r="C20" s="453"/>
      <c r="D20" s="453"/>
      <c r="E20" s="533"/>
      <c r="F20" s="533"/>
      <c r="G20" s="533"/>
      <c r="H20" s="533"/>
      <c r="I20" s="533"/>
      <c r="J20" s="533"/>
      <c r="K20" s="533"/>
      <c r="L20" s="541">
        <v>64408</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5">
      <c r="A21" s="178"/>
      <c r="B21" s="550" t="s">
        <v>162</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2">
      <c r="A22" s="178"/>
      <c r="B22" s="580" t="s">
        <v>163</v>
      </c>
      <c r="C22" s="554"/>
      <c r="D22" s="555"/>
      <c r="E22" s="422" t="s">
        <v>1</v>
      </c>
      <c r="F22" s="427"/>
      <c r="G22" s="427"/>
      <c r="H22" s="427"/>
      <c r="I22" s="427"/>
      <c r="J22" s="427"/>
      <c r="K22" s="417"/>
      <c r="L22" s="422" t="s">
        <v>164</v>
      </c>
      <c r="M22" s="427"/>
      <c r="N22" s="427"/>
      <c r="O22" s="427"/>
      <c r="P22" s="417"/>
      <c r="Q22" s="585" t="s">
        <v>165</v>
      </c>
      <c r="R22" s="586"/>
      <c r="S22" s="586"/>
      <c r="T22" s="586"/>
      <c r="U22" s="586"/>
      <c r="V22" s="587"/>
      <c r="W22" s="553" t="s">
        <v>166</v>
      </c>
      <c r="X22" s="554"/>
      <c r="Y22" s="555"/>
      <c r="Z22" s="422" t="s">
        <v>1</v>
      </c>
      <c r="AA22" s="427"/>
      <c r="AB22" s="427"/>
      <c r="AC22" s="427"/>
      <c r="AD22" s="427"/>
      <c r="AE22" s="427"/>
      <c r="AF22" s="427"/>
      <c r="AG22" s="417"/>
      <c r="AH22" s="591" t="s">
        <v>167</v>
      </c>
      <c r="AI22" s="427"/>
      <c r="AJ22" s="427"/>
      <c r="AK22" s="427"/>
      <c r="AL22" s="417"/>
      <c r="AM22" s="591" t="s">
        <v>168</v>
      </c>
      <c r="AN22" s="592"/>
      <c r="AO22" s="592"/>
      <c r="AP22" s="592"/>
      <c r="AQ22" s="592"/>
      <c r="AR22" s="593"/>
      <c r="AS22" s="585" t="s">
        <v>165</v>
      </c>
      <c r="AT22" s="586"/>
      <c r="AU22" s="586"/>
      <c r="AV22" s="586"/>
      <c r="AW22" s="586"/>
      <c r="AX22" s="597"/>
      <c r="AY22" s="370" t="s">
        <v>169</v>
      </c>
      <c r="AZ22" s="371"/>
      <c r="BA22" s="371"/>
      <c r="BB22" s="371"/>
      <c r="BC22" s="371"/>
      <c r="BD22" s="371"/>
      <c r="BE22" s="371"/>
      <c r="BF22" s="371"/>
      <c r="BG22" s="371"/>
      <c r="BH22" s="371"/>
      <c r="BI22" s="371"/>
      <c r="BJ22" s="371"/>
      <c r="BK22" s="371"/>
      <c r="BL22" s="371"/>
      <c r="BM22" s="372"/>
      <c r="BN22" s="373">
        <v>99529255</v>
      </c>
      <c r="BO22" s="374"/>
      <c r="BP22" s="374"/>
      <c r="BQ22" s="374"/>
      <c r="BR22" s="374"/>
      <c r="BS22" s="374"/>
      <c r="BT22" s="374"/>
      <c r="BU22" s="375"/>
      <c r="BV22" s="373">
        <v>96063611</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2">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170</v>
      </c>
      <c r="AZ23" s="445"/>
      <c r="BA23" s="445"/>
      <c r="BB23" s="445"/>
      <c r="BC23" s="445"/>
      <c r="BD23" s="445"/>
      <c r="BE23" s="445"/>
      <c r="BF23" s="445"/>
      <c r="BG23" s="445"/>
      <c r="BH23" s="445"/>
      <c r="BI23" s="445"/>
      <c r="BJ23" s="445"/>
      <c r="BK23" s="445"/>
      <c r="BL23" s="445"/>
      <c r="BM23" s="446"/>
      <c r="BN23" s="410">
        <v>82067155</v>
      </c>
      <c r="BO23" s="411"/>
      <c r="BP23" s="411"/>
      <c r="BQ23" s="411"/>
      <c r="BR23" s="411"/>
      <c r="BS23" s="411"/>
      <c r="BT23" s="411"/>
      <c r="BU23" s="412"/>
      <c r="BV23" s="410">
        <v>76379316</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5">
      <c r="A24" s="178"/>
      <c r="B24" s="581"/>
      <c r="C24" s="557"/>
      <c r="D24" s="558"/>
      <c r="E24" s="460" t="s">
        <v>171</v>
      </c>
      <c r="F24" s="440"/>
      <c r="G24" s="440"/>
      <c r="H24" s="440"/>
      <c r="I24" s="440"/>
      <c r="J24" s="440"/>
      <c r="K24" s="441"/>
      <c r="L24" s="461">
        <v>1</v>
      </c>
      <c r="M24" s="462"/>
      <c r="N24" s="462"/>
      <c r="O24" s="462"/>
      <c r="P24" s="504"/>
      <c r="Q24" s="461">
        <v>9430</v>
      </c>
      <c r="R24" s="462"/>
      <c r="S24" s="462"/>
      <c r="T24" s="462"/>
      <c r="U24" s="462"/>
      <c r="V24" s="504"/>
      <c r="W24" s="556"/>
      <c r="X24" s="557"/>
      <c r="Y24" s="558"/>
      <c r="Z24" s="460" t="s">
        <v>172</v>
      </c>
      <c r="AA24" s="440"/>
      <c r="AB24" s="440"/>
      <c r="AC24" s="440"/>
      <c r="AD24" s="440"/>
      <c r="AE24" s="440"/>
      <c r="AF24" s="440"/>
      <c r="AG24" s="441"/>
      <c r="AH24" s="461">
        <v>1097</v>
      </c>
      <c r="AI24" s="462"/>
      <c r="AJ24" s="462"/>
      <c r="AK24" s="462"/>
      <c r="AL24" s="504"/>
      <c r="AM24" s="461">
        <v>3642040</v>
      </c>
      <c r="AN24" s="462"/>
      <c r="AO24" s="462"/>
      <c r="AP24" s="462"/>
      <c r="AQ24" s="462"/>
      <c r="AR24" s="504"/>
      <c r="AS24" s="461">
        <v>3320</v>
      </c>
      <c r="AT24" s="462"/>
      <c r="AU24" s="462"/>
      <c r="AV24" s="462"/>
      <c r="AW24" s="462"/>
      <c r="AX24" s="463"/>
      <c r="AY24" s="526" t="s">
        <v>173</v>
      </c>
      <c r="AZ24" s="527"/>
      <c r="BA24" s="527"/>
      <c r="BB24" s="527"/>
      <c r="BC24" s="527"/>
      <c r="BD24" s="527"/>
      <c r="BE24" s="527"/>
      <c r="BF24" s="527"/>
      <c r="BG24" s="527"/>
      <c r="BH24" s="527"/>
      <c r="BI24" s="527"/>
      <c r="BJ24" s="527"/>
      <c r="BK24" s="527"/>
      <c r="BL24" s="527"/>
      <c r="BM24" s="528"/>
      <c r="BN24" s="410">
        <v>68991565</v>
      </c>
      <c r="BO24" s="411"/>
      <c r="BP24" s="411"/>
      <c r="BQ24" s="411"/>
      <c r="BR24" s="411"/>
      <c r="BS24" s="411"/>
      <c r="BT24" s="411"/>
      <c r="BU24" s="412"/>
      <c r="BV24" s="410">
        <v>64732875</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2">
      <c r="A25" s="178"/>
      <c r="B25" s="581"/>
      <c r="C25" s="557"/>
      <c r="D25" s="558"/>
      <c r="E25" s="460" t="s">
        <v>174</v>
      </c>
      <c r="F25" s="440"/>
      <c r="G25" s="440"/>
      <c r="H25" s="440"/>
      <c r="I25" s="440"/>
      <c r="J25" s="440"/>
      <c r="K25" s="441"/>
      <c r="L25" s="461">
        <v>2</v>
      </c>
      <c r="M25" s="462"/>
      <c r="N25" s="462"/>
      <c r="O25" s="462"/>
      <c r="P25" s="504"/>
      <c r="Q25" s="461">
        <v>7740</v>
      </c>
      <c r="R25" s="462"/>
      <c r="S25" s="462"/>
      <c r="T25" s="462"/>
      <c r="U25" s="462"/>
      <c r="V25" s="504"/>
      <c r="W25" s="556"/>
      <c r="X25" s="557"/>
      <c r="Y25" s="558"/>
      <c r="Z25" s="460" t="s">
        <v>175</v>
      </c>
      <c r="AA25" s="440"/>
      <c r="AB25" s="440"/>
      <c r="AC25" s="440"/>
      <c r="AD25" s="440"/>
      <c r="AE25" s="440"/>
      <c r="AF25" s="440"/>
      <c r="AG25" s="441"/>
      <c r="AH25" s="461">
        <v>212</v>
      </c>
      <c r="AI25" s="462"/>
      <c r="AJ25" s="462"/>
      <c r="AK25" s="462"/>
      <c r="AL25" s="504"/>
      <c r="AM25" s="461">
        <v>650840</v>
      </c>
      <c r="AN25" s="462"/>
      <c r="AO25" s="462"/>
      <c r="AP25" s="462"/>
      <c r="AQ25" s="462"/>
      <c r="AR25" s="504"/>
      <c r="AS25" s="461">
        <v>3070</v>
      </c>
      <c r="AT25" s="462"/>
      <c r="AU25" s="462"/>
      <c r="AV25" s="462"/>
      <c r="AW25" s="462"/>
      <c r="AX25" s="463"/>
      <c r="AY25" s="370" t="s">
        <v>176</v>
      </c>
      <c r="AZ25" s="371"/>
      <c r="BA25" s="371"/>
      <c r="BB25" s="371"/>
      <c r="BC25" s="371"/>
      <c r="BD25" s="371"/>
      <c r="BE25" s="371"/>
      <c r="BF25" s="371"/>
      <c r="BG25" s="371"/>
      <c r="BH25" s="371"/>
      <c r="BI25" s="371"/>
      <c r="BJ25" s="371"/>
      <c r="BK25" s="371"/>
      <c r="BL25" s="371"/>
      <c r="BM25" s="372"/>
      <c r="BN25" s="373">
        <v>29327694</v>
      </c>
      <c r="BO25" s="374"/>
      <c r="BP25" s="374"/>
      <c r="BQ25" s="374"/>
      <c r="BR25" s="374"/>
      <c r="BS25" s="374"/>
      <c r="BT25" s="374"/>
      <c r="BU25" s="375"/>
      <c r="BV25" s="373">
        <v>41878738</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2">
      <c r="A26" s="178"/>
      <c r="B26" s="581"/>
      <c r="C26" s="557"/>
      <c r="D26" s="558"/>
      <c r="E26" s="460" t="s">
        <v>177</v>
      </c>
      <c r="F26" s="440"/>
      <c r="G26" s="440"/>
      <c r="H26" s="440"/>
      <c r="I26" s="440"/>
      <c r="J26" s="440"/>
      <c r="K26" s="441"/>
      <c r="L26" s="461">
        <v>1</v>
      </c>
      <c r="M26" s="462"/>
      <c r="N26" s="462"/>
      <c r="O26" s="462"/>
      <c r="P26" s="504"/>
      <c r="Q26" s="461">
        <v>6620</v>
      </c>
      <c r="R26" s="462"/>
      <c r="S26" s="462"/>
      <c r="T26" s="462"/>
      <c r="U26" s="462"/>
      <c r="V26" s="504"/>
      <c r="W26" s="556"/>
      <c r="X26" s="557"/>
      <c r="Y26" s="558"/>
      <c r="Z26" s="460" t="s">
        <v>178</v>
      </c>
      <c r="AA26" s="562"/>
      <c r="AB26" s="562"/>
      <c r="AC26" s="562"/>
      <c r="AD26" s="562"/>
      <c r="AE26" s="562"/>
      <c r="AF26" s="562"/>
      <c r="AG26" s="563"/>
      <c r="AH26" s="461" t="s">
        <v>137</v>
      </c>
      <c r="AI26" s="462"/>
      <c r="AJ26" s="462"/>
      <c r="AK26" s="462"/>
      <c r="AL26" s="504"/>
      <c r="AM26" s="461" t="s">
        <v>129</v>
      </c>
      <c r="AN26" s="462"/>
      <c r="AO26" s="462"/>
      <c r="AP26" s="462"/>
      <c r="AQ26" s="462"/>
      <c r="AR26" s="504"/>
      <c r="AS26" s="461" t="s">
        <v>137</v>
      </c>
      <c r="AT26" s="462"/>
      <c r="AU26" s="462"/>
      <c r="AV26" s="462"/>
      <c r="AW26" s="462"/>
      <c r="AX26" s="463"/>
      <c r="AY26" s="413" t="s">
        <v>179</v>
      </c>
      <c r="AZ26" s="414"/>
      <c r="BA26" s="414"/>
      <c r="BB26" s="414"/>
      <c r="BC26" s="414"/>
      <c r="BD26" s="414"/>
      <c r="BE26" s="414"/>
      <c r="BF26" s="414"/>
      <c r="BG26" s="414"/>
      <c r="BH26" s="414"/>
      <c r="BI26" s="414"/>
      <c r="BJ26" s="414"/>
      <c r="BK26" s="414"/>
      <c r="BL26" s="414"/>
      <c r="BM26" s="415"/>
      <c r="BN26" s="410" t="s">
        <v>137</v>
      </c>
      <c r="BO26" s="411"/>
      <c r="BP26" s="411"/>
      <c r="BQ26" s="411"/>
      <c r="BR26" s="411"/>
      <c r="BS26" s="411"/>
      <c r="BT26" s="411"/>
      <c r="BU26" s="412"/>
      <c r="BV26" s="410" t="s">
        <v>137</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5">
      <c r="A27" s="178"/>
      <c r="B27" s="581"/>
      <c r="C27" s="557"/>
      <c r="D27" s="558"/>
      <c r="E27" s="460" t="s">
        <v>180</v>
      </c>
      <c r="F27" s="440"/>
      <c r="G27" s="440"/>
      <c r="H27" s="440"/>
      <c r="I27" s="440"/>
      <c r="J27" s="440"/>
      <c r="K27" s="441"/>
      <c r="L27" s="461">
        <v>1</v>
      </c>
      <c r="M27" s="462"/>
      <c r="N27" s="462"/>
      <c r="O27" s="462"/>
      <c r="P27" s="504"/>
      <c r="Q27" s="461">
        <v>5500</v>
      </c>
      <c r="R27" s="462"/>
      <c r="S27" s="462"/>
      <c r="T27" s="462"/>
      <c r="U27" s="462"/>
      <c r="V27" s="504"/>
      <c r="W27" s="556"/>
      <c r="X27" s="557"/>
      <c r="Y27" s="558"/>
      <c r="Z27" s="460" t="s">
        <v>181</v>
      </c>
      <c r="AA27" s="440"/>
      <c r="AB27" s="440"/>
      <c r="AC27" s="440"/>
      <c r="AD27" s="440"/>
      <c r="AE27" s="440"/>
      <c r="AF27" s="440"/>
      <c r="AG27" s="441"/>
      <c r="AH27" s="461">
        <v>104</v>
      </c>
      <c r="AI27" s="462"/>
      <c r="AJ27" s="462"/>
      <c r="AK27" s="462"/>
      <c r="AL27" s="504"/>
      <c r="AM27" s="461">
        <v>325774</v>
      </c>
      <c r="AN27" s="462"/>
      <c r="AO27" s="462"/>
      <c r="AP27" s="462"/>
      <c r="AQ27" s="462"/>
      <c r="AR27" s="504"/>
      <c r="AS27" s="461">
        <v>3132</v>
      </c>
      <c r="AT27" s="462"/>
      <c r="AU27" s="462"/>
      <c r="AV27" s="462"/>
      <c r="AW27" s="462"/>
      <c r="AX27" s="463"/>
      <c r="AY27" s="505" t="s">
        <v>182</v>
      </c>
      <c r="AZ27" s="506"/>
      <c r="BA27" s="506"/>
      <c r="BB27" s="506"/>
      <c r="BC27" s="506"/>
      <c r="BD27" s="506"/>
      <c r="BE27" s="506"/>
      <c r="BF27" s="506"/>
      <c r="BG27" s="506"/>
      <c r="BH27" s="506"/>
      <c r="BI27" s="506"/>
      <c r="BJ27" s="506"/>
      <c r="BK27" s="506"/>
      <c r="BL27" s="506"/>
      <c r="BM27" s="507"/>
      <c r="BN27" s="529">
        <v>1500000</v>
      </c>
      <c r="BO27" s="530"/>
      <c r="BP27" s="530"/>
      <c r="BQ27" s="530"/>
      <c r="BR27" s="530"/>
      <c r="BS27" s="530"/>
      <c r="BT27" s="530"/>
      <c r="BU27" s="531"/>
      <c r="BV27" s="529">
        <v>1500000</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2">
      <c r="A28" s="178"/>
      <c r="B28" s="581"/>
      <c r="C28" s="557"/>
      <c r="D28" s="558"/>
      <c r="E28" s="460" t="s">
        <v>183</v>
      </c>
      <c r="F28" s="440"/>
      <c r="G28" s="440"/>
      <c r="H28" s="440"/>
      <c r="I28" s="440"/>
      <c r="J28" s="440"/>
      <c r="K28" s="441"/>
      <c r="L28" s="461">
        <v>1</v>
      </c>
      <c r="M28" s="462"/>
      <c r="N28" s="462"/>
      <c r="O28" s="462"/>
      <c r="P28" s="504"/>
      <c r="Q28" s="461">
        <v>4760</v>
      </c>
      <c r="R28" s="462"/>
      <c r="S28" s="462"/>
      <c r="T28" s="462"/>
      <c r="U28" s="462"/>
      <c r="V28" s="504"/>
      <c r="W28" s="556"/>
      <c r="X28" s="557"/>
      <c r="Y28" s="558"/>
      <c r="Z28" s="460" t="s">
        <v>184</v>
      </c>
      <c r="AA28" s="440"/>
      <c r="AB28" s="440"/>
      <c r="AC28" s="440"/>
      <c r="AD28" s="440"/>
      <c r="AE28" s="440"/>
      <c r="AF28" s="440"/>
      <c r="AG28" s="441"/>
      <c r="AH28" s="461" t="s">
        <v>137</v>
      </c>
      <c r="AI28" s="462"/>
      <c r="AJ28" s="462"/>
      <c r="AK28" s="462"/>
      <c r="AL28" s="504"/>
      <c r="AM28" s="461" t="s">
        <v>129</v>
      </c>
      <c r="AN28" s="462"/>
      <c r="AO28" s="462"/>
      <c r="AP28" s="462"/>
      <c r="AQ28" s="462"/>
      <c r="AR28" s="504"/>
      <c r="AS28" s="461" t="s">
        <v>137</v>
      </c>
      <c r="AT28" s="462"/>
      <c r="AU28" s="462"/>
      <c r="AV28" s="462"/>
      <c r="AW28" s="462"/>
      <c r="AX28" s="463"/>
      <c r="AY28" s="564" t="s">
        <v>185</v>
      </c>
      <c r="AZ28" s="565"/>
      <c r="BA28" s="565"/>
      <c r="BB28" s="566"/>
      <c r="BC28" s="370" t="s">
        <v>48</v>
      </c>
      <c r="BD28" s="371"/>
      <c r="BE28" s="371"/>
      <c r="BF28" s="371"/>
      <c r="BG28" s="371"/>
      <c r="BH28" s="371"/>
      <c r="BI28" s="371"/>
      <c r="BJ28" s="371"/>
      <c r="BK28" s="371"/>
      <c r="BL28" s="371"/>
      <c r="BM28" s="372"/>
      <c r="BN28" s="373">
        <v>2781840</v>
      </c>
      <c r="BO28" s="374"/>
      <c r="BP28" s="374"/>
      <c r="BQ28" s="374"/>
      <c r="BR28" s="374"/>
      <c r="BS28" s="374"/>
      <c r="BT28" s="374"/>
      <c r="BU28" s="375"/>
      <c r="BV28" s="373">
        <v>2787003</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2">
      <c r="A29" s="178"/>
      <c r="B29" s="581"/>
      <c r="C29" s="557"/>
      <c r="D29" s="558"/>
      <c r="E29" s="460" t="s">
        <v>186</v>
      </c>
      <c r="F29" s="440"/>
      <c r="G29" s="440"/>
      <c r="H29" s="440"/>
      <c r="I29" s="440"/>
      <c r="J29" s="440"/>
      <c r="K29" s="441"/>
      <c r="L29" s="461">
        <v>30</v>
      </c>
      <c r="M29" s="462"/>
      <c r="N29" s="462"/>
      <c r="O29" s="462"/>
      <c r="P29" s="504"/>
      <c r="Q29" s="461">
        <v>4400</v>
      </c>
      <c r="R29" s="462"/>
      <c r="S29" s="462"/>
      <c r="T29" s="462"/>
      <c r="U29" s="462"/>
      <c r="V29" s="504"/>
      <c r="W29" s="559"/>
      <c r="X29" s="560"/>
      <c r="Y29" s="561"/>
      <c r="Z29" s="460" t="s">
        <v>187</v>
      </c>
      <c r="AA29" s="440"/>
      <c r="AB29" s="440"/>
      <c r="AC29" s="440"/>
      <c r="AD29" s="440"/>
      <c r="AE29" s="440"/>
      <c r="AF29" s="440"/>
      <c r="AG29" s="441"/>
      <c r="AH29" s="461">
        <v>1201</v>
      </c>
      <c r="AI29" s="462"/>
      <c r="AJ29" s="462"/>
      <c r="AK29" s="462"/>
      <c r="AL29" s="504"/>
      <c r="AM29" s="461">
        <v>3967814</v>
      </c>
      <c r="AN29" s="462"/>
      <c r="AO29" s="462"/>
      <c r="AP29" s="462"/>
      <c r="AQ29" s="462"/>
      <c r="AR29" s="504"/>
      <c r="AS29" s="461">
        <v>3304</v>
      </c>
      <c r="AT29" s="462"/>
      <c r="AU29" s="462"/>
      <c r="AV29" s="462"/>
      <c r="AW29" s="462"/>
      <c r="AX29" s="463"/>
      <c r="AY29" s="567"/>
      <c r="AZ29" s="568"/>
      <c r="BA29" s="568"/>
      <c r="BB29" s="569"/>
      <c r="BC29" s="444" t="s">
        <v>188</v>
      </c>
      <c r="BD29" s="445"/>
      <c r="BE29" s="445"/>
      <c r="BF29" s="445"/>
      <c r="BG29" s="445"/>
      <c r="BH29" s="445"/>
      <c r="BI29" s="445"/>
      <c r="BJ29" s="445"/>
      <c r="BK29" s="445"/>
      <c r="BL29" s="445"/>
      <c r="BM29" s="446"/>
      <c r="BN29" s="410">
        <v>1974357</v>
      </c>
      <c r="BO29" s="411"/>
      <c r="BP29" s="411"/>
      <c r="BQ29" s="411"/>
      <c r="BR29" s="411"/>
      <c r="BS29" s="411"/>
      <c r="BT29" s="411"/>
      <c r="BU29" s="412"/>
      <c r="BV29" s="410">
        <v>2144135</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5">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189</v>
      </c>
      <c r="X30" s="578"/>
      <c r="Y30" s="578"/>
      <c r="Z30" s="578"/>
      <c r="AA30" s="578"/>
      <c r="AB30" s="578"/>
      <c r="AC30" s="578"/>
      <c r="AD30" s="578"/>
      <c r="AE30" s="578"/>
      <c r="AF30" s="578"/>
      <c r="AG30" s="579"/>
      <c r="AH30" s="537">
        <v>98.4</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5630744</v>
      </c>
      <c r="BO30" s="530"/>
      <c r="BP30" s="530"/>
      <c r="BQ30" s="530"/>
      <c r="BR30" s="530"/>
      <c r="BS30" s="530"/>
      <c r="BT30" s="530"/>
      <c r="BU30" s="531"/>
      <c r="BV30" s="529">
        <v>5790573</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573" t="s">
        <v>190</v>
      </c>
      <c r="D32" s="573"/>
      <c r="E32" s="573"/>
      <c r="F32" s="573"/>
      <c r="G32" s="573"/>
      <c r="H32" s="573"/>
      <c r="I32" s="573"/>
      <c r="J32" s="573"/>
      <c r="K32" s="573"/>
      <c r="L32" s="573"/>
      <c r="M32" s="573"/>
      <c r="N32" s="573"/>
      <c r="O32" s="573"/>
      <c r="P32" s="573"/>
      <c r="Q32" s="573"/>
      <c r="R32" s="573"/>
      <c r="S32" s="573"/>
      <c r="U32" s="414" t="s">
        <v>191</v>
      </c>
      <c r="V32" s="414"/>
      <c r="W32" s="414"/>
      <c r="X32" s="414"/>
      <c r="Y32" s="414"/>
      <c r="Z32" s="414"/>
      <c r="AA32" s="414"/>
      <c r="AB32" s="414"/>
      <c r="AC32" s="414"/>
      <c r="AD32" s="414"/>
      <c r="AE32" s="414"/>
      <c r="AF32" s="414"/>
      <c r="AG32" s="414"/>
      <c r="AH32" s="414"/>
      <c r="AI32" s="414"/>
      <c r="AJ32" s="414"/>
      <c r="AK32" s="414"/>
      <c r="AM32" s="414" t="s">
        <v>192</v>
      </c>
      <c r="AN32" s="414"/>
      <c r="AO32" s="414"/>
      <c r="AP32" s="414"/>
      <c r="AQ32" s="414"/>
      <c r="AR32" s="414"/>
      <c r="AS32" s="414"/>
      <c r="AT32" s="414"/>
      <c r="AU32" s="414"/>
      <c r="AV32" s="414"/>
      <c r="AW32" s="414"/>
      <c r="AX32" s="414"/>
      <c r="AY32" s="414"/>
      <c r="AZ32" s="414"/>
      <c r="BA32" s="414"/>
      <c r="BB32" s="414"/>
      <c r="BC32" s="414"/>
      <c r="BE32" s="414" t="s">
        <v>193</v>
      </c>
      <c r="BF32" s="414"/>
      <c r="BG32" s="414"/>
      <c r="BH32" s="414"/>
      <c r="BI32" s="414"/>
      <c r="BJ32" s="414"/>
      <c r="BK32" s="414"/>
      <c r="BL32" s="414"/>
      <c r="BM32" s="414"/>
      <c r="BN32" s="414"/>
      <c r="BO32" s="414"/>
      <c r="BP32" s="414"/>
      <c r="BQ32" s="414"/>
      <c r="BR32" s="414"/>
      <c r="BS32" s="414"/>
      <c r="BT32" s="414"/>
      <c r="BU32" s="414"/>
      <c r="BW32" s="414" t="s">
        <v>194</v>
      </c>
      <c r="BX32" s="414"/>
      <c r="BY32" s="414"/>
      <c r="BZ32" s="414"/>
      <c r="CA32" s="414"/>
      <c r="CB32" s="414"/>
      <c r="CC32" s="414"/>
      <c r="CD32" s="414"/>
      <c r="CE32" s="414"/>
      <c r="CF32" s="414"/>
      <c r="CG32" s="414"/>
      <c r="CH32" s="414"/>
      <c r="CI32" s="414"/>
      <c r="CJ32" s="414"/>
      <c r="CK32" s="414"/>
      <c r="CL32" s="414"/>
      <c r="CM32" s="414"/>
      <c r="CO32" s="414" t="s">
        <v>195</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2">
      <c r="A33" s="178"/>
      <c r="B33" s="202"/>
      <c r="C33" s="434" t="s">
        <v>196</v>
      </c>
      <c r="D33" s="434"/>
      <c r="E33" s="399" t="s">
        <v>197</v>
      </c>
      <c r="F33" s="399"/>
      <c r="G33" s="399"/>
      <c r="H33" s="399"/>
      <c r="I33" s="399"/>
      <c r="J33" s="399"/>
      <c r="K33" s="399"/>
      <c r="L33" s="399"/>
      <c r="M33" s="399"/>
      <c r="N33" s="399"/>
      <c r="O33" s="399"/>
      <c r="P33" s="399"/>
      <c r="Q33" s="399"/>
      <c r="R33" s="399"/>
      <c r="S33" s="399"/>
      <c r="T33" s="203"/>
      <c r="U33" s="434" t="s">
        <v>196</v>
      </c>
      <c r="V33" s="434"/>
      <c r="W33" s="399" t="s">
        <v>198</v>
      </c>
      <c r="X33" s="399"/>
      <c r="Y33" s="399"/>
      <c r="Z33" s="399"/>
      <c r="AA33" s="399"/>
      <c r="AB33" s="399"/>
      <c r="AC33" s="399"/>
      <c r="AD33" s="399"/>
      <c r="AE33" s="399"/>
      <c r="AF33" s="399"/>
      <c r="AG33" s="399"/>
      <c r="AH33" s="399"/>
      <c r="AI33" s="399"/>
      <c r="AJ33" s="399"/>
      <c r="AK33" s="399"/>
      <c r="AL33" s="203"/>
      <c r="AM33" s="434" t="s">
        <v>199</v>
      </c>
      <c r="AN33" s="434"/>
      <c r="AO33" s="399" t="s">
        <v>197</v>
      </c>
      <c r="AP33" s="399"/>
      <c r="AQ33" s="399"/>
      <c r="AR33" s="399"/>
      <c r="AS33" s="399"/>
      <c r="AT33" s="399"/>
      <c r="AU33" s="399"/>
      <c r="AV33" s="399"/>
      <c r="AW33" s="399"/>
      <c r="AX33" s="399"/>
      <c r="AY33" s="399"/>
      <c r="AZ33" s="399"/>
      <c r="BA33" s="399"/>
      <c r="BB33" s="399"/>
      <c r="BC33" s="399"/>
      <c r="BD33" s="204"/>
      <c r="BE33" s="399" t="s">
        <v>200</v>
      </c>
      <c r="BF33" s="399"/>
      <c r="BG33" s="399" t="s">
        <v>201</v>
      </c>
      <c r="BH33" s="399"/>
      <c r="BI33" s="399"/>
      <c r="BJ33" s="399"/>
      <c r="BK33" s="399"/>
      <c r="BL33" s="399"/>
      <c r="BM33" s="399"/>
      <c r="BN33" s="399"/>
      <c r="BO33" s="399"/>
      <c r="BP33" s="399"/>
      <c r="BQ33" s="399"/>
      <c r="BR33" s="399"/>
      <c r="BS33" s="399"/>
      <c r="BT33" s="399"/>
      <c r="BU33" s="399"/>
      <c r="BV33" s="204"/>
      <c r="BW33" s="434" t="s">
        <v>200</v>
      </c>
      <c r="BX33" s="434"/>
      <c r="BY33" s="399" t="s">
        <v>202</v>
      </c>
      <c r="BZ33" s="399"/>
      <c r="CA33" s="399"/>
      <c r="CB33" s="399"/>
      <c r="CC33" s="399"/>
      <c r="CD33" s="399"/>
      <c r="CE33" s="399"/>
      <c r="CF33" s="399"/>
      <c r="CG33" s="399"/>
      <c r="CH33" s="399"/>
      <c r="CI33" s="399"/>
      <c r="CJ33" s="399"/>
      <c r="CK33" s="399"/>
      <c r="CL33" s="399"/>
      <c r="CM33" s="399"/>
      <c r="CN33" s="203"/>
      <c r="CO33" s="434" t="s">
        <v>196</v>
      </c>
      <c r="CP33" s="434"/>
      <c r="CQ33" s="399" t="s">
        <v>203</v>
      </c>
      <c r="CR33" s="399"/>
      <c r="CS33" s="399"/>
      <c r="CT33" s="399"/>
      <c r="CU33" s="399"/>
      <c r="CV33" s="399"/>
      <c r="CW33" s="399"/>
      <c r="CX33" s="399"/>
      <c r="CY33" s="399"/>
      <c r="CZ33" s="399"/>
      <c r="DA33" s="399"/>
      <c r="DB33" s="399"/>
      <c r="DC33" s="399"/>
      <c r="DD33" s="399"/>
      <c r="DE33" s="399"/>
      <c r="DF33" s="203"/>
      <c r="DG33" s="599" t="s">
        <v>204</v>
      </c>
      <c r="DH33" s="599"/>
      <c r="DI33" s="205"/>
    </row>
    <row r="34" spans="1:113" ht="32.25" customHeight="1" x14ac:dyDescent="0.2">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5</v>
      </c>
      <c r="V34" s="600"/>
      <c r="W34" s="601" t="str">
        <f>IF('各会計、関係団体の財政状況及び健全化判断比率'!B28="","",'各会計、関係団体の財政状況及び健全化判断比率'!B28)</f>
        <v>国民健康保険事業</v>
      </c>
      <c r="X34" s="601"/>
      <c r="Y34" s="601"/>
      <c r="Z34" s="601"/>
      <c r="AA34" s="601"/>
      <c r="AB34" s="601"/>
      <c r="AC34" s="601"/>
      <c r="AD34" s="601"/>
      <c r="AE34" s="601"/>
      <c r="AF34" s="601"/>
      <c r="AG34" s="601"/>
      <c r="AH34" s="601"/>
      <c r="AI34" s="601"/>
      <c r="AJ34" s="601"/>
      <c r="AK34" s="601"/>
      <c r="AL34" s="178"/>
      <c r="AM34" s="600">
        <f>IF(AO34="","",MAX(C34:D43,U34:V43)+1)</f>
        <v>9</v>
      </c>
      <c r="AN34" s="600"/>
      <c r="AO34" s="601" t="str">
        <f>IF('各会計、関係団体の財政状況及び健全化判断比率'!B32="","",'各会計、関係団体の財政状況及び健全化判断比率'!B32)</f>
        <v>水道事業</v>
      </c>
      <c r="AP34" s="601"/>
      <c r="AQ34" s="601"/>
      <c r="AR34" s="601"/>
      <c r="AS34" s="601"/>
      <c r="AT34" s="601"/>
      <c r="AU34" s="601"/>
      <c r="AV34" s="601"/>
      <c r="AW34" s="601"/>
      <c r="AX34" s="601"/>
      <c r="AY34" s="601"/>
      <c r="AZ34" s="601"/>
      <c r="BA34" s="601"/>
      <c r="BB34" s="601"/>
      <c r="BC34" s="601"/>
      <c r="BD34" s="178"/>
      <c r="BE34" s="600">
        <f>IF(BG34="","",MAX(C34:D43,U34:V43,AM34:AN43)+1)</f>
        <v>12</v>
      </c>
      <c r="BF34" s="600"/>
      <c r="BG34" s="601" t="str">
        <f>IF('各会計、関係団体の財政状況及び健全化判断比率'!B35="","",'各会計、関係団体の財政状況及び健全化判断比率'!B35)</f>
        <v>浄化槽設置事業</v>
      </c>
      <c r="BH34" s="601"/>
      <c r="BI34" s="601"/>
      <c r="BJ34" s="601"/>
      <c r="BK34" s="601"/>
      <c r="BL34" s="601"/>
      <c r="BM34" s="601"/>
      <c r="BN34" s="601"/>
      <c r="BO34" s="601"/>
      <c r="BP34" s="601"/>
      <c r="BQ34" s="601"/>
      <c r="BR34" s="601"/>
      <c r="BS34" s="601"/>
      <c r="BT34" s="601"/>
      <c r="BU34" s="601"/>
      <c r="BV34" s="178"/>
      <c r="BW34" s="600">
        <f>IF(BY34="","",MAX(C34:D43,U34:V43,AM34:AN43,BE34:BF43)+1)</f>
        <v>15</v>
      </c>
      <c r="BX34" s="600"/>
      <c r="BY34" s="601" t="str">
        <f>IF('各会計、関係団体の財政状況及び健全化判断比率'!B68="","",'各会計、関係団体の財政状況及び健全化判断比率'!B68)</f>
        <v>島根県市町村総合事務組合</v>
      </c>
      <c r="BZ34" s="601"/>
      <c r="CA34" s="601"/>
      <c r="CB34" s="601"/>
      <c r="CC34" s="601"/>
      <c r="CD34" s="601"/>
      <c r="CE34" s="601"/>
      <c r="CF34" s="601"/>
      <c r="CG34" s="601"/>
      <c r="CH34" s="601"/>
      <c r="CI34" s="601"/>
      <c r="CJ34" s="601"/>
      <c r="CK34" s="601"/>
      <c r="CL34" s="601"/>
      <c r="CM34" s="601"/>
      <c r="CN34" s="178"/>
      <c r="CO34" s="600">
        <f>IF(CQ34="","",MAX(C34:D43,U34:V43,AM34:AN43,BE34:BF43,BW34:BX43)+1)</f>
        <v>20</v>
      </c>
      <c r="CP34" s="600"/>
      <c r="CQ34" s="601" t="str">
        <f>IF('各会計、関係団体の財政状況及び健全化判断比率'!BS7="","",'各会計、関係団体の財政状況及び健全化判断比率'!BS7)</f>
        <v>出雲市土地開発公社</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〇</v>
      </c>
      <c r="DH34" s="602"/>
      <c r="DI34" s="205"/>
    </row>
    <row r="35" spans="1:113" ht="32.25" customHeight="1" x14ac:dyDescent="0.2">
      <c r="A35" s="178"/>
      <c r="B35" s="202"/>
      <c r="C35" s="600">
        <f>IF(E35="","",C34+1)</f>
        <v>2</v>
      </c>
      <c r="D35" s="600"/>
      <c r="E35" s="601" t="str">
        <f>IF('各会計、関係団体の財政状況及び健全化判断比率'!B8="","",'各会計、関係団体の財政状況及び健全化判断比率'!B8)</f>
        <v>診療所事業</v>
      </c>
      <c r="F35" s="601"/>
      <c r="G35" s="601"/>
      <c r="H35" s="601"/>
      <c r="I35" s="601"/>
      <c r="J35" s="601"/>
      <c r="K35" s="601"/>
      <c r="L35" s="601"/>
      <c r="M35" s="601"/>
      <c r="N35" s="601"/>
      <c r="O35" s="601"/>
      <c r="P35" s="601"/>
      <c r="Q35" s="601"/>
      <c r="R35" s="601"/>
      <c r="S35" s="601"/>
      <c r="T35" s="178"/>
      <c r="U35" s="600">
        <f>IF(W35="","",U34+1)</f>
        <v>6</v>
      </c>
      <c r="V35" s="600"/>
      <c r="W35" s="601" t="str">
        <f>IF('各会計、関係団体の財政状況及び健全化判断比率'!B29="","",'各会計、関係団体の財政状況及び健全化判断比率'!B29)</f>
        <v>国民健康保険橋波診療所事業</v>
      </c>
      <c r="X35" s="601"/>
      <c r="Y35" s="601"/>
      <c r="Z35" s="601"/>
      <c r="AA35" s="601"/>
      <c r="AB35" s="601"/>
      <c r="AC35" s="601"/>
      <c r="AD35" s="601"/>
      <c r="AE35" s="601"/>
      <c r="AF35" s="601"/>
      <c r="AG35" s="601"/>
      <c r="AH35" s="601"/>
      <c r="AI35" s="601"/>
      <c r="AJ35" s="601"/>
      <c r="AK35" s="601"/>
      <c r="AL35" s="178"/>
      <c r="AM35" s="600">
        <f t="shared" ref="AM35:AM43" si="0">IF(AO35="","",AM34+1)</f>
        <v>10</v>
      </c>
      <c r="AN35" s="600"/>
      <c r="AO35" s="601" t="str">
        <f>IF('各会計、関係団体の財政状況及び健全化判断比率'!B33="","",'各会計、関係団体の財政状況及び健全化判断比率'!B33)</f>
        <v>病院事業</v>
      </c>
      <c r="AP35" s="601"/>
      <c r="AQ35" s="601"/>
      <c r="AR35" s="601"/>
      <c r="AS35" s="601"/>
      <c r="AT35" s="601"/>
      <c r="AU35" s="601"/>
      <c r="AV35" s="601"/>
      <c r="AW35" s="601"/>
      <c r="AX35" s="601"/>
      <c r="AY35" s="601"/>
      <c r="AZ35" s="601"/>
      <c r="BA35" s="601"/>
      <c r="BB35" s="601"/>
      <c r="BC35" s="601"/>
      <c r="BD35" s="178"/>
      <c r="BE35" s="600">
        <f t="shared" ref="BE35:BE43" si="1">IF(BG35="","",BE34+1)</f>
        <v>13</v>
      </c>
      <c r="BF35" s="600"/>
      <c r="BG35" s="601" t="str">
        <f>IF('各会計、関係団体の財政状況及び健全化判断比率'!B36="","",'各会計、関係団体の財政状況及び健全化判断比率'!B36)</f>
        <v>風力発電事業</v>
      </c>
      <c r="BH35" s="601"/>
      <c r="BI35" s="601"/>
      <c r="BJ35" s="601"/>
      <c r="BK35" s="601"/>
      <c r="BL35" s="601"/>
      <c r="BM35" s="601"/>
      <c r="BN35" s="601"/>
      <c r="BO35" s="601"/>
      <c r="BP35" s="601"/>
      <c r="BQ35" s="601"/>
      <c r="BR35" s="601"/>
      <c r="BS35" s="601"/>
      <c r="BT35" s="601"/>
      <c r="BU35" s="601"/>
      <c r="BV35" s="178"/>
      <c r="BW35" s="600">
        <f t="shared" ref="BW35:BW43" si="2">IF(BY35="","",BW34+1)</f>
        <v>16</v>
      </c>
      <c r="BX35" s="600"/>
      <c r="BY35" s="601" t="str">
        <f>IF('各会計、関係団体の財政状況及び健全化判断比率'!B69="","",'各会計、関係団体の財政状況及び健全化判断比率'!B69)</f>
        <v>島根県後期高齢者医療広域連合（普通会計）</v>
      </c>
      <c r="BZ35" s="601"/>
      <c r="CA35" s="601"/>
      <c r="CB35" s="601"/>
      <c r="CC35" s="601"/>
      <c r="CD35" s="601"/>
      <c r="CE35" s="601"/>
      <c r="CF35" s="601"/>
      <c r="CG35" s="601"/>
      <c r="CH35" s="601"/>
      <c r="CI35" s="601"/>
      <c r="CJ35" s="601"/>
      <c r="CK35" s="601"/>
      <c r="CL35" s="601"/>
      <c r="CM35" s="601"/>
      <c r="CN35" s="178"/>
      <c r="CO35" s="600">
        <f t="shared" ref="CO35:CO43" si="3">IF(CQ35="","",CO34+1)</f>
        <v>21</v>
      </c>
      <c r="CP35" s="600"/>
      <c r="CQ35" s="601" t="str">
        <f>IF('各会計、関係団体の財政状況及び健全化判断比率'!BS8="","",'各会計、関係団体の財政状況及び健全化判断比率'!BS8)</f>
        <v>公益財団法人出雲市芸術文化振興財団</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2">
      <c r="A36" s="178"/>
      <c r="B36" s="202"/>
      <c r="C36" s="600">
        <f>IF(E36="","",C35+1)</f>
        <v>3</v>
      </c>
      <c r="D36" s="600"/>
      <c r="E36" s="601" t="str">
        <f>IF('各会計、関係団体の財政状況及び健全化判断比率'!B9="","",'各会計、関係団体の財政状況及び健全化判断比率'!B9)</f>
        <v>ご縁ネット事業</v>
      </c>
      <c r="F36" s="601"/>
      <c r="G36" s="601"/>
      <c r="H36" s="601"/>
      <c r="I36" s="601"/>
      <c r="J36" s="601"/>
      <c r="K36" s="601"/>
      <c r="L36" s="601"/>
      <c r="M36" s="601"/>
      <c r="N36" s="601"/>
      <c r="O36" s="601"/>
      <c r="P36" s="601"/>
      <c r="Q36" s="601"/>
      <c r="R36" s="601"/>
      <c r="S36" s="601"/>
      <c r="T36" s="178"/>
      <c r="U36" s="600">
        <f t="shared" ref="U36:U43" si="4">IF(W36="","",U35+1)</f>
        <v>7</v>
      </c>
      <c r="V36" s="600"/>
      <c r="W36" s="601" t="str">
        <f>IF('各会計、関係団体の財政状況及び健全化判断比率'!B30="","",'各会計、関係団体の財政状況及び健全化判断比率'!B30)</f>
        <v>介護保険事業</v>
      </c>
      <c r="X36" s="601"/>
      <c r="Y36" s="601"/>
      <c r="Z36" s="601"/>
      <c r="AA36" s="601"/>
      <c r="AB36" s="601"/>
      <c r="AC36" s="601"/>
      <c r="AD36" s="601"/>
      <c r="AE36" s="601"/>
      <c r="AF36" s="601"/>
      <c r="AG36" s="601"/>
      <c r="AH36" s="601"/>
      <c r="AI36" s="601"/>
      <c r="AJ36" s="601"/>
      <c r="AK36" s="601"/>
      <c r="AL36" s="178"/>
      <c r="AM36" s="600">
        <f t="shared" si="0"/>
        <v>11</v>
      </c>
      <c r="AN36" s="600"/>
      <c r="AO36" s="601" t="str">
        <f>IF('各会計、関係団体の財政状況及び健全化判断比率'!B34="","",'各会計、関係団体の財政状況及び健全化判断比率'!B34)</f>
        <v>下水道事業</v>
      </c>
      <c r="AP36" s="601"/>
      <c r="AQ36" s="601"/>
      <c r="AR36" s="601"/>
      <c r="AS36" s="601"/>
      <c r="AT36" s="601"/>
      <c r="AU36" s="601"/>
      <c r="AV36" s="601"/>
      <c r="AW36" s="601"/>
      <c r="AX36" s="601"/>
      <c r="AY36" s="601"/>
      <c r="AZ36" s="601"/>
      <c r="BA36" s="601"/>
      <c r="BB36" s="601"/>
      <c r="BC36" s="601"/>
      <c r="BD36" s="178"/>
      <c r="BE36" s="600">
        <f t="shared" si="1"/>
        <v>14</v>
      </c>
      <c r="BF36" s="600"/>
      <c r="BG36" s="601" t="str">
        <f>IF('各会計、関係団体の財政状況及び健全化判断比率'!B37="","",'各会計、関係団体の財政状況及び健全化判断比率'!B37)</f>
        <v>企業用地造成事業</v>
      </c>
      <c r="BH36" s="601"/>
      <c r="BI36" s="601"/>
      <c r="BJ36" s="601"/>
      <c r="BK36" s="601"/>
      <c r="BL36" s="601"/>
      <c r="BM36" s="601"/>
      <c r="BN36" s="601"/>
      <c r="BO36" s="601"/>
      <c r="BP36" s="601"/>
      <c r="BQ36" s="601"/>
      <c r="BR36" s="601"/>
      <c r="BS36" s="601"/>
      <c r="BT36" s="601"/>
      <c r="BU36" s="601"/>
      <c r="BV36" s="178"/>
      <c r="BW36" s="600">
        <f t="shared" si="2"/>
        <v>17</v>
      </c>
      <c r="BX36" s="600"/>
      <c r="BY36" s="601" t="str">
        <f>IF('各会計、関係団体の財政状況及び健全化判断比率'!B70="","",'各会計、関係団体の財政状況及び健全化判断比率'!B70)</f>
        <v>島根県後期高齢者医療広域連合（特別会計）</v>
      </c>
      <c r="BZ36" s="601"/>
      <c r="CA36" s="601"/>
      <c r="CB36" s="601"/>
      <c r="CC36" s="601"/>
      <c r="CD36" s="601"/>
      <c r="CE36" s="601"/>
      <c r="CF36" s="601"/>
      <c r="CG36" s="601"/>
      <c r="CH36" s="601"/>
      <c r="CI36" s="601"/>
      <c r="CJ36" s="601"/>
      <c r="CK36" s="601"/>
      <c r="CL36" s="601"/>
      <c r="CM36" s="601"/>
      <c r="CN36" s="178"/>
      <c r="CO36" s="600">
        <f t="shared" si="3"/>
        <v>22</v>
      </c>
      <c r="CP36" s="600"/>
      <c r="CQ36" s="601" t="str">
        <f>IF('各会計、関係団体の財政状況及び健全化判断比率'!BS9="","",'各会計、関係団体の財政状況及び健全化判断比率'!BS9)</f>
        <v>一般財団法人出雲市都市公社</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2">
      <c r="A37" s="178"/>
      <c r="B37" s="202"/>
      <c r="C37" s="600">
        <f>IF(E37="","",C36+1)</f>
        <v>4</v>
      </c>
      <c r="D37" s="600"/>
      <c r="E37" s="601" t="str">
        <f>IF('各会計、関係団体の財政状況及び健全化判断比率'!B10="","",'各会計、関係団体の財政状況及び健全化判断比率'!B10)</f>
        <v>高野令一育英奨学事業</v>
      </c>
      <c r="F37" s="601"/>
      <c r="G37" s="601"/>
      <c r="H37" s="601"/>
      <c r="I37" s="601"/>
      <c r="J37" s="601"/>
      <c r="K37" s="601"/>
      <c r="L37" s="601"/>
      <c r="M37" s="601"/>
      <c r="N37" s="601"/>
      <c r="O37" s="601"/>
      <c r="P37" s="601"/>
      <c r="Q37" s="601"/>
      <c r="R37" s="601"/>
      <c r="S37" s="601"/>
      <c r="T37" s="178"/>
      <c r="U37" s="600">
        <f t="shared" si="4"/>
        <v>8</v>
      </c>
      <c r="V37" s="600"/>
      <c r="W37" s="601" t="str">
        <f>IF('各会計、関係団体の財政状況及び健全化判断比率'!B31="","",'各会計、関係団体の財政状況及び健全化判断比率'!B31)</f>
        <v>後期高齢者医療事業</v>
      </c>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18</v>
      </c>
      <c r="BX37" s="600"/>
      <c r="BY37" s="601" t="str">
        <f>IF('各会計、関係団体の財政状況及び健全化判断比率'!B71="","",'各会計、関係団体の財政状況及び健全化判断比率'!B71)</f>
        <v>斐川宍道水道企業団（上水道会計）</v>
      </c>
      <c r="BZ37" s="601"/>
      <c r="CA37" s="601"/>
      <c r="CB37" s="601"/>
      <c r="CC37" s="601"/>
      <c r="CD37" s="601"/>
      <c r="CE37" s="601"/>
      <c r="CF37" s="601"/>
      <c r="CG37" s="601"/>
      <c r="CH37" s="601"/>
      <c r="CI37" s="601"/>
      <c r="CJ37" s="601"/>
      <c r="CK37" s="601"/>
      <c r="CL37" s="601"/>
      <c r="CM37" s="601"/>
      <c r="CN37" s="178"/>
      <c r="CO37" s="600">
        <f t="shared" si="3"/>
        <v>23</v>
      </c>
      <c r="CP37" s="600"/>
      <c r="CQ37" s="601" t="str">
        <f>IF('各会計、関係団体の財政状況及び健全化判断比率'!BS10="","",'各会計、関係団体の財政状況及び健全化判断比率'!BS10)</f>
        <v>株式会社すばる企画</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2">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19</v>
      </c>
      <c r="BX38" s="600"/>
      <c r="BY38" s="601" t="str">
        <f>IF('各会計、関係団体の財政状況及び健全化判断比率'!B72="","",'各会計、関係団体の財政状況及び健全化判断比率'!B72)</f>
        <v>斐川宍道水道企業団（工業用水事業会計）</v>
      </c>
      <c r="BZ38" s="601"/>
      <c r="CA38" s="601"/>
      <c r="CB38" s="601"/>
      <c r="CC38" s="601"/>
      <c r="CD38" s="601"/>
      <c r="CE38" s="601"/>
      <c r="CF38" s="601"/>
      <c r="CG38" s="601"/>
      <c r="CH38" s="601"/>
      <c r="CI38" s="601"/>
      <c r="CJ38" s="601"/>
      <c r="CK38" s="601"/>
      <c r="CL38" s="601"/>
      <c r="CM38" s="601"/>
      <c r="CN38" s="178"/>
      <c r="CO38" s="600">
        <f t="shared" si="3"/>
        <v>24</v>
      </c>
      <c r="CP38" s="600"/>
      <c r="CQ38" s="601" t="str">
        <f>IF('各会計、関係団体の財政状況及び健全化判断比率'!BS11="","",'各会計、関係団体の財政状況及び健全化判断比率'!BS11)</f>
        <v>出雲ターミナル株式会社</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2">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t="str">
        <f t="shared" si="2"/>
        <v/>
      </c>
      <c r="BX39" s="600"/>
      <c r="BY39" s="601" t="str">
        <f>IF('各会計、関係団体の財政状況及び健全化判断比率'!B73="","",'各会計、関係団体の財政状況及び健全化判断比率'!B73)</f>
        <v/>
      </c>
      <c r="BZ39" s="601"/>
      <c r="CA39" s="601"/>
      <c r="CB39" s="601"/>
      <c r="CC39" s="601"/>
      <c r="CD39" s="601"/>
      <c r="CE39" s="601"/>
      <c r="CF39" s="601"/>
      <c r="CG39" s="601"/>
      <c r="CH39" s="601"/>
      <c r="CI39" s="601"/>
      <c r="CJ39" s="601"/>
      <c r="CK39" s="601"/>
      <c r="CL39" s="601"/>
      <c r="CM39" s="601"/>
      <c r="CN39" s="178"/>
      <c r="CO39" s="600">
        <f t="shared" si="3"/>
        <v>25</v>
      </c>
      <c r="CP39" s="600"/>
      <c r="CQ39" s="601" t="str">
        <f>IF('各会計、関係団体の財政状況及び健全化判断比率'!BS12="","",'各会計、関係団体の財政状況及び健全化判断比率'!BS12)</f>
        <v>有限会社エコプラント佐田</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2">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t="str">
        <f t="shared" si="2"/>
        <v/>
      </c>
      <c r="BX40" s="600"/>
      <c r="BY40" s="601" t="str">
        <f>IF('各会計、関係団体の財政状況及び健全化判断比率'!B74="","",'各会計、関係団体の財政状況及び健全化判断比率'!B74)</f>
        <v/>
      </c>
      <c r="BZ40" s="601"/>
      <c r="CA40" s="601"/>
      <c r="CB40" s="601"/>
      <c r="CC40" s="601"/>
      <c r="CD40" s="601"/>
      <c r="CE40" s="601"/>
      <c r="CF40" s="601"/>
      <c r="CG40" s="601"/>
      <c r="CH40" s="601"/>
      <c r="CI40" s="601"/>
      <c r="CJ40" s="601"/>
      <c r="CK40" s="601"/>
      <c r="CL40" s="601"/>
      <c r="CM40" s="601"/>
      <c r="CN40" s="178"/>
      <c r="CO40" s="600">
        <f t="shared" si="3"/>
        <v>26</v>
      </c>
      <c r="CP40" s="600"/>
      <c r="CQ40" s="601" t="str">
        <f>IF('各会計、関係団体の財政状況及び健全化判断比率'!BS13="","",'各会計、関係団体の財政状況及び健全化判断比率'!BS13)</f>
        <v>公益財団法人斐川町農業公社</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2">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t="str">
        <f t="shared" si="2"/>
        <v/>
      </c>
      <c r="BX41" s="600"/>
      <c r="BY41" s="601" t="str">
        <f>IF('各会計、関係団体の財政状況及び健全化判断比率'!B75="","",'各会計、関係団体の財政状況及び健全化判断比率'!B75)</f>
        <v/>
      </c>
      <c r="BZ41" s="601"/>
      <c r="CA41" s="601"/>
      <c r="CB41" s="601"/>
      <c r="CC41" s="601"/>
      <c r="CD41" s="601"/>
      <c r="CE41" s="601"/>
      <c r="CF41" s="601"/>
      <c r="CG41" s="601"/>
      <c r="CH41" s="601"/>
      <c r="CI41" s="601"/>
      <c r="CJ41" s="601"/>
      <c r="CK41" s="601"/>
      <c r="CL41" s="601"/>
      <c r="CM41" s="601"/>
      <c r="CN41" s="178"/>
      <c r="CO41" s="600">
        <f t="shared" si="3"/>
        <v>27</v>
      </c>
      <c r="CP41" s="600"/>
      <c r="CQ41" s="601" t="str">
        <f>IF('各会計、関係団体の財政状況及び健全化判断比率'!BS14="","",'各会計、関係団体の財政状況及び健全化判断比率'!BS14)</f>
        <v>有限会社グリーンサポート斐川</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2">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f t="shared" si="3"/>
        <v>28</v>
      </c>
      <c r="CP42" s="600"/>
      <c r="CQ42" s="601" t="str">
        <f>IF('各会計、関係団体の財政状況及び健全化判断比率'!BS15="","",'各会計、関係団体の財政状況及び健全化判断比率'!BS15)</f>
        <v>株式会社フロンティアいずも</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2">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205</v>
      </c>
      <c r="E46" s="603" t="s">
        <v>206</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2">
      <c r="E47" s="603" t="s">
        <v>207</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2">
      <c r="E48" s="603" t="s">
        <v>208</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2">
      <c r="E49" s="604" t="s">
        <v>209</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2">
      <c r="E50" s="603" t="s">
        <v>210</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2">
      <c r="E51" s="603" t="s">
        <v>211</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2">
      <c r="E52" s="603" t="s">
        <v>212</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2">
      <c r="E53" s="603" t="s">
        <v>597</v>
      </c>
      <c r="F53" s="603"/>
      <c r="G53" s="603"/>
      <c r="H53" s="603"/>
      <c r="I53" s="603"/>
      <c r="J53" s="603"/>
      <c r="K53" s="603"/>
      <c r="L53" s="603"/>
      <c r="M53" s="603"/>
      <c r="N53" s="603"/>
      <c r="O53" s="603"/>
      <c r="P53" s="603"/>
      <c r="Q53" s="603"/>
      <c r="R53" s="603"/>
      <c r="S53" s="603"/>
      <c r="T53" s="603"/>
      <c r="U53" s="603"/>
      <c r="V53" s="603"/>
      <c r="W53" s="603"/>
      <c r="X53" s="603"/>
      <c r="Y53" s="603"/>
      <c r="Z53" s="603"/>
      <c r="AA53" s="603"/>
      <c r="AB53" s="603"/>
      <c r="AC53" s="603"/>
      <c r="AD53" s="603"/>
      <c r="AE53" s="603"/>
      <c r="AF53" s="603"/>
      <c r="AG53" s="603"/>
      <c r="AH53" s="603"/>
      <c r="AI53" s="603"/>
      <c r="AJ53" s="603"/>
      <c r="AK53" s="603"/>
      <c r="AL53" s="603"/>
      <c r="AM53" s="603"/>
      <c r="AN53" s="603"/>
      <c r="AO53" s="603"/>
      <c r="AP53" s="603"/>
      <c r="AQ53" s="603"/>
      <c r="AR53" s="603"/>
      <c r="AS53" s="603"/>
      <c r="AT53" s="603"/>
      <c r="AU53" s="603"/>
      <c r="AV53" s="603"/>
      <c r="AW53" s="603"/>
      <c r="AX53" s="603"/>
      <c r="AY53" s="603"/>
      <c r="AZ53" s="603"/>
      <c r="BA53" s="603"/>
      <c r="BB53" s="603"/>
      <c r="BC53" s="603"/>
      <c r="BD53" s="603"/>
      <c r="BE53" s="603"/>
      <c r="BF53" s="603"/>
      <c r="BG53" s="603"/>
      <c r="BH53" s="603"/>
      <c r="BI53" s="603"/>
      <c r="BJ53" s="603"/>
      <c r="BK53" s="603"/>
      <c r="BL53" s="603"/>
      <c r="BM53" s="603"/>
      <c r="BN53" s="603"/>
      <c r="BO53" s="603"/>
      <c r="BP53" s="603"/>
      <c r="BQ53" s="603"/>
      <c r="BR53" s="603"/>
      <c r="BS53" s="603"/>
      <c r="BT53" s="603"/>
      <c r="BU53" s="603"/>
      <c r="BV53" s="603"/>
      <c r="BW53" s="603"/>
      <c r="BX53" s="603"/>
      <c r="BY53" s="603"/>
      <c r="BZ53" s="603"/>
      <c r="CA53" s="603"/>
      <c r="CB53" s="603"/>
      <c r="CC53" s="603"/>
      <c r="CD53" s="603"/>
      <c r="CE53" s="603"/>
      <c r="CF53" s="603"/>
      <c r="CG53" s="603"/>
      <c r="CH53" s="603"/>
      <c r="CI53" s="603"/>
      <c r="CJ53" s="603"/>
      <c r="CK53" s="603"/>
      <c r="CL53" s="603"/>
      <c r="CM53" s="603"/>
      <c r="CN53" s="603"/>
      <c r="CO53" s="603"/>
      <c r="CP53" s="603"/>
      <c r="CQ53" s="603"/>
      <c r="CR53" s="603"/>
      <c r="CS53" s="603"/>
      <c r="CT53" s="603"/>
      <c r="CU53" s="603"/>
      <c r="CV53" s="603"/>
      <c r="CW53" s="603"/>
      <c r="CX53" s="603"/>
      <c r="CY53" s="603"/>
      <c r="CZ53" s="603"/>
      <c r="DA53" s="603"/>
      <c r="DB53" s="603"/>
      <c r="DC53" s="603"/>
      <c r="DD53" s="603"/>
      <c r="DE53" s="603"/>
      <c r="DF53" s="603"/>
      <c r="DG53" s="603"/>
      <c r="DH53" s="603"/>
      <c r="DI53" s="603"/>
    </row>
    <row r="54" spans="5:113" x14ac:dyDescent="0.2"/>
    <row r="55" spans="5:113" x14ac:dyDescent="0.2"/>
    <row r="56" spans="5:113" x14ac:dyDescent="0.2"/>
  </sheetData>
  <mergeCells count="446">
    <mergeCell ref="E53:DI53"/>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J34"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576</v>
      </c>
      <c r="G33" s="29" t="s">
        <v>577</v>
      </c>
      <c r="H33" s="29" t="s">
        <v>578</v>
      </c>
      <c r="I33" s="29" t="s">
        <v>579</v>
      </c>
      <c r="J33" s="30" t="s">
        <v>580</v>
      </c>
      <c r="K33" s="22"/>
      <c r="L33" s="22"/>
      <c r="M33" s="22"/>
      <c r="N33" s="22"/>
      <c r="O33" s="22"/>
      <c r="P33" s="22"/>
    </row>
    <row r="34" spans="1:16" ht="39" customHeight="1" x14ac:dyDescent="0.2">
      <c r="A34" s="22"/>
      <c r="B34" s="31"/>
      <c r="C34" s="1179" t="s">
        <v>581</v>
      </c>
      <c r="D34" s="1179"/>
      <c r="E34" s="1180"/>
      <c r="F34" s="32">
        <v>4.8</v>
      </c>
      <c r="G34" s="33">
        <v>3.62</v>
      </c>
      <c r="H34" s="33">
        <v>3.73</v>
      </c>
      <c r="I34" s="33">
        <v>3.51</v>
      </c>
      <c r="J34" s="34">
        <v>3.63</v>
      </c>
      <c r="K34" s="22"/>
      <c r="L34" s="22"/>
      <c r="M34" s="22"/>
      <c r="N34" s="22"/>
      <c r="O34" s="22"/>
      <c r="P34" s="22"/>
    </row>
    <row r="35" spans="1:16" ht="39" customHeight="1" x14ac:dyDescent="0.2">
      <c r="A35" s="22"/>
      <c r="B35" s="35"/>
      <c r="C35" s="1173" t="s">
        <v>582</v>
      </c>
      <c r="D35" s="1174"/>
      <c r="E35" s="1175"/>
      <c r="F35" s="36">
        <v>2.75</v>
      </c>
      <c r="G35" s="37">
        <v>2.84</v>
      </c>
      <c r="H35" s="37">
        <v>2.23</v>
      </c>
      <c r="I35" s="37">
        <v>1.43</v>
      </c>
      <c r="J35" s="38">
        <v>3.29</v>
      </c>
      <c r="K35" s="22"/>
      <c r="L35" s="22"/>
      <c r="M35" s="22"/>
      <c r="N35" s="22"/>
      <c r="O35" s="22"/>
      <c r="P35" s="22"/>
    </row>
    <row r="36" spans="1:16" ht="39" customHeight="1" x14ac:dyDescent="0.2">
      <c r="A36" s="22"/>
      <c r="B36" s="35"/>
      <c r="C36" s="1173" t="s">
        <v>583</v>
      </c>
      <c r="D36" s="1174"/>
      <c r="E36" s="1175"/>
      <c r="F36" s="36">
        <v>0</v>
      </c>
      <c r="G36" s="37">
        <v>1.6</v>
      </c>
      <c r="H36" s="37">
        <v>1.23</v>
      </c>
      <c r="I36" s="37">
        <v>1.31</v>
      </c>
      <c r="J36" s="38">
        <v>2.23</v>
      </c>
      <c r="K36" s="22"/>
      <c r="L36" s="22"/>
      <c r="M36" s="22"/>
      <c r="N36" s="22"/>
      <c r="O36" s="22"/>
      <c r="P36" s="22"/>
    </row>
    <row r="37" spans="1:16" ht="39" customHeight="1" x14ac:dyDescent="0.2">
      <c r="A37" s="22"/>
      <c r="B37" s="35"/>
      <c r="C37" s="1173" t="s">
        <v>584</v>
      </c>
      <c r="D37" s="1174"/>
      <c r="E37" s="1175"/>
      <c r="F37" s="36">
        <v>1.56</v>
      </c>
      <c r="G37" s="37">
        <v>1.46</v>
      </c>
      <c r="H37" s="37">
        <v>1.18</v>
      </c>
      <c r="I37" s="37">
        <v>1.39</v>
      </c>
      <c r="J37" s="38">
        <v>1.89</v>
      </c>
      <c r="K37" s="22"/>
      <c r="L37" s="22"/>
      <c r="M37" s="22"/>
      <c r="N37" s="22"/>
      <c r="O37" s="22"/>
      <c r="P37" s="22"/>
    </row>
    <row r="38" spans="1:16" ht="39" customHeight="1" x14ac:dyDescent="0.2">
      <c r="A38" s="22"/>
      <c r="B38" s="35"/>
      <c r="C38" s="1173" t="s">
        <v>585</v>
      </c>
      <c r="D38" s="1174"/>
      <c r="E38" s="1175"/>
      <c r="F38" s="36">
        <v>1.84</v>
      </c>
      <c r="G38" s="37">
        <v>1.69</v>
      </c>
      <c r="H38" s="37">
        <v>1.03</v>
      </c>
      <c r="I38" s="37">
        <v>0.95</v>
      </c>
      <c r="J38" s="38">
        <v>1.06</v>
      </c>
      <c r="K38" s="22"/>
      <c r="L38" s="22"/>
      <c r="M38" s="22"/>
      <c r="N38" s="22"/>
      <c r="O38" s="22"/>
      <c r="P38" s="22"/>
    </row>
    <row r="39" spans="1:16" ht="39" customHeight="1" x14ac:dyDescent="0.2">
      <c r="A39" s="22"/>
      <c r="B39" s="35"/>
      <c r="C39" s="1173" t="s">
        <v>586</v>
      </c>
      <c r="D39" s="1174"/>
      <c r="E39" s="1175"/>
      <c r="F39" s="36">
        <v>0.34</v>
      </c>
      <c r="G39" s="37">
        <v>0.64</v>
      </c>
      <c r="H39" s="37">
        <v>0.72</v>
      </c>
      <c r="I39" s="37">
        <v>0.51</v>
      </c>
      <c r="J39" s="38">
        <v>1.04</v>
      </c>
      <c r="K39" s="22"/>
      <c r="L39" s="22"/>
      <c r="M39" s="22"/>
      <c r="N39" s="22"/>
      <c r="O39" s="22"/>
      <c r="P39" s="22"/>
    </row>
    <row r="40" spans="1:16" ht="39" customHeight="1" x14ac:dyDescent="0.2">
      <c r="A40" s="22"/>
      <c r="B40" s="35"/>
      <c r="C40" s="1173" t="s">
        <v>587</v>
      </c>
      <c r="D40" s="1174"/>
      <c r="E40" s="1175"/>
      <c r="F40" s="36">
        <v>0.1</v>
      </c>
      <c r="G40" s="37">
        <v>0.1</v>
      </c>
      <c r="H40" s="37">
        <v>0.12</v>
      </c>
      <c r="I40" s="37">
        <v>0.11</v>
      </c>
      <c r="J40" s="38">
        <v>0.12</v>
      </c>
      <c r="K40" s="22"/>
      <c r="L40" s="22"/>
      <c r="M40" s="22"/>
      <c r="N40" s="22"/>
      <c r="O40" s="22"/>
      <c r="P40" s="22"/>
    </row>
    <row r="41" spans="1:16" ht="39" customHeight="1" x14ac:dyDescent="0.2">
      <c r="A41" s="22"/>
      <c r="B41" s="35"/>
      <c r="C41" s="1173" t="s">
        <v>588</v>
      </c>
      <c r="D41" s="1174"/>
      <c r="E41" s="1175"/>
      <c r="F41" s="36">
        <v>0.02</v>
      </c>
      <c r="G41" s="37">
        <v>0</v>
      </c>
      <c r="H41" s="37">
        <v>0</v>
      </c>
      <c r="I41" s="37">
        <v>0</v>
      </c>
      <c r="J41" s="38">
        <v>0.01</v>
      </c>
      <c r="K41" s="22"/>
      <c r="L41" s="22"/>
      <c r="M41" s="22"/>
      <c r="N41" s="22"/>
      <c r="O41" s="22"/>
      <c r="P41" s="22"/>
    </row>
    <row r="42" spans="1:16" ht="39" customHeight="1" x14ac:dyDescent="0.2">
      <c r="A42" s="22"/>
      <c r="B42" s="39"/>
      <c r="C42" s="1173" t="s">
        <v>589</v>
      </c>
      <c r="D42" s="1174"/>
      <c r="E42" s="1175"/>
      <c r="F42" s="36" t="s">
        <v>535</v>
      </c>
      <c r="G42" s="37" t="s">
        <v>535</v>
      </c>
      <c r="H42" s="37" t="s">
        <v>535</v>
      </c>
      <c r="I42" s="37" t="s">
        <v>535</v>
      </c>
      <c r="J42" s="38" t="s">
        <v>535</v>
      </c>
      <c r="K42" s="22"/>
      <c r="L42" s="22"/>
      <c r="M42" s="22"/>
      <c r="N42" s="22"/>
      <c r="O42" s="22"/>
      <c r="P42" s="22"/>
    </row>
    <row r="43" spans="1:16" ht="39" customHeight="1" thickBot="1" x14ac:dyDescent="0.25">
      <c r="A43" s="22"/>
      <c r="B43" s="40"/>
      <c r="C43" s="1176" t="s">
        <v>590</v>
      </c>
      <c r="D43" s="1177"/>
      <c r="E43" s="1178"/>
      <c r="F43" s="41">
        <v>0.02</v>
      </c>
      <c r="G43" s="42">
        <v>0.3</v>
      </c>
      <c r="H43" s="42">
        <v>0</v>
      </c>
      <c r="I43" s="42">
        <v>0.01</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xU7UHkNquE+cvvm5yKz2+EhqF/c7eoHwucSJqNo+11Pg3MGcx7mZzGX4Z+fCyHFyfaprvkufmTL8abU1Huw73Q==" saltValue="P7C3KmcX9WjYyR5Ps8aL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M37" zoomScaleSheetLayoutView="55" workbookViewId="0">
      <selection activeCell="S54" sqref="S54"/>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576</v>
      </c>
      <c r="L44" s="56" t="s">
        <v>577</v>
      </c>
      <c r="M44" s="56" t="s">
        <v>578</v>
      </c>
      <c r="N44" s="56" t="s">
        <v>579</v>
      </c>
      <c r="O44" s="57" t="s">
        <v>580</v>
      </c>
      <c r="P44" s="48"/>
      <c r="Q44" s="48"/>
      <c r="R44" s="48"/>
      <c r="S44" s="48"/>
      <c r="T44" s="48"/>
      <c r="U44" s="48"/>
    </row>
    <row r="45" spans="1:21" ht="30.75" customHeight="1" x14ac:dyDescent="0.2">
      <c r="A45" s="48"/>
      <c r="B45" s="1181" t="s">
        <v>11</v>
      </c>
      <c r="C45" s="1182"/>
      <c r="D45" s="58"/>
      <c r="E45" s="1187" t="s">
        <v>12</v>
      </c>
      <c r="F45" s="1187"/>
      <c r="G45" s="1187"/>
      <c r="H45" s="1187"/>
      <c r="I45" s="1187"/>
      <c r="J45" s="1188"/>
      <c r="K45" s="59">
        <v>12615</v>
      </c>
      <c r="L45" s="60">
        <v>11348</v>
      </c>
      <c r="M45" s="60">
        <v>10570</v>
      </c>
      <c r="N45" s="60">
        <v>10175</v>
      </c>
      <c r="O45" s="61">
        <v>9966</v>
      </c>
      <c r="P45" s="48"/>
      <c r="Q45" s="48"/>
      <c r="R45" s="48"/>
      <c r="S45" s="48"/>
      <c r="T45" s="48"/>
      <c r="U45" s="48"/>
    </row>
    <row r="46" spans="1:21" ht="30.75" customHeight="1" x14ac:dyDescent="0.2">
      <c r="A46" s="48"/>
      <c r="B46" s="1183"/>
      <c r="C46" s="1184"/>
      <c r="D46" s="62"/>
      <c r="E46" s="1189" t="s">
        <v>13</v>
      </c>
      <c r="F46" s="1189"/>
      <c r="G46" s="1189"/>
      <c r="H46" s="1189"/>
      <c r="I46" s="1189"/>
      <c r="J46" s="1190"/>
      <c r="K46" s="63" t="s">
        <v>535</v>
      </c>
      <c r="L46" s="64" t="s">
        <v>535</v>
      </c>
      <c r="M46" s="64" t="s">
        <v>535</v>
      </c>
      <c r="N46" s="64" t="s">
        <v>535</v>
      </c>
      <c r="O46" s="65" t="s">
        <v>535</v>
      </c>
      <c r="P46" s="48"/>
      <c r="Q46" s="48"/>
      <c r="R46" s="48"/>
      <c r="S46" s="48"/>
      <c r="T46" s="48"/>
      <c r="U46" s="48"/>
    </row>
    <row r="47" spans="1:21" ht="30.75" customHeight="1" x14ac:dyDescent="0.2">
      <c r="A47" s="48"/>
      <c r="B47" s="1183"/>
      <c r="C47" s="1184"/>
      <c r="D47" s="62"/>
      <c r="E47" s="1189" t="s">
        <v>14</v>
      </c>
      <c r="F47" s="1189"/>
      <c r="G47" s="1189"/>
      <c r="H47" s="1189"/>
      <c r="I47" s="1189"/>
      <c r="J47" s="1190"/>
      <c r="K47" s="63" t="s">
        <v>535</v>
      </c>
      <c r="L47" s="64" t="s">
        <v>535</v>
      </c>
      <c r="M47" s="64" t="s">
        <v>535</v>
      </c>
      <c r="N47" s="64" t="s">
        <v>535</v>
      </c>
      <c r="O47" s="65" t="s">
        <v>535</v>
      </c>
      <c r="P47" s="48"/>
      <c r="Q47" s="48"/>
      <c r="R47" s="48"/>
      <c r="S47" s="48"/>
      <c r="T47" s="48"/>
      <c r="U47" s="48"/>
    </row>
    <row r="48" spans="1:21" ht="30.75" customHeight="1" x14ac:dyDescent="0.2">
      <c r="A48" s="48"/>
      <c r="B48" s="1183"/>
      <c r="C48" s="1184"/>
      <c r="D48" s="62"/>
      <c r="E48" s="1189" t="s">
        <v>15</v>
      </c>
      <c r="F48" s="1189"/>
      <c r="G48" s="1189"/>
      <c r="H48" s="1189"/>
      <c r="I48" s="1189"/>
      <c r="J48" s="1190"/>
      <c r="K48" s="63">
        <v>3888</v>
      </c>
      <c r="L48" s="64">
        <v>3594</v>
      </c>
      <c r="M48" s="64">
        <v>3936</v>
      </c>
      <c r="N48" s="64">
        <v>3935</v>
      </c>
      <c r="O48" s="65">
        <v>3906</v>
      </c>
      <c r="P48" s="48"/>
      <c r="Q48" s="48"/>
      <c r="R48" s="48"/>
      <c r="S48" s="48"/>
      <c r="T48" s="48"/>
      <c r="U48" s="48"/>
    </row>
    <row r="49" spans="1:21" ht="30.75" customHeight="1" x14ac:dyDescent="0.2">
      <c r="A49" s="48"/>
      <c r="B49" s="1183"/>
      <c r="C49" s="1184"/>
      <c r="D49" s="62"/>
      <c r="E49" s="1189" t="s">
        <v>16</v>
      </c>
      <c r="F49" s="1189"/>
      <c r="G49" s="1189"/>
      <c r="H49" s="1189"/>
      <c r="I49" s="1189"/>
      <c r="J49" s="1190"/>
      <c r="K49" s="63">
        <v>26</v>
      </c>
      <c r="L49" s="64">
        <v>16</v>
      </c>
      <c r="M49" s="64">
        <v>22</v>
      </c>
      <c r="N49" s="64">
        <v>19</v>
      </c>
      <c r="O49" s="65">
        <v>21</v>
      </c>
      <c r="P49" s="48"/>
      <c r="Q49" s="48"/>
      <c r="R49" s="48"/>
      <c r="S49" s="48"/>
      <c r="T49" s="48"/>
      <c r="U49" s="48"/>
    </row>
    <row r="50" spans="1:21" ht="30.75" customHeight="1" x14ac:dyDescent="0.2">
      <c r="A50" s="48"/>
      <c r="B50" s="1183"/>
      <c r="C50" s="1184"/>
      <c r="D50" s="62"/>
      <c r="E50" s="1189" t="s">
        <v>17</v>
      </c>
      <c r="F50" s="1189"/>
      <c r="G50" s="1189"/>
      <c r="H50" s="1189"/>
      <c r="I50" s="1189"/>
      <c r="J50" s="1190"/>
      <c r="K50" s="63">
        <v>206</v>
      </c>
      <c r="L50" s="64">
        <v>118</v>
      </c>
      <c r="M50" s="64">
        <v>102</v>
      </c>
      <c r="N50" s="64">
        <v>76</v>
      </c>
      <c r="O50" s="65">
        <v>104</v>
      </c>
      <c r="P50" s="48"/>
      <c r="Q50" s="48"/>
      <c r="R50" s="48"/>
      <c r="S50" s="48"/>
      <c r="T50" s="48"/>
      <c r="U50" s="48"/>
    </row>
    <row r="51" spans="1:21" ht="30.75" customHeight="1" x14ac:dyDescent="0.2">
      <c r="A51" s="48"/>
      <c r="B51" s="1185"/>
      <c r="C51" s="1186"/>
      <c r="D51" s="66"/>
      <c r="E51" s="1189" t="s">
        <v>18</v>
      </c>
      <c r="F51" s="1189"/>
      <c r="G51" s="1189"/>
      <c r="H51" s="1189"/>
      <c r="I51" s="1189"/>
      <c r="J51" s="1190"/>
      <c r="K51" s="63">
        <v>0</v>
      </c>
      <c r="L51" s="64" t="s">
        <v>535</v>
      </c>
      <c r="M51" s="64" t="s">
        <v>535</v>
      </c>
      <c r="N51" s="64">
        <v>0</v>
      </c>
      <c r="O51" s="65" t="s">
        <v>535</v>
      </c>
      <c r="P51" s="48"/>
      <c r="Q51" s="48"/>
      <c r="R51" s="48"/>
      <c r="S51" s="48"/>
      <c r="T51" s="48"/>
      <c r="U51" s="48"/>
    </row>
    <row r="52" spans="1:21" ht="30.75" customHeight="1" x14ac:dyDescent="0.2">
      <c r="A52" s="48"/>
      <c r="B52" s="1191" t="s">
        <v>19</v>
      </c>
      <c r="C52" s="1192"/>
      <c r="D52" s="66"/>
      <c r="E52" s="1189" t="s">
        <v>20</v>
      </c>
      <c r="F52" s="1189"/>
      <c r="G52" s="1189"/>
      <c r="H52" s="1189"/>
      <c r="I52" s="1189"/>
      <c r="J52" s="1190"/>
      <c r="K52" s="63">
        <v>10786</v>
      </c>
      <c r="L52" s="64">
        <v>10295</v>
      </c>
      <c r="M52" s="64">
        <v>10026</v>
      </c>
      <c r="N52" s="64">
        <v>9652</v>
      </c>
      <c r="O52" s="65">
        <v>9234</v>
      </c>
      <c r="P52" s="48"/>
      <c r="Q52" s="48"/>
      <c r="R52" s="48"/>
      <c r="S52" s="48"/>
      <c r="T52" s="48"/>
      <c r="U52" s="48"/>
    </row>
    <row r="53" spans="1:21" ht="30.75" customHeight="1" thickBot="1" x14ac:dyDescent="0.25">
      <c r="A53" s="48"/>
      <c r="B53" s="1193" t="s">
        <v>21</v>
      </c>
      <c r="C53" s="1194"/>
      <c r="D53" s="67"/>
      <c r="E53" s="1195" t="s">
        <v>22</v>
      </c>
      <c r="F53" s="1195"/>
      <c r="G53" s="1195"/>
      <c r="H53" s="1195"/>
      <c r="I53" s="1195"/>
      <c r="J53" s="1196"/>
      <c r="K53" s="68">
        <v>5949</v>
      </c>
      <c r="L53" s="69">
        <v>4781</v>
      </c>
      <c r="M53" s="69">
        <v>4604</v>
      </c>
      <c r="N53" s="69">
        <v>4553</v>
      </c>
      <c r="O53" s="70">
        <v>4763</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591</v>
      </c>
      <c r="P55" s="48"/>
      <c r="Q55" s="48"/>
      <c r="R55" s="48"/>
      <c r="S55" s="48"/>
      <c r="T55" s="48"/>
      <c r="U55" s="48"/>
    </row>
    <row r="56" spans="1:21" ht="31.5" customHeight="1" thickBot="1" x14ac:dyDescent="0.3">
      <c r="A56" s="48"/>
      <c r="B56" s="76"/>
      <c r="C56" s="77"/>
      <c r="D56" s="77"/>
      <c r="E56" s="78"/>
      <c r="F56" s="78"/>
      <c r="G56" s="78"/>
      <c r="H56" s="78"/>
      <c r="I56" s="78"/>
      <c r="J56" s="79" t="s">
        <v>2</v>
      </c>
      <c r="K56" s="80" t="s">
        <v>592</v>
      </c>
      <c r="L56" s="81" t="s">
        <v>593</v>
      </c>
      <c r="M56" s="81" t="s">
        <v>594</v>
      </c>
      <c r="N56" s="81" t="s">
        <v>595</v>
      </c>
      <c r="O56" s="82" t="s">
        <v>596</v>
      </c>
      <c r="P56" s="48"/>
      <c r="Q56" s="48"/>
      <c r="R56" s="48"/>
      <c r="S56" s="48"/>
      <c r="T56" s="48"/>
      <c r="U56" s="48"/>
    </row>
    <row r="57" spans="1:21" ht="31.5" customHeight="1" x14ac:dyDescent="0.2">
      <c r="B57" s="1197" t="s">
        <v>25</v>
      </c>
      <c r="C57" s="1198"/>
      <c r="D57" s="1201" t="s">
        <v>26</v>
      </c>
      <c r="E57" s="1202"/>
      <c r="F57" s="1202"/>
      <c r="G57" s="1202"/>
      <c r="H57" s="1202"/>
      <c r="I57" s="1202"/>
      <c r="J57" s="1203"/>
      <c r="K57" s="83"/>
      <c r="L57" s="84"/>
      <c r="M57" s="84"/>
      <c r="N57" s="84"/>
      <c r="O57" s="85"/>
    </row>
    <row r="58" spans="1:21" ht="31.5" customHeight="1" thickBot="1" x14ac:dyDescent="0.25">
      <c r="B58" s="1199"/>
      <c r="C58" s="1200"/>
      <c r="D58" s="1204" t="s">
        <v>27</v>
      </c>
      <c r="E58" s="1205"/>
      <c r="F58" s="1205"/>
      <c r="G58" s="1205"/>
      <c r="H58" s="1205"/>
      <c r="I58" s="1205"/>
      <c r="J58" s="1206"/>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Igf+NB9VTtfdyyy2+ObyTyt0Ucc6+9HsmYdDQ3KTunb+d9MDqBD2So1+VJg0ImOF31oRek7lb+YUvZSCIYrfg==" saltValue="Gmf9pq8OA6s3w267A8QRm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L31"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576</v>
      </c>
      <c r="J40" s="100" t="s">
        <v>577</v>
      </c>
      <c r="K40" s="100" t="s">
        <v>578</v>
      </c>
      <c r="L40" s="100" t="s">
        <v>579</v>
      </c>
      <c r="M40" s="101" t="s">
        <v>580</v>
      </c>
    </row>
    <row r="41" spans="2:13" ht="27.75" customHeight="1" x14ac:dyDescent="0.2">
      <c r="B41" s="1207" t="s">
        <v>30</v>
      </c>
      <c r="C41" s="1208"/>
      <c r="D41" s="102"/>
      <c r="E41" s="1213" t="s">
        <v>31</v>
      </c>
      <c r="F41" s="1213"/>
      <c r="G41" s="1213"/>
      <c r="H41" s="1214"/>
      <c r="I41" s="358">
        <v>101996</v>
      </c>
      <c r="J41" s="359">
        <v>98132</v>
      </c>
      <c r="K41" s="359">
        <v>94851</v>
      </c>
      <c r="L41" s="359">
        <v>96064</v>
      </c>
      <c r="M41" s="360">
        <v>99529</v>
      </c>
    </row>
    <row r="42" spans="2:13" ht="27.75" customHeight="1" x14ac:dyDescent="0.2">
      <c r="B42" s="1209"/>
      <c r="C42" s="1210"/>
      <c r="D42" s="103"/>
      <c r="E42" s="1215" t="s">
        <v>32</v>
      </c>
      <c r="F42" s="1215"/>
      <c r="G42" s="1215"/>
      <c r="H42" s="1216"/>
      <c r="I42" s="361">
        <v>613</v>
      </c>
      <c r="J42" s="362">
        <v>502</v>
      </c>
      <c r="K42" s="362">
        <v>407</v>
      </c>
      <c r="L42" s="362">
        <v>337</v>
      </c>
      <c r="M42" s="363">
        <v>437</v>
      </c>
    </row>
    <row r="43" spans="2:13" ht="27.75" customHeight="1" x14ac:dyDescent="0.2">
      <c r="B43" s="1209"/>
      <c r="C43" s="1210"/>
      <c r="D43" s="103"/>
      <c r="E43" s="1215" t="s">
        <v>33</v>
      </c>
      <c r="F43" s="1215"/>
      <c r="G43" s="1215"/>
      <c r="H43" s="1216"/>
      <c r="I43" s="361">
        <v>65415</v>
      </c>
      <c r="J43" s="362">
        <v>66239</v>
      </c>
      <c r="K43" s="362">
        <v>63756</v>
      </c>
      <c r="L43" s="362">
        <v>61838</v>
      </c>
      <c r="M43" s="363">
        <v>58406</v>
      </c>
    </row>
    <row r="44" spans="2:13" ht="27.75" customHeight="1" x14ac:dyDescent="0.2">
      <c r="B44" s="1209"/>
      <c r="C44" s="1210"/>
      <c r="D44" s="103"/>
      <c r="E44" s="1215" t="s">
        <v>34</v>
      </c>
      <c r="F44" s="1215"/>
      <c r="G44" s="1215"/>
      <c r="H44" s="1216"/>
      <c r="I44" s="361">
        <v>447</v>
      </c>
      <c r="J44" s="362">
        <v>434</v>
      </c>
      <c r="K44" s="362">
        <v>418</v>
      </c>
      <c r="L44" s="362">
        <v>373</v>
      </c>
      <c r="M44" s="363">
        <v>348</v>
      </c>
    </row>
    <row r="45" spans="2:13" ht="27.75" customHeight="1" x14ac:dyDescent="0.2">
      <c r="B45" s="1209"/>
      <c r="C45" s="1210"/>
      <c r="D45" s="103"/>
      <c r="E45" s="1215" t="s">
        <v>35</v>
      </c>
      <c r="F45" s="1215"/>
      <c r="G45" s="1215"/>
      <c r="H45" s="1216"/>
      <c r="I45" s="361">
        <v>8447</v>
      </c>
      <c r="J45" s="362">
        <v>7967</v>
      </c>
      <c r="K45" s="362">
        <v>7774</v>
      </c>
      <c r="L45" s="362">
        <v>8000</v>
      </c>
      <c r="M45" s="363">
        <v>8362</v>
      </c>
    </row>
    <row r="46" spans="2:13" ht="27.75" customHeight="1" x14ac:dyDescent="0.2">
      <c r="B46" s="1209"/>
      <c r="C46" s="1210"/>
      <c r="D46" s="104"/>
      <c r="E46" s="1215" t="s">
        <v>36</v>
      </c>
      <c r="F46" s="1215"/>
      <c r="G46" s="1215"/>
      <c r="H46" s="1216"/>
      <c r="I46" s="361">
        <v>12</v>
      </c>
      <c r="J46" s="362">
        <v>10</v>
      </c>
      <c r="K46" s="362">
        <v>8</v>
      </c>
      <c r="L46" s="362">
        <v>6</v>
      </c>
      <c r="M46" s="363">
        <v>8</v>
      </c>
    </row>
    <row r="47" spans="2:13" ht="27.75" customHeight="1" x14ac:dyDescent="0.2">
      <c r="B47" s="1209"/>
      <c r="C47" s="1210"/>
      <c r="D47" s="105"/>
      <c r="E47" s="1217" t="s">
        <v>37</v>
      </c>
      <c r="F47" s="1218"/>
      <c r="G47" s="1218"/>
      <c r="H47" s="1219"/>
      <c r="I47" s="361" t="s">
        <v>535</v>
      </c>
      <c r="J47" s="362" t="s">
        <v>535</v>
      </c>
      <c r="K47" s="362" t="s">
        <v>535</v>
      </c>
      <c r="L47" s="362" t="s">
        <v>535</v>
      </c>
      <c r="M47" s="363" t="s">
        <v>535</v>
      </c>
    </row>
    <row r="48" spans="2:13" ht="27.75" customHeight="1" x14ac:dyDescent="0.2">
      <c r="B48" s="1209"/>
      <c r="C48" s="1210"/>
      <c r="D48" s="103"/>
      <c r="E48" s="1215" t="s">
        <v>38</v>
      </c>
      <c r="F48" s="1215"/>
      <c r="G48" s="1215"/>
      <c r="H48" s="1216"/>
      <c r="I48" s="361" t="s">
        <v>535</v>
      </c>
      <c r="J48" s="362" t="s">
        <v>535</v>
      </c>
      <c r="K48" s="362" t="s">
        <v>535</v>
      </c>
      <c r="L48" s="362" t="s">
        <v>535</v>
      </c>
      <c r="M48" s="363" t="s">
        <v>535</v>
      </c>
    </row>
    <row r="49" spans="2:13" ht="27.75" customHeight="1" x14ac:dyDescent="0.2">
      <c r="B49" s="1211"/>
      <c r="C49" s="1212"/>
      <c r="D49" s="103"/>
      <c r="E49" s="1215" t="s">
        <v>39</v>
      </c>
      <c r="F49" s="1215"/>
      <c r="G49" s="1215"/>
      <c r="H49" s="1216"/>
      <c r="I49" s="361" t="s">
        <v>535</v>
      </c>
      <c r="J49" s="362" t="s">
        <v>535</v>
      </c>
      <c r="K49" s="362" t="s">
        <v>535</v>
      </c>
      <c r="L49" s="362" t="s">
        <v>535</v>
      </c>
      <c r="M49" s="363" t="s">
        <v>535</v>
      </c>
    </row>
    <row r="50" spans="2:13" ht="27.75" customHeight="1" x14ac:dyDescent="0.2">
      <c r="B50" s="1220" t="s">
        <v>40</v>
      </c>
      <c r="C50" s="1221"/>
      <c r="D50" s="106"/>
      <c r="E50" s="1215" t="s">
        <v>41</v>
      </c>
      <c r="F50" s="1215"/>
      <c r="G50" s="1215"/>
      <c r="H50" s="1216"/>
      <c r="I50" s="361">
        <v>8170</v>
      </c>
      <c r="J50" s="362">
        <v>8156</v>
      </c>
      <c r="K50" s="362">
        <v>8661</v>
      </c>
      <c r="L50" s="362">
        <v>8565</v>
      </c>
      <c r="M50" s="363">
        <v>8778</v>
      </c>
    </row>
    <row r="51" spans="2:13" ht="27.75" customHeight="1" x14ac:dyDescent="0.2">
      <c r="B51" s="1209"/>
      <c r="C51" s="1210"/>
      <c r="D51" s="103"/>
      <c r="E51" s="1215" t="s">
        <v>42</v>
      </c>
      <c r="F51" s="1215"/>
      <c r="G51" s="1215"/>
      <c r="H51" s="1216"/>
      <c r="I51" s="361">
        <v>4025</v>
      </c>
      <c r="J51" s="362">
        <v>3725</v>
      </c>
      <c r="K51" s="362">
        <v>3449</v>
      </c>
      <c r="L51" s="362">
        <v>2811</v>
      </c>
      <c r="M51" s="363">
        <v>2743</v>
      </c>
    </row>
    <row r="52" spans="2:13" ht="27.75" customHeight="1" x14ac:dyDescent="0.2">
      <c r="B52" s="1211"/>
      <c r="C52" s="1212"/>
      <c r="D52" s="103"/>
      <c r="E52" s="1215" t="s">
        <v>43</v>
      </c>
      <c r="F52" s="1215"/>
      <c r="G52" s="1215"/>
      <c r="H52" s="1216"/>
      <c r="I52" s="361">
        <v>105662</v>
      </c>
      <c r="J52" s="362">
        <v>102270</v>
      </c>
      <c r="K52" s="362">
        <v>98349</v>
      </c>
      <c r="L52" s="362">
        <v>97118</v>
      </c>
      <c r="M52" s="363">
        <v>96121</v>
      </c>
    </row>
    <row r="53" spans="2:13" ht="27.75" customHeight="1" thickBot="1" x14ac:dyDescent="0.25">
      <c r="B53" s="1222" t="s">
        <v>44</v>
      </c>
      <c r="C53" s="1223"/>
      <c r="D53" s="107"/>
      <c r="E53" s="1224" t="s">
        <v>45</v>
      </c>
      <c r="F53" s="1224"/>
      <c r="G53" s="1224"/>
      <c r="H53" s="1225"/>
      <c r="I53" s="364">
        <v>59071</v>
      </c>
      <c r="J53" s="365">
        <v>59132</v>
      </c>
      <c r="K53" s="365">
        <v>56755</v>
      </c>
      <c r="L53" s="365">
        <v>58123</v>
      </c>
      <c r="M53" s="366">
        <v>59450</v>
      </c>
    </row>
    <row r="54" spans="2:13" ht="27.75" customHeight="1" x14ac:dyDescent="0.25">
      <c r="B54" s="108" t="s">
        <v>46</v>
      </c>
      <c r="C54" s="109"/>
      <c r="D54" s="109"/>
      <c r="E54" s="110"/>
      <c r="F54" s="110"/>
      <c r="G54" s="110"/>
      <c r="H54" s="110"/>
      <c r="I54" s="111"/>
      <c r="J54" s="111"/>
      <c r="K54" s="111"/>
      <c r="L54" s="111"/>
      <c r="M54" s="111"/>
    </row>
    <row r="55" spans="2:13" ht="13" x14ac:dyDescent="0.2"/>
  </sheetData>
  <sheetProtection algorithmName="SHA-512" hashValue="KY2i0vgc/PgrlMIU+63NFJIqkoObJnThGxFFF1JQrkjhCV9rzKAC15tv0ZbWPvjcpmsLyhOER2v5CqCb2NjTBw==" saltValue="zG77/IstjVIgj84Pa+/tP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activeCell="G59" sqref="G59"/>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47</v>
      </c>
    </row>
    <row r="54" spans="2:8" ht="29.25" customHeight="1" thickBot="1" x14ac:dyDescent="0.35">
      <c r="B54" s="113" t="s">
        <v>1</v>
      </c>
      <c r="C54" s="114"/>
      <c r="D54" s="114"/>
      <c r="E54" s="115" t="s">
        <v>2</v>
      </c>
      <c r="F54" s="116" t="s">
        <v>578</v>
      </c>
      <c r="G54" s="116" t="s">
        <v>579</v>
      </c>
      <c r="H54" s="117" t="s">
        <v>580</v>
      </c>
    </row>
    <row r="55" spans="2:8" ht="52.5" customHeight="1" x14ac:dyDescent="0.2">
      <c r="B55" s="118"/>
      <c r="C55" s="1234" t="s">
        <v>48</v>
      </c>
      <c r="D55" s="1234"/>
      <c r="E55" s="1235"/>
      <c r="F55" s="119">
        <v>2783</v>
      </c>
      <c r="G55" s="119">
        <v>2787</v>
      </c>
      <c r="H55" s="120">
        <v>2782</v>
      </c>
    </row>
    <row r="56" spans="2:8" ht="52.5" customHeight="1" x14ac:dyDescent="0.2">
      <c r="B56" s="121"/>
      <c r="C56" s="1236" t="s">
        <v>49</v>
      </c>
      <c r="D56" s="1236"/>
      <c r="E56" s="1237"/>
      <c r="F56" s="122">
        <v>2534</v>
      </c>
      <c r="G56" s="122">
        <v>2144</v>
      </c>
      <c r="H56" s="123">
        <v>1974</v>
      </c>
    </row>
    <row r="57" spans="2:8" ht="53.25" customHeight="1" x14ac:dyDescent="0.2">
      <c r="B57" s="121"/>
      <c r="C57" s="1238" t="s">
        <v>50</v>
      </c>
      <c r="D57" s="1238"/>
      <c r="E57" s="1239"/>
      <c r="F57" s="124">
        <v>6030</v>
      </c>
      <c r="G57" s="124">
        <v>5791</v>
      </c>
      <c r="H57" s="125">
        <v>5631</v>
      </c>
    </row>
    <row r="58" spans="2:8" ht="45.75" customHeight="1" x14ac:dyDescent="0.2">
      <c r="B58" s="126"/>
      <c r="C58" s="1226" t="s">
        <v>614</v>
      </c>
      <c r="D58" s="1227"/>
      <c r="E58" s="1228"/>
      <c r="F58" s="127">
        <v>4000</v>
      </c>
      <c r="G58" s="127">
        <v>3600</v>
      </c>
      <c r="H58" s="128">
        <v>3200</v>
      </c>
    </row>
    <row r="59" spans="2:8" ht="45.75" customHeight="1" x14ac:dyDescent="0.2">
      <c r="B59" s="126"/>
      <c r="C59" s="1226" t="s">
        <v>615</v>
      </c>
      <c r="D59" s="1227"/>
      <c r="E59" s="1228"/>
      <c r="F59" s="127">
        <v>1137</v>
      </c>
      <c r="G59" s="127">
        <v>1066</v>
      </c>
      <c r="H59" s="128">
        <v>1066</v>
      </c>
    </row>
    <row r="60" spans="2:8" ht="45.75" customHeight="1" x14ac:dyDescent="0.2">
      <c r="B60" s="126"/>
      <c r="C60" s="1226" t="s">
        <v>616</v>
      </c>
      <c r="D60" s="1227"/>
      <c r="E60" s="1228"/>
      <c r="F60" s="127">
        <v>426</v>
      </c>
      <c r="G60" s="127">
        <v>531</v>
      </c>
      <c r="H60" s="128">
        <v>753</v>
      </c>
    </row>
    <row r="61" spans="2:8" ht="45.75" customHeight="1" x14ac:dyDescent="0.2">
      <c r="B61" s="126"/>
      <c r="C61" s="1226" t="s">
        <v>617</v>
      </c>
      <c r="D61" s="1227"/>
      <c r="E61" s="1228"/>
      <c r="F61" s="127">
        <v>113</v>
      </c>
      <c r="G61" s="127">
        <v>114</v>
      </c>
      <c r="H61" s="128">
        <v>115</v>
      </c>
    </row>
    <row r="62" spans="2:8" ht="45.75" customHeight="1" thickBot="1" x14ac:dyDescent="0.25">
      <c r="B62" s="129"/>
      <c r="C62" s="1229" t="s">
        <v>618</v>
      </c>
      <c r="D62" s="1230"/>
      <c r="E62" s="1231"/>
      <c r="F62" s="130">
        <v>37</v>
      </c>
      <c r="G62" s="130">
        <v>110</v>
      </c>
      <c r="H62" s="131">
        <v>111</v>
      </c>
    </row>
    <row r="63" spans="2:8" ht="52.5" customHeight="1" thickBot="1" x14ac:dyDescent="0.25">
      <c r="B63" s="132"/>
      <c r="C63" s="1232" t="s">
        <v>51</v>
      </c>
      <c r="D63" s="1232"/>
      <c r="E63" s="1233"/>
      <c r="F63" s="133">
        <v>11347</v>
      </c>
      <c r="G63" s="133">
        <v>10722</v>
      </c>
      <c r="H63" s="134">
        <v>10387</v>
      </c>
    </row>
    <row r="64" spans="2:8" ht="13" x14ac:dyDescent="0.2"/>
  </sheetData>
  <sheetProtection algorithmName="SHA-512" hashValue="OfLz60r6YrH7v0inPTz+On94X2qng4P5hjidJfoO1QBPmGFkRnUhWNyPnndVM/I5OI3+ons7JO09+Jig1FRrKg==" saltValue="Vckx/KaeNi4ZazR9NgGD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BK25" zoomScaleNormal="100" zoomScaleSheetLayoutView="55" workbookViewId="0"/>
  </sheetViews>
  <sheetFormatPr defaultColWidth="0" defaultRowHeight="13.5" customHeight="1" zeroHeight="1" x14ac:dyDescent="0.2"/>
  <cols>
    <col min="1" max="1" width="6.36328125" style="1242" customWidth="1"/>
    <col min="2" max="107" width="2.453125" style="1242" customWidth="1"/>
    <col min="108" max="108" width="6.08984375" style="1249" customWidth="1"/>
    <col min="109" max="109" width="5.90625" style="1248" customWidth="1"/>
    <col min="110" max="16384" width="8.6328125" style="1242" hidden="1"/>
  </cols>
  <sheetData>
    <row r="1" spans="1:109" ht="42.75" customHeight="1" x14ac:dyDescent="0.2">
      <c r="A1" s="1240"/>
      <c r="B1" s="1241"/>
      <c r="DD1" s="1242"/>
      <c r="DE1" s="1242"/>
    </row>
    <row r="2" spans="1:109" ht="25.5" customHeight="1" x14ac:dyDescent="0.2">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2">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62" customFormat="1" ht="13" x14ac:dyDescent="0.2">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62" customFormat="1" ht="13" x14ac:dyDescent="0.2">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62" customFormat="1" ht="13" x14ac:dyDescent="0.2">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62" customFormat="1" ht="13" x14ac:dyDescent="0.2">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62" customFormat="1" ht="13" x14ac:dyDescent="0.2">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62" customFormat="1" ht="13" x14ac:dyDescent="0.2">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62" customFormat="1" ht="13" x14ac:dyDescent="0.2">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62" customFormat="1" ht="13" x14ac:dyDescent="0.2">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62" customFormat="1" ht="13" x14ac:dyDescent="0.2">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62" customFormat="1" ht="13" x14ac:dyDescent="0.2">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62" customFormat="1" ht="13" x14ac:dyDescent="0.2">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62" customFormat="1" ht="13" x14ac:dyDescent="0.2">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62" customFormat="1" ht="13" x14ac:dyDescent="0.2">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62" customFormat="1" ht="13" x14ac:dyDescent="0.2">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62" customFormat="1" ht="13" x14ac:dyDescent="0.2">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ht="13" x14ac:dyDescent="0.2">
      <c r="DD19" s="1242"/>
      <c r="DE19" s="1242"/>
    </row>
    <row r="20" spans="1:109" ht="13" x14ac:dyDescent="0.2">
      <c r="DD20" s="1242"/>
      <c r="DE20" s="1242"/>
    </row>
    <row r="21" spans="1:109" ht="17.25" customHeight="1" x14ac:dyDescent="0.2">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2">
      <c r="B22" s="1248"/>
    </row>
    <row r="23" spans="1:109" ht="13" x14ac:dyDescent="0.2">
      <c r="B23" s="1248"/>
    </row>
    <row r="24" spans="1:109" ht="13" x14ac:dyDescent="0.2">
      <c r="B24" s="1248"/>
    </row>
    <row r="25" spans="1:109" ht="13" x14ac:dyDescent="0.2">
      <c r="B25" s="1248"/>
    </row>
    <row r="26" spans="1:109" ht="13" x14ac:dyDescent="0.2">
      <c r="B26" s="1248"/>
    </row>
    <row r="27" spans="1:109" ht="13" x14ac:dyDescent="0.2">
      <c r="B27" s="1248"/>
    </row>
    <row r="28" spans="1:109" ht="13" x14ac:dyDescent="0.2">
      <c r="B28" s="1248"/>
    </row>
    <row r="29" spans="1:109" ht="13" x14ac:dyDescent="0.2">
      <c r="B29" s="1248"/>
    </row>
    <row r="30" spans="1:109" ht="13" x14ac:dyDescent="0.2">
      <c r="B30" s="1248"/>
    </row>
    <row r="31" spans="1:109" ht="13" x14ac:dyDescent="0.2">
      <c r="B31" s="1248"/>
    </row>
    <row r="32" spans="1:109" ht="13" x14ac:dyDescent="0.2">
      <c r="B32" s="1248"/>
    </row>
    <row r="33" spans="2:109" ht="13" x14ac:dyDescent="0.2">
      <c r="B33" s="1248"/>
    </row>
    <row r="34" spans="2:109" ht="13" x14ac:dyDescent="0.2">
      <c r="B34" s="1248"/>
    </row>
    <row r="35" spans="2:109" ht="13" x14ac:dyDescent="0.2">
      <c r="B35" s="1248"/>
    </row>
    <row r="36" spans="2:109" ht="13" x14ac:dyDescent="0.2">
      <c r="B36" s="1248"/>
    </row>
    <row r="37" spans="2:109" ht="13" x14ac:dyDescent="0.2">
      <c r="B37" s="1248"/>
    </row>
    <row r="38" spans="2:109" ht="13" x14ac:dyDescent="0.2">
      <c r="B38" s="1248"/>
    </row>
    <row r="39" spans="2:109" ht="13" x14ac:dyDescent="0.2">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ht="13" x14ac:dyDescent="0.2">
      <c r="B40" s="1253"/>
      <c r="DD40" s="1253"/>
      <c r="DE40" s="1242"/>
    </row>
    <row r="41" spans="2:109" ht="16.5" x14ac:dyDescent="0.2">
      <c r="B41" s="1254" t="s">
        <v>619</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ht="13" x14ac:dyDescent="0.2">
      <c r="B42" s="1248"/>
      <c r="G42" s="1255"/>
      <c r="I42" s="1256"/>
      <c r="J42" s="1256"/>
      <c r="K42" s="1256"/>
      <c r="AM42" s="1255"/>
      <c r="AN42" s="1255" t="s">
        <v>620</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2">
      <c r="B43" s="1248"/>
      <c r="AN43" s="1257" t="s">
        <v>621</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ht="13" x14ac:dyDescent="0.2">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ht="13" x14ac:dyDescent="0.2">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ht="13" x14ac:dyDescent="0.2">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ht="13" x14ac:dyDescent="0.2">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ht="13" x14ac:dyDescent="0.2">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ht="13" x14ac:dyDescent="0.2">
      <c r="B49" s="1248"/>
      <c r="AN49" s="1242" t="s">
        <v>622</v>
      </c>
    </row>
    <row r="50" spans="1:109" ht="13" x14ac:dyDescent="0.2">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576</v>
      </c>
      <c r="BQ50" s="1273"/>
      <c r="BR50" s="1273"/>
      <c r="BS50" s="1273"/>
      <c r="BT50" s="1273"/>
      <c r="BU50" s="1273"/>
      <c r="BV50" s="1273"/>
      <c r="BW50" s="1273"/>
      <c r="BX50" s="1273" t="s">
        <v>577</v>
      </c>
      <c r="BY50" s="1273"/>
      <c r="BZ50" s="1273"/>
      <c r="CA50" s="1273"/>
      <c r="CB50" s="1273"/>
      <c r="CC50" s="1273"/>
      <c r="CD50" s="1273"/>
      <c r="CE50" s="1273"/>
      <c r="CF50" s="1273" t="s">
        <v>578</v>
      </c>
      <c r="CG50" s="1273"/>
      <c r="CH50" s="1273"/>
      <c r="CI50" s="1273"/>
      <c r="CJ50" s="1273"/>
      <c r="CK50" s="1273"/>
      <c r="CL50" s="1273"/>
      <c r="CM50" s="1273"/>
      <c r="CN50" s="1273" t="s">
        <v>579</v>
      </c>
      <c r="CO50" s="1273"/>
      <c r="CP50" s="1273"/>
      <c r="CQ50" s="1273"/>
      <c r="CR50" s="1273"/>
      <c r="CS50" s="1273"/>
      <c r="CT50" s="1273"/>
      <c r="CU50" s="1273"/>
      <c r="CV50" s="1273" t="s">
        <v>580</v>
      </c>
      <c r="CW50" s="1273"/>
      <c r="CX50" s="1273"/>
      <c r="CY50" s="1273"/>
      <c r="CZ50" s="1273"/>
      <c r="DA50" s="1273"/>
      <c r="DB50" s="1273"/>
      <c r="DC50" s="1273"/>
    </row>
    <row r="51" spans="1:109" ht="13.5" customHeight="1" x14ac:dyDescent="0.2">
      <c r="B51" s="1248"/>
      <c r="G51" s="1274"/>
      <c r="H51" s="1274"/>
      <c r="I51" s="1275"/>
      <c r="J51" s="1275"/>
      <c r="K51" s="1276"/>
      <c r="L51" s="1276"/>
      <c r="M51" s="1276"/>
      <c r="N51" s="1276"/>
      <c r="AM51" s="1266"/>
      <c r="AN51" s="1277" t="s">
        <v>623</v>
      </c>
      <c r="AO51" s="1277"/>
      <c r="AP51" s="1277"/>
      <c r="AQ51" s="1277"/>
      <c r="AR51" s="1277"/>
      <c r="AS51" s="1277"/>
      <c r="AT51" s="1277"/>
      <c r="AU51" s="1277"/>
      <c r="AV51" s="1277"/>
      <c r="AW51" s="1277"/>
      <c r="AX51" s="1277"/>
      <c r="AY51" s="1277"/>
      <c r="AZ51" s="1277"/>
      <c r="BA51" s="1277"/>
      <c r="BB51" s="1277" t="s">
        <v>624</v>
      </c>
      <c r="BC51" s="1277"/>
      <c r="BD51" s="1277"/>
      <c r="BE51" s="1277"/>
      <c r="BF51" s="1277"/>
      <c r="BG51" s="1277"/>
      <c r="BH51" s="1277"/>
      <c r="BI51" s="1277"/>
      <c r="BJ51" s="1277"/>
      <c r="BK51" s="1277"/>
      <c r="BL51" s="1277"/>
      <c r="BM51" s="1277"/>
      <c r="BN51" s="1277"/>
      <c r="BO51" s="1277"/>
      <c r="BP51" s="1278">
        <v>165.4</v>
      </c>
      <c r="BQ51" s="1278"/>
      <c r="BR51" s="1278"/>
      <c r="BS51" s="1278"/>
      <c r="BT51" s="1278"/>
      <c r="BU51" s="1278"/>
      <c r="BV51" s="1278"/>
      <c r="BW51" s="1278"/>
      <c r="BX51" s="1278">
        <v>166.1</v>
      </c>
      <c r="BY51" s="1278"/>
      <c r="BZ51" s="1278"/>
      <c r="CA51" s="1278"/>
      <c r="CB51" s="1278"/>
      <c r="CC51" s="1278"/>
      <c r="CD51" s="1278"/>
      <c r="CE51" s="1278"/>
      <c r="CF51" s="1278">
        <v>159.6</v>
      </c>
      <c r="CG51" s="1278"/>
      <c r="CH51" s="1278"/>
      <c r="CI51" s="1278"/>
      <c r="CJ51" s="1278"/>
      <c r="CK51" s="1278"/>
      <c r="CL51" s="1278"/>
      <c r="CM51" s="1278"/>
      <c r="CN51" s="1278">
        <v>158.80000000000001</v>
      </c>
      <c r="CO51" s="1278"/>
      <c r="CP51" s="1278"/>
      <c r="CQ51" s="1278"/>
      <c r="CR51" s="1278"/>
      <c r="CS51" s="1278"/>
      <c r="CT51" s="1278"/>
      <c r="CU51" s="1278"/>
      <c r="CV51" s="1278">
        <v>155.4</v>
      </c>
      <c r="CW51" s="1278"/>
      <c r="CX51" s="1278"/>
      <c r="CY51" s="1278"/>
      <c r="CZ51" s="1278"/>
      <c r="DA51" s="1278"/>
      <c r="DB51" s="1278"/>
      <c r="DC51" s="1278"/>
    </row>
    <row r="52" spans="1:109" ht="13" x14ac:dyDescent="0.2">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ht="13" x14ac:dyDescent="0.2">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625</v>
      </c>
      <c r="BC53" s="1277"/>
      <c r="BD53" s="1277"/>
      <c r="BE53" s="1277"/>
      <c r="BF53" s="1277"/>
      <c r="BG53" s="1277"/>
      <c r="BH53" s="1277"/>
      <c r="BI53" s="1277"/>
      <c r="BJ53" s="1277"/>
      <c r="BK53" s="1277"/>
      <c r="BL53" s="1277"/>
      <c r="BM53" s="1277"/>
      <c r="BN53" s="1277"/>
      <c r="BO53" s="1277"/>
      <c r="BP53" s="1278">
        <v>53.1</v>
      </c>
      <c r="BQ53" s="1278"/>
      <c r="BR53" s="1278"/>
      <c r="BS53" s="1278"/>
      <c r="BT53" s="1278"/>
      <c r="BU53" s="1278"/>
      <c r="BV53" s="1278"/>
      <c r="BW53" s="1278"/>
      <c r="BX53" s="1278">
        <v>54.6</v>
      </c>
      <c r="BY53" s="1278"/>
      <c r="BZ53" s="1278"/>
      <c r="CA53" s="1278"/>
      <c r="CB53" s="1278"/>
      <c r="CC53" s="1278"/>
      <c r="CD53" s="1278"/>
      <c r="CE53" s="1278"/>
      <c r="CF53" s="1278">
        <v>56.1</v>
      </c>
      <c r="CG53" s="1278"/>
      <c r="CH53" s="1278"/>
      <c r="CI53" s="1278"/>
      <c r="CJ53" s="1278"/>
      <c r="CK53" s="1278"/>
      <c r="CL53" s="1278"/>
      <c r="CM53" s="1278"/>
      <c r="CN53" s="1278">
        <v>57.3</v>
      </c>
      <c r="CO53" s="1278"/>
      <c r="CP53" s="1278"/>
      <c r="CQ53" s="1278"/>
      <c r="CR53" s="1278"/>
      <c r="CS53" s="1278"/>
      <c r="CT53" s="1278"/>
      <c r="CU53" s="1278"/>
      <c r="CV53" s="1278">
        <v>56.8</v>
      </c>
      <c r="CW53" s="1278"/>
      <c r="CX53" s="1278"/>
      <c r="CY53" s="1278"/>
      <c r="CZ53" s="1278"/>
      <c r="DA53" s="1278"/>
      <c r="DB53" s="1278"/>
      <c r="DC53" s="1278"/>
    </row>
    <row r="54" spans="1:109" ht="13" x14ac:dyDescent="0.2">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ht="13" x14ac:dyDescent="0.2">
      <c r="A55" s="1256"/>
      <c r="B55" s="1248"/>
      <c r="G55" s="1267"/>
      <c r="H55" s="1267"/>
      <c r="I55" s="1267"/>
      <c r="J55" s="1267"/>
      <c r="K55" s="1276"/>
      <c r="L55" s="1276"/>
      <c r="M55" s="1276"/>
      <c r="N55" s="1276"/>
      <c r="AN55" s="1273" t="s">
        <v>626</v>
      </c>
      <c r="AO55" s="1273"/>
      <c r="AP55" s="1273"/>
      <c r="AQ55" s="1273"/>
      <c r="AR55" s="1273"/>
      <c r="AS55" s="1273"/>
      <c r="AT55" s="1273"/>
      <c r="AU55" s="1273"/>
      <c r="AV55" s="1273"/>
      <c r="AW55" s="1273"/>
      <c r="AX55" s="1273"/>
      <c r="AY55" s="1273"/>
      <c r="AZ55" s="1273"/>
      <c r="BA55" s="1273"/>
      <c r="BB55" s="1277" t="s">
        <v>624</v>
      </c>
      <c r="BC55" s="1277"/>
      <c r="BD55" s="1277"/>
      <c r="BE55" s="1277"/>
      <c r="BF55" s="1277"/>
      <c r="BG55" s="1277"/>
      <c r="BH55" s="1277"/>
      <c r="BI55" s="1277"/>
      <c r="BJ55" s="1277"/>
      <c r="BK55" s="1277"/>
      <c r="BL55" s="1277"/>
      <c r="BM55" s="1277"/>
      <c r="BN55" s="1277"/>
      <c r="BO55" s="1277"/>
      <c r="BP55" s="1278">
        <v>20.100000000000001</v>
      </c>
      <c r="BQ55" s="1278"/>
      <c r="BR55" s="1278"/>
      <c r="BS55" s="1278"/>
      <c r="BT55" s="1278"/>
      <c r="BU55" s="1278"/>
      <c r="BV55" s="1278"/>
      <c r="BW55" s="1278"/>
      <c r="BX55" s="1278">
        <v>16</v>
      </c>
      <c r="BY55" s="1278"/>
      <c r="BZ55" s="1278"/>
      <c r="CA55" s="1278"/>
      <c r="CB55" s="1278"/>
      <c r="CC55" s="1278"/>
      <c r="CD55" s="1278"/>
      <c r="CE55" s="1278"/>
      <c r="CF55" s="1278">
        <v>18.399999999999999</v>
      </c>
      <c r="CG55" s="1278"/>
      <c r="CH55" s="1278"/>
      <c r="CI55" s="1278"/>
      <c r="CJ55" s="1278"/>
      <c r="CK55" s="1278"/>
      <c r="CL55" s="1278"/>
      <c r="CM55" s="1278"/>
      <c r="CN55" s="1278">
        <v>13.5</v>
      </c>
      <c r="CO55" s="1278"/>
      <c r="CP55" s="1278"/>
      <c r="CQ55" s="1278"/>
      <c r="CR55" s="1278"/>
      <c r="CS55" s="1278"/>
      <c r="CT55" s="1278"/>
      <c r="CU55" s="1278"/>
      <c r="CV55" s="1278">
        <v>1.5</v>
      </c>
      <c r="CW55" s="1278"/>
      <c r="CX55" s="1278"/>
      <c r="CY55" s="1278"/>
      <c r="CZ55" s="1278"/>
      <c r="DA55" s="1278"/>
      <c r="DB55" s="1278"/>
      <c r="DC55" s="1278"/>
    </row>
    <row r="56" spans="1:109" ht="13" x14ac:dyDescent="0.2">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ht="13" x14ac:dyDescent="0.2">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625</v>
      </c>
      <c r="BC57" s="1277"/>
      <c r="BD57" s="1277"/>
      <c r="BE57" s="1277"/>
      <c r="BF57" s="1277"/>
      <c r="BG57" s="1277"/>
      <c r="BH57" s="1277"/>
      <c r="BI57" s="1277"/>
      <c r="BJ57" s="1277"/>
      <c r="BK57" s="1277"/>
      <c r="BL57" s="1277"/>
      <c r="BM57" s="1277"/>
      <c r="BN57" s="1277"/>
      <c r="BO57" s="1277"/>
      <c r="BP57" s="1278">
        <v>57.7</v>
      </c>
      <c r="BQ57" s="1278"/>
      <c r="BR57" s="1278"/>
      <c r="BS57" s="1278"/>
      <c r="BT57" s="1278"/>
      <c r="BU57" s="1278"/>
      <c r="BV57" s="1278"/>
      <c r="BW57" s="1278"/>
      <c r="BX57" s="1278">
        <v>58.8</v>
      </c>
      <c r="BY57" s="1278"/>
      <c r="BZ57" s="1278"/>
      <c r="CA57" s="1278"/>
      <c r="CB57" s="1278"/>
      <c r="CC57" s="1278"/>
      <c r="CD57" s="1278"/>
      <c r="CE57" s="1278"/>
      <c r="CF57" s="1278">
        <v>59.8</v>
      </c>
      <c r="CG57" s="1278"/>
      <c r="CH57" s="1278"/>
      <c r="CI57" s="1278"/>
      <c r="CJ57" s="1278"/>
      <c r="CK57" s="1278"/>
      <c r="CL57" s="1278"/>
      <c r="CM57" s="1278"/>
      <c r="CN57" s="1278">
        <v>60.2</v>
      </c>
      <c r="CO57" s="1278"/>
      <c r="CP57" s="1278"/>
      <c r="CQ57" s="1278"/>
      <c r="CR57" s="1278"/>
      <c r="CS57" s="1278"/>
      <c r="CT57" s="1278"/>
      <c r="CU57" s="1278"/>
      <c r="CV57" s="1278">
        <v>58.6</v>
      </c>
      <c r="CW57" s="1278"/>
      <c r="CX57" s="1278"/>
      <c r="CY57" s="1278"/>
      <c r="CZ57" s="1278"/>
      <c r="DA57" s="1278"/>
      <c r="DB57" s="1278"/>
      <c r="DC57" s="1278"/>
      <c r="DD57" s="1281"/>
      <c r="DE57" s="1279"/>
    </row>
    <row r="58" spans="1:109" s="1256" customFormat="1" ht="13" x14ac:dyDescent="0.2">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ht="13" x14ac:dyDescent="0.2">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ht="13" x14ac:dyDescent="0.2">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ht="13" x14ac:dyDescent="0.2">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ht="13" x14ac:dyDescent="0.2">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6.5" x14ac:dyDescent="0.2">
      <c r="B63" s="1287" t="s">
        <v>627</v>
      </c>
    </row>
    <row r="64" spans="1:109" ht="13" x14ac:dyDescent="0.2">
      <c r="B64" s="1248"/>
      <c r="G64" s="1255"/>
      <c r="I64" s="1288"/>
      <c r="J64" s="1288"/>
      <c r="K64" s="1288"/>
      <c r="L64" s="1288"/>
      <c r="M64" s="1288"/>
      <c r="N64" s="1289"/>
      <c r="AM64" s="1255"/>
      <c r="AN64" s="1255" t="s">
        <v>620</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ht="13" customHeight="1" x14ac:dyDescent="0.2">
      <c r="B65" s="1248"/>
      <c r="AN65" s="1290" t="s">
        <v>628</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ht="13" x14ac:dyDescent="0.2">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ht="13" x14ac:dyDescent="0.2">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ht="13" x14ac:dyDescent="0.2">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ht="13" x14ac:dyDescent="0.2">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ht="13" x14ac:dyDescent="0.2">
      <c r="B70" s="1248"/>
      <c r="H70" s="1291"/>
      <c r="I70" s="1291"/>
      <c r="J70" s="1292"/>
      <c r="K70" s="1292"/>
      <c r="L70" s="1293"/>
      <c r="M70" s="1292"/>
      <c r="N70" s="1293"/>
      <c r="AN70" s="1266"/>
      <c r="AO70" s="1266"/>
      <c r="AP70" s="1266"/>
      <c r="AZ70" s="1266"/>
      <c r="BA70" s="1266"/>
      <c r="BB70" s="1266"/>
      <c r="BL70" s="1266"/>
      <c r="BM70" s="1266"/>
      <c r="BN70" s="1266"/>
      <c r="BX70" s="1266"/>
      <c r="BY70" s="1266"/>
      <c r="BZ70" s="1266"/>
      <c r="CJ70" s="1266"/>
      <c r="CK70" s="1266"/>
      <c r="CL70" s="1266"/>
      <c r="CV70" s="1266"/>
      <c r="CW70" s="1266"/>
      <c r="CX70" s="1266"/>
    </row>
    <row r="71" spans="2:107" ht="13" x14ac:dyDescent="0.2">
      <c r="B71" s="1248"/>
      <c r="G71" s="1294"/>
      <c r="I71" s="1295"/>
      <c r="J71" s="1292"/>
      <c r="K71" s="1292"/>
      <c r="L71" s="1293"/>
      <c r="M71" s="1292"/>
      <c r="N71" s="1293"/>
      <c r="AM71" s="1294"/>
      <c r="AN71" s="1242" t="s">
        <v>622</v>
      </c>
    </row>
    <row r="72" spans="2:107" ht="13" x14ac:dyDescent="0.2">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576</v>
      </c>
      <c r="BQ72" s="1273"/>
      <c r="BR72" s="1273"/>
      <c r="BS72" s="1273"/>
      <c r="BT72" s="1273"/>
      <c r="BU72" s="1273"/>
      <c r="BV72" s="1273"/>
      <c r="BW72" s="1273"/>
      <c r="BX72" s="1273" t="s">
        <v>577</v>
      </c>
      <c r="BY72" s="1273"/>
      <c r="BZ72" s="1273"/>
      <c r="CA72" s="1273"/>
      <c r="CB72" s="1273"/>
      <c r="CC72" s="1273"/>
      <c r="CD72" s="1273"/>
      <c r="CE72" s="1273"/>
      <c r="CF72" s="1273" t="s">
        <v>578</v>
      </c>
      <c r="CG72" s="1273"/>
      <c r="CH72" s="1273"/>
      <c r="CI72" s="1273"/>
      <c r="CJ72" s="1273"/>
      <c r="CK72" s="1273"/>
      <c r="CL72" s="1273"/>
      <c r="CM72" s="1273"/>
      <c r="CN72" s="1273" t="s">
        <v>579</v>
      </c>
      <c r="CO72" s="1273"/>
      <c r="CP72" s="1273"/>
      <c r="CQ72" s="1273"/>
      <c r="CR72" s="1273"/>
      <c r="CS72" s="1273"/>
      <c r="CT72" s="1273"/>
      <c r="CU72" s="1273"/>
      <c r="CV72" s="1273" t="s">
        <v>580</v>
      </c>
      <c r="CW72" s="1273"/>
      <c r="CX72" s="1273"/>
      <c r="CY72" s="1273"/>
      <c r="CZ72" s="1273"/>
      <c r="DA72" s="1273"/>
      <c r="DB72" s="1273"/>
      <c r="DC72" s="1273"/>
    </row>
    <row r="73" spans="2:107" ht="13" x14ac:dyDescent="0.2">
      <c r="B73" s="1248"/>
      <c r="G73" s="1274"/>
      <c r="H73" s="1274"/>
      <c r="I73" s="1274"/>
      <c r="J73" s="1274"/>
      <c r="K73" s="1296"/>
      <c r="L73" s="1296"/>
      <c r="M73" s="1296"/>
      <c r="N73" s="1296"/>
      <c r="AM73" s="1266"/>
      <c r="AN73" s="1277" t="s">
        <v>623</v>
      </c>
      <c r="AO73" s="1277"/>
      <c r="AP73" s="1277"/>
      <c r="AQ73" s="1277"/>
      <c r="AR73" s="1277"/>
      <c r="AS73" s="1277"/>
      <c r="AT73" s="1277"/>
      <c r="AU73" s="1277"/>
      <c r="AV73" s="1277"/>
      <c r="AW73" s="1277"/>
      <c r="AX73" s="1277"/>
      <c r="AY73" s="1277"/>
      <c r="AZ73" s="1277"/>
      <c r="BA73" s="1277"/>
      <c r="BB73" s="1277" t="s">
        <v>624</v>
      </c>
      <c r="BC73" s="1277"/>
      <c r="BD73" s="1277"/>
      <c r="BE73" s="1277"/>
      <c r="BF73" s="1277"/>
      <c r="BG73" s="1277"/>
      <c r="BH73" s="1277"/>
      <c r="BI73" s="1277"/>
      <c r="BJ73" s="1277"/>
      <c r="BK73" s="1277"/>
      <c r="BL73" s="1277"/>
      <c r="BM73" s="1277"/>
      <c r="BN73" s="1277"/>
      <c r="BO73" s="1277"/>
      <c r="BP73" s="1278">
        <v>165.4</v>
      </c>
      <c r="BQ73" s="1278"/>
      <c r="BR73" s="1278"/>
      <c r="BS73" s="1278"/>
      <c r="BT73" s="1278"/>
      <c r="BU73" s="1278"/>
      <c r="BV73" s="1278"/>
      <c r="BW73" s="1278"/>
      <c r="BX73" s="1278">
        <v>166.1</v>
      </c>
      <c r="BY73" s="1278"/>
      <c r="BZ73" s="1278"/>
      <c r="CA73" s="1278"/>
      <c r="CB73" s="1278"/>
      <c r="CC73" s="1278"/>
      <c r="CD73" s="1278"/>
      <c r="CE73" s="1278"/>
      <c r="CF73" s="1278">
        <v>159.6</v>
      </c>
      <c r="CG73" s="1278"/>
      <c r="CH73" s="1278"/>
      <c r="CI73" s="1278"/>
      <c r="CJ73" s="1278"/>
      <c r="CK73" s="1278"/>
      <c r="CL73" s="1278"/>
      <c r="CM73" s="1278"/>
      <c r="CN73" s="1278">
        <v>158.80000000000001</v>
      </c>
      <c r="CO73" s="1278"/>
      <c r="CP73" s="1278"/>
      <c r="CQ73" s="1278"/>
      <c r="CR73" s="1278"/>
      <c r="CS73" s="1278"/>
      <c r="CT73" s="1278"/>
      <c r="CU73" s="1278"/>
      <c r="CV73" s="1278">
        <v>155.4</v>
      </c>
      <c r="CW73" s="1278"/>
      <c r="CX73" s="1278"/>
      <c r="CY73" s="1278"/>
      <c r="CZ73" s="1278"/>
      <c r="DA73" s="1278"/>
      <c r="DB73" s="1278"/>
      <c r="DC73" s="1278"/>
    </row>
    <row r="74" spans="2:107" ht="13" x14ac:dyDescent="0.2">
      <c r="B74" s="1248"/>
      <c r="G74" s="1274"/>
      <c r="H74" s="1274"/>
      <c r="I74" s="1274"/>
      <c r="J74" s="1274"/>
      <c r="K74" s="1296"/>
      <c r="L74" s="1296"/>
      <c r="M74" s="1296"/>
      <c r="N74" s="1296"/>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ht="13" x14ac:dyDescent="0.2">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629</v>
      </c>
      <c r="BC75" s="1277"/>
      <c r="BD75" s="1277"/>
      <c r="BE75" s="1277"/>
      <c r="BF75" s="1277"/>
      <c r="BG75" s="1277"/>
      <c r="BH75" s="1277"/>
      <c r="BI75" s="1277"/>
      <c r="BJ75" s="1277"/>
      <c r="BK75" s="1277"/>
      <c r="BL75" s="1277"/>
      <c r="BM75" s="1277"/>
      <c r="BN75" s="1277"/>
      <c r="BO75" s="1277"/>
      <c r="BP75" s="1278">
        <v>16.600000000000001</v>
      </c>
      <c r="BQ75" s="1278"/>
      <c r="BR75" s="1278"/>
      <c r="BS75" s="1278"/>
      <c r="BT75" s="1278"/>
      <c r="BU75" s="1278"/>
      <c r="BV75" s="1278"/>
      <c r="BW75" s="1278"/>
      <c r="BX75" s="1278">
        <v>15.5</v>
      </c>
      <c r="BY75" s="1278"/>
      <c r="BZ75" s="1278"/>
      <c r="CA75" s="1278"/>
      <c r="CB75" s="1278"/>
      <c r="CC75" s="1278"/>
      <c r="CD75" s="1278"/>
      <c r="CE75" s="1278"/>
      <c r="CF75" s="1278">
        <v>14.3</v>
      </c>
      <c r="CG75" s="1278"/>
      <c r="CH75" s="1278"/>
      <c r="CI75" s="1278"/>
      <c r="CJ75" s="1278"/>
      <c r="CK75" s="1278"/>
      <c r="CL75" s="1278"/>
      <c r="CM75" s="1278"/>
      <c r="CN75" s="1278">
        <v>12.9</v>
      </c>
      <c r="CO75" s="1278"/>
      <c r="CP75" s="1278"/>
      <c r="CQ75" s="1278"/>
      <c r="CR75" s="1278"/>
      <c r="CS75" s="1278"/>
      <c r="CT75" s="1278"/>
      <c r="CU75" s="1278"/>
      <c r="CV75" s="1278">
        <v>12.6</v>
      </c>
      <c r="CW75" s="1278"/>
      <c r="CX75" s="1278"/>
      <c r="CY75" s="1278"/>
      <c r="CZ75" s="1278"/>
      <c r="DA75" s="1278"/>
      <c r="DB75" s="1278"/>
      <c r="DC75" s="1278"/>
    </row>
    <row r="76" spans="2:107" ht="13" x14ac:dyDescent="0.2">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ht="13" x14ac:dyDescent="0.2">
      <c r="B77" s="1248"/>
      <c r="G77" s="1267"/>
      <c r="H77" s="1267"/>
      <c r="I77" s="1267"/>
      <c r="J77" s="1267"/>
      <c r="K77" s="1296"/>
      <c r="L77" s="1296"/>
      <c r="M77" s="1296"/>
      <c r="N77" s="1296"/>
      <c r="AN77" s="1273" t="s">
        <v>626</v>
      </c>
      <c r="AO77" s="1273"/>
      <c r="AP77" s="1273"/>
      <c r="AQ77" s="1273"/>
      <c r="AR77" s="1273"/>
      <c r="AS77" s="1273"/>
      <c r="AT77" s="1273"/>
      <c r="AU77" s="1273"/>
      <c r="AV77" s="1273"/>
      <c r="AW77" s="1273"/>
      <c r="AX77" s="1273"/>
      <c r="AY77" s="1273"/>
      <c r="AZ77" s="1273"/>
      <c r="BA77" s="1273"/>
      <c r="BB77" s="1277" t="s">
        <v>624</v>
      </c>
      <c r="BC77" s="1277"/>
      <c r="BD77" s="1277"/>
      <c r="BE77" s="1277"/>
      <c r="BF77" s="1277"/>
      <c r="BG77" s="1277"/>
      <c r="BH77" s="1277"/>
      <c r="BI77" s="1277"/>
      <c r="BJ77" s="1277"/>
      <c r="BK77" s="1277"/>
      <c r="BL77" s="1277"/>
      <c r="BM77" s="1277"/>
      <c r="BN77" s="1277"/>
      <c r="BO77" s="1277"/>
      <c r="BP77" s="1278">
        <v>20.100000000000001</v>
      </c>
      <c r="BQ77" s="1278"/>
      <c r="BR77" s="1278"/>
      <c r="BS77" s="1278"/>
      <c r="BT77" s="1278"/>
      <c r="BU77" s="1278"/>
      <c r="BV77" s="1278"/>
      <c r="BW77" s="1278"/>
      <c r="BX77" s="1278">
        <v>16</v>
      </c>
      <c r="BY77" s="1278"/>
      <c r="BZ77" s="1278"/>
      <c r="CA77" s="1278"/>
      <c r="CB77" s="1278"/>
      <c r="CC77" s="1278"/>
      <c r="CD77" s="1278"/>
      <c r="CE77" s="1278"/>
      <c r="CF77" s="1278">
        <v>18.399999999999999</v>
      </c>
      <c r="CG77" s="1278"/>
      <c r="CH77" s="1278"/>
      <c r="CI77" s="1278"/>
      <c r="CJ77" s="1278"/>
      <c r="CK77" s="1278"/>
      <c r="CL77" s="1278"/>
      <c r="CM77" s="1278"/>
      <c r="CN77" s="1278">
        <v>13.5</v>
      </c>
      <c r="CO77" s="1278"/>
      <c r="CP77" s="1278"/>
      <c r="CQ77" s="1278"/>
      <c r="CR77" s="1278"/>
      <c r="CS77" s="1278"/>
      <c r="CT77" s="1278"/>
      <c r="CU77" s="1278"/>
      <c r="CV77" s="1278">
        <v>1.5</v>
      </c>
      <c r="CW77" s="1278"/>
      <c r="CX77" s="1278"/>
      <c r="CY77" s="1278"/>
      <c r="CZ77" s="1278"/>
      <c r="DA77" s="1278"/>
      <c r="DB77" s="1278"/>
      <c r="DC77" s="1278"/>
    </row>
    <row r="78" spans="2:107" ht="13" x14ac:dyDescent="0.2">
      <c r="B78" s="1248"/>
      <c r="G78" s="1267"/>
      <c r="H78" s="1267"/>
      <c r="I78" s="1267"/>
      <c r="J78" s="1267"/>
      <c r="K78" s="1296"/>
      <c r="L78" s="1296"/>
      <c r="M78" s="1296"/>
      <c r="N78" s="1296"/>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ht="13" x14ac:dyDescent="0.2">
      <c r="B79" s="1248"/>
      <c r="G79" s="1267"/>
      <c r="H79" s="1267"/>
      <c r="I79" s="1280"/>
      <c r="J79" s="1280"/>
      <c r="K79" s="1297"/>
      <c r="L79" s="1297"/>
      <c r="M79" s="1297"/>
      <c r="N79" s="1297"/>
      <c r="AN79" s="1273"/>
      <c r="AO79" s="1273"/>
      <c r="AP79" s="1273"/>
      <c r="AQ79" s="1273"/>
      <c r="AR79" s="1273"/>
      <c r="AS79" s="1273"/>
      <c r="AT79" s="1273"/>
      <c r="AU79" s="1273"/>
      <c r="AV79" s="1273"/>
      <c r="AW79" s="1273"/>
      <c r="AX79" s="1273"/>
      <c r="AY79" s="1273"/>
      <c r="AZ79" s="1273"/>
      <c r="BA79" s="1273"/>
      <c r="BB79" s="1277" t="s">
        <v>629</v>
      </c>
      <c r="BC79" s="1277"/>
      <c r="BD79" s="1277"/>
      <c r="BE79" s="1277"/>
      <c r="BF79" s="1277"/>
      <c r="BG79" s="1277"/>
      <c r="BH79" s="1277"/>
      <c r="BI79" s="1277"/>
      <c r="BJ79" s="1277"/>
      <c r="BK79" s="1277"/>
      <c r="BL79" s="1277"/>
      <c r="BM79" s="1277"/>
      <c r="BN79" s="1277"/>
      <c r="BO79" s="1277"/>
      <c r="BP79" s="1278">
        <v>5.8</v>
      </c>
      <c r="BQ79" s="1278"/>
      <c r="BR79" s="1278"/>
      <c r="BS79" s="1278"/>
      <c r="BT79" s="1278"/>
      <c r="BU79" s="1278"/>
      <c r="BV79" s="1278"/>
      <c r="BW79" s="1278"/>
      <c r="BX79" s="1278">
        <v>5.3</v>
      </c>
      <c r="BY79" s="1278"/>
      <c r="BZ79" s="1278"/>
      <c r="CA79" s="1278"/>
      <c r="CB79" s="1278"/>
      <c r="CC79" s="1278"/>
      <c r="CD79" s="1278"/>
      <c r="CE79" s="1278"/>
      <c r="CF79" s="1278">
        <v>5</v>
      </c>
      <c r="CG79" s="1278"/>
      <c r="CH79" s="1278"/>
      <c r="CI79" s="1278"/>
      <c r="CJ79" s="1278"/>
      <c r="CK79" s="1278"/>
      <c r="CL79" s="1278"/>
      <c r="CM79" s="1278"/>
      <c r="CN79" s="1278">
        <v>4.3</v>
      </c>
      <c r="CO79" s="1278"/>
      <c r="CP79" s="1278"/>
      <c r="CQ79" s="1278"/>
      <c r="CR79" s="1278"/>
      <c r="CS79" s="1278"/>
      <c r="CT79" s="1278"/>
      <c r="CU79" s="1278"/>
      <c r="CV79" s="1278">
        <v>3.9</v>
      </c>
      <c r="CW79" s="1278"/>
      <c r="CX79" s="1278"/>
      <c r="CY79" s="1278"/>
      <c r="CZ79" s="1278"/>
      <c r="DA79" s="1278"/>
      <c r="DB79" s="1278"/>
      <c r="DC79" s="1278"/>
    </row>
    <row r="80" spans="2:107" ht="13" x14ac:dyDescent="0.2">
      <c r="B80" s="1248"/>
      <c r="G80" s="1267"/>
      <c r="H80" s="1267"/>
      <c r="I80" s="1280"/>
      <c r="J80" s="1280"/>
      <c r="K80" s="1297"/>
      <c r="L80" s="1297"/>
      <c r="M80" s="1297"/>
      <c r="N80" s="1297"/>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ht="13" x14ac:dyDescent="0.2">
      <c r="B81" s="1248"/>
    </row>
    <row r="82" spans="2:109" ht="16.5" x14ac:dyDescent="0.2">
      <c r="B82" s="1248"/>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ht="13" x14ac:dyDescent="0.2">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ht="13" x14ac:dyDescent="0.2">
      <c r="DD84" s="1242"/>
      <c r="DE84" s="1242"/>
    </row>
    <row r="85" spans="2:109" ht="13" x14ac:dyDescent="0.2">
      <c r="DD85" s="1242"/>
      <c r="DE85" s="1242"/>
    </row>
  </sheetData>
  <sheetProtection algorithmName="SHA-512" hashValue="6L5mRxr9fuwAVktVEj6H9R1Uz9fnfrZBlk5P6KR/tUy72xs1Oh7/1s9XtTopciPI6LKXaPWN/4dmHqh1O+sKmQ==" saltValue="mcdHgm/AoWnX5dqTmckzZ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5" zoomScaleNormal="100" zoomScaleSheetLayoutView="70" workbookViewId="0"/>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 x14ac:dyDescent="0.2">
      <c r="S2" s="262"/>
      <c r="AH2" s="262"/>
    </row>
    <row r="3" spans="1: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 x14ac:dyDescent="0.2"/>
    <row r="5" spans="1:34" ht="13" x14ac:dyDescent="0.2"/>
    <row r="6" spans="1:34" ht="13" x14ac:dyDescent="0.2"/>
    <row r="7" spans="1:34" ht="13" x14ac:dyDescent="0.2"/>
    <row r="8" spans="1:34" ht="13" x14ac:dyDescent="0.2"/>
    <row r="9" spans="1:34" ht="13" x14ac:dyDescent="0.2">
      <c r="AH9" s="26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524</v>
      </c>
    </row>
  </sheetData>
  <sheetProtection algorithmName="SHA-512" hashValue="G5CxNTQAUMz2l0gITq7s4dHzqj3rjTeP2dQIuRs4j5rfT36eA/C2xdILQ8tqOqOv9b/hVd4HVtYSNcjwEl9dQg==" saltValue="3SVKusVuqXplFeNSFT/oE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58" zoomScaleNormal="100" zoomScaleSheetLayoutView="55" workbookViewId="0"/>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 x14ac:dyDescent="0.2">
      <c r="S2" s="262"/>
      <c r="AH2" s="262"/>
    </row>
    <row r="3" spans="2: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 x14ac:dyDescent="0.2"/>
    <row r="5" spans="2:34" ht="13" x14ac:dyDescent="0.2"/>
    <row r="6" spans="2:34" ht="13" x14ac:dyDescent="0.2"/>
    <row r="7" spans="2:34" ht="13" x14ac:dyDescent="0.2"/>
    <row r="8" spans="2:34" ht="13" x14ac:dyDescent="0.2"/>
    <row r="9" spans="2:34" ht="13" x14ac:dyDescent="0.2">
      <c r="AH9" s="26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c r="AG59" s="262"/>
      <c r="AH59" s="262"/>
    </row>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524</v>
      </c>
    </row>
  </sheetData>
  <sheetProtection algorithmName="SHA-512" hashValue="y+3fl98FLEuDB9753K7ObraW9fTRhMjFnvgNei64PV1EPTZ/uBaHkHt8vMIiBM1Fx89ycSKzBqzVXP9nvbPN7A==" saltValue="1UgPnUGm57YztU9cjSK65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52</v>
      </c>
      <c r="E2" s="146"/>
      <c r="F2" s="147" t="s">
        <v>574</v>
      </c>
      <c r="G2" s="148"/>
      <c r="H2" s="149"/>
    </row>
    <row r="3" spans="1:8" x14ac:dyDescent="0.2">
      <c r="A3" s="145" t="s">
        <v>567</v>
      </c>
      <c r="B3" s="150"/>
      <c r="C3" s="151"/>
      <c r="D3" s="152">
        <v>54531</v>
      </c>
      <c r="E3" s="153"/>
      <c r="F3" s="154">
        <v>51875</v>
      </c>
      <c r="G3" s="155"/>
      <c r="H3" s="156"/>
    </row>
    <row r="4" spans="1:8" x14ac:dyDescent="0.2">
      <c r="A4" s="157"/>
      <c r="B4" s="158"/>
      <c r="C4" s="159"/>
      <c r="D4" s="160">
        <v>28664</v>
      </c>
      <c r="E4" s="161"/>
      <c r="F4" s="162">
        <v>29372</v>
      </c>
      <c r="G4" s="163"/>
      <c r="H4" s="164"/>
    </row>
    <row r="5" spans="1:8" x14ac:dyDescent="0.2">
      <c r="A5" s="145" t="s">
        <v>569</v>
      </c>
      <c r="B5" s="150"/>
      <c r="C5" s="151"/>
      <c r="D5" s="152">
        <v>50847</v>
      </c>
      <c r="E5" s="153"/>
      <c r="F5" s="154">
        <v>48064</v>
      </c>
      <c r="G5" s="155"/>
      <c r="H5" s="156"/>
    </row>
    <row r="6" spans="1:8" x14ac:dyDescent="0.2">
      <c r="A6" s="157"/>
      <c r="B6" s="158"/>
      <c r="C6" s="159"/>
      <c r="D6" s="160">
        <v>32451</v>
      </c>
      <c r="E6" s="161"/>
      <c r="F6" s="162">
        <v>30373</v>
      </c>
      <c r="G6" s="163"/>
      <c r="H6" s="164"/>
    </row>
    <row r="7" spans="1:8" x14ac:dyDescent="0.2">
      <c r="A7" s="145" t="s">
        <v>570</v>
      </c>
      <c r="B7" s="150"/>
      <c r="C7" s="151"/>
      <c r="D7" s="152">
        <v>59009</v>
      </c>
      <c r="E7" s="153"/>
      <c r="F7" s="154">
        <v>56662</v>
      </c>
      <c r="G7" s="155"/>
      <c r="H7" s="156"/>
    </row>
    <row r="8" spans="1:8" x14ac:dyDescent="0.2">
      <c r="A8" s="157"/>
      <c r="B8" s="158"/>
      <c r="C8" s="159"/>
      <c r="D8" s="160">
        <v>29471</v>
      </c>
      <c r="E8" s="161"/>
      <c r="F8" s="162">
        <v>34709</v>
      </c>
      <c r="G8" s="163"/>
      <c r="H8" s="164"/>
    </row>
    <row r="9" spans="1:8" x14ac:dyDescent="0.2">
      <c r="A9" s="145" t="s">
        <v>571</v>
      </c>
      <c r="B9" s="150"/>
      <c r="C9" s="151"/>
      <c r="D9" s="152">
        <v>99919</v>
      </c>
      <c r="E9" s="153"/>
      <c r="F9" s="154">
        <v>60285</v>
      </c>
      <c r="G9" s="155"/>
      <c r="H9" s="156"/>
    </row>
    <row r="10" spans="1:8" x14ac:dyDescent="0.2">
      <c r="A10" s="157"/>
      <c r="B10" s="158"/>
      <c r="C10" s="159"/>
      <c r="D10" s="160">
        <v>45818</v>
      </c>
      <c r="E10" s="161"/>
      <c r="F10" s="162">
        <v>36445</v>
      </c>
      <c r="G10" s="163"/>
      <c r="H10" s="164"/>
    </row>
    <row r="11" spans="1:8" x14ac:dyDescent="0.2">
      <c r="A11" s="145" t="s">
        <v>572</v>
      </c>
      <c r="B11" s="150"/>
      <c r="C11" s="151"/>
      <c r="D11" s="152">
        <v>114197</v>
      </c>
      <c r="E11" s="153"/>
      <c r="F11" s="154">
        <v>52714</v>
      </c>
      <c r="G11" s="155"/>
      <c r="H11" s="156"/>
    </row>
    <row r="12" spans="1:8" x14ac:dyDescent="0.2">
      <c r="A12" s="157"/>
      <c r="B12" s="158"/>
      <c r="C12" s="165"/>
      <c r="D12" s="160">
        <v>39957</v>
      </c>
      <c r="E12" s="161"/>
      <c r="F12" s="162">
        <v>29032</v>
      </c>
      <c r="G12" s="163"/>
      <c r="H12" s="164"/>
    </row>
    <row r="13" spans="1:8" x14ac:dyDescent="0.2">
      <c r="A13" s="145"/>
      <c r="B13" s="150"/>
      <c r="C13" s="166"/>
      <c r="D13" s="167">
        <v>75701</v>
      </c>
      <c r="E13" s="168"/>
      <c r="F13" s="169">
        <v>53920</v>
      </c>
      <c r="G13" s="170"/>
      <c r="H13" s="156"/>
    </row>
    <row r="14" spans="1:8" x14ac:dyDescent="0.2">
      <c r="A14" s="157"/>
      <c r="B14" s="158"/>
      <c r="C14" s="159"/>
      <c r="D14" s="160">
        <v>35272</v>
      </c>
      <c r="E14" s="161"/>
      <c r="F14" s="162">
        <v>31986</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2.78</v>
      </c>
      <c r="C19" s="171">
        <f>ROUND(VALUE(SUBSTITUTE(実質収支比率等に係る経年分析!G$48,"▲","-")),2)</f>
        <v>2.86</v>
      </c>
      <c r="D19" s="171">
        <f>ROUND(VALUE(SUBSTITUTE(実質収支比率等に係る経年分析!H$48,"▲","-")),2)</f>
        <v>2.2400000000000002</v>
      </c>
      <c r="E19" s="171">
        <f>ROUND(VALUE(SUBSTITUTE(実質収支比率等に係る経年分析!I$48,"▲","-")),2)</f>
        <v>1.44</v>
      </c>
      <c r="F19" s="171">
        <f>ROUND(VALUE(SUBSTITUTE(実質収支比率等に係る経年分析!J$48,"▲","-")),2)</f>
        <v>3.3</v>
      </c>
    </row>
    <row r="20" spans="1:11" x14ac:dyDescent="0.2">
      <c r="A20" s="171" t="s">
        <v>55</v>
      </c>
      <c r="B20" s="171">
        <f>ROUND(VALUE(SUBSTITUTE(実質収支比率等に係る経年分析!F$47,"▲","-")),2)</f>
        <v>6.65</v>
      </c>
      <c r="C20" s="171">
        <f>ROUND(VALUE(SUBSTITUTE(実質収支比率等に係る経年分析!G$47,"▲","-")),2)</f>
        <v>6.1</v>
      </c>
      <c r="D20" s="171">
        <f>ROUND(VALUE(SUBSTITUTE(実質収支比率等に係る経年分析!H$47,"▲","-")),2)</f>
        <v>6.16</v>
      </c>
      <c r="E20" s="171">
        <f>ROUND(VALUE(SUBSTITUTE(実質収支比率等に係る経年分析!I$47,"▲","-")),2)</f>
        <v>6.09</v>
      </c>
      <c r="F20" s="171">
        <f>ROUND(VALUE(SUBSTITUTE(実質収支比率等に係る経年分析!J$47,"▲","-")),2)</f>
        <v>5.9</v>
      </c>
    </row>
    <row r="21" spans="1:11" x14ac:dyDescent="0.2">
      <c r="A21" s="171" t="s">
        <v>56</v>
      </c>
      <c r="B21" s="171">
        <f>IF(ISNUMBER(VALUE(SUBSTITUTE(実質収支比率等に係る経年分析!F$49,"▲","-"))),ROUND(VALUE(SUBSTITUTE(実質収支比率等に係る経年分析!F$49,"▲","-")),2),NA())</f>
        <v>0.04</v>
      </c>
      <c r="C21" s="171">
        <f>IF(ISNUMBER(VALUE(SUBSTITUTE(実質収支比率等に係る経年分析!G$49,"▲","-"))),ROUND(VALUE(SUBSTITUTE(実質収支比率等に係る経年分析!G$49,"▲","-")),2),NA())</f>
        <v>0.73</v>
      </c>
      <c r="D21" s="171">
        <f>IF(ISNUMBER(VALUE(SUBSTITUTE(実質収支比率等に係る経年分析!H$49,"▲","-"))),ROUND(VALUE(SUBSTITUTE(実質収支比率等に係る経年分析!H$49,"▲","-")),2),NA())</f>
        <v>0.48</v>
      </c>
      <c r="E21" s="171">
        <f>IF(ISNUMBER(VALUE(SUBSTITUTE(実質収支比率等に係る経年分析!I$49,"▲","-"))),ROUND(VALUE(SUBSTITUTE(実質収支比率等に係る経年分析!I$49,"▲","-")),2),NA())</f>
        <v>0.54</v>
      </c>
      <c r="F21" s="171">
        <f>IF(ISNUMBER(VALUE(SUBSTITUTE(実質収支比率等に係る経年分析!J$49,"▲","-"))),ROUND(VALUE(SUBSTITUTE(実質収支比率等に係る経年分析!J$49,"▲","-")),2),NA())</f>
        <v>3.12</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0.3</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0.01</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風力発電事業</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0.01</v>
      </c>
    </row>
    <row r="30" spans="1:11" x14ac:dyDescent="0.2">
      <c r="A30" s="172" t="str">
        <f>IF(連結実質赤字比率に係る赤字・黒字の構成分析!C$40="",NA(),連結実質赤字比率に係る赤字・黒字の構成分析!C$40)</f>
        <v>後期高齢者医療事業</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0.12</v>
      </c>
    </row>
    <row r="31" spans="1:11" x14ac:dyDescent="0.2">
      <c r="A31" s="172" t="str">
        <f>IF(連結実質赤字比率に係る赤字・黒字の構成分析!C$39="",NA(),連結実質赤字比率に係る赤字・黒字の構成分析!C$39)</f>
        <v>介護保険事業</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0.34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0.64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0.72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0.51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1.04</v>
      </c>
    </row>
    <row r="32" spans="1:11" x14ac:dyDescent="0.2">
      <c r="A32" s="172" t="str">
        <f>IF(連結実質赤字比率に係る赤字・黒字の構成分析!C$38="",NA(),連結実質赤字比率に係る赤字・黒字の構成分析!C$38)</f>
        <v>国民健康保険事業</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1.84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1.69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1.03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0.95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1.06</v>
      </c>
    </row>
    <row r="33" spans="1:16" x14ac:dyDescent="0.2">
      <c r="A33" s="172" t="str">
        <f>IF(連結実質赤字比率に係る赤字・黒字の構成分析!C$37="",NA(),連結実質赤字比率に係る赤字・黒字の構成分析!C$37)</f>
        <v>病院事業</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1.56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1.46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1.18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1.39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1.89</v>
      </c>
    </row>
    <row r="34" spans="1:16" x14ac:dyDescent="0.2">
      <c r="A34" s="172" t="str">
        <f>IF(連結実質赤字比率に係る赤字・黒字の構成分析!C$36="",NA(),連結実質赤字比率に係る赤字・黒字の構成分析!C$36)</f>
        <v>下水道事業</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1.23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1.31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2.23</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2.75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2.84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2.23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1.43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3.29</v>
      </c>
    </row>
    <row r="36" spans="1:16" x14ac:dyDescent="0.2">
      <c r="A36" s="172" t="str">
        <f>IF(連結実質赤字比率に係る赤字・黒字の構成分析!C$34="",NA(),連結実質赤字比率に係る赤字・黒字の構成分析!C$34)</f>
        <v>水道事業</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3.62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3.73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3.51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3.63</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10786</v>
      </c>
      <c r="E42" s="173"/>
      <c r="F42" s="173"/>
      <c r="G42" s="173">
        <f>'実質公債費比率（分子）の構造'!L$52</f>
        <v>10295</v>
      </c>
      <c r="H42" s="173"/>
      <c r="I42" s="173"/>
      <c r="J42" s="173">
        <f>'実質公債費比率（分子）の構造'!M$52</f>
        <v>10026</v>
      </c>
      <c r="K42" s="173"/>
      <c r="L42" s="173"/>
      <c r="M42" s="173">
        <f>'実質公債費比率（分子）の構造'!N$52</f>
        <v>9652</v>
      </c>
      <c r="N42" s="173"/>
      <c r="O42" s="173"/>
      <c r="P42" s="173">
        <f>'実質公債費比率（分子）の構造'!O$52</f>
        <v>9234</v>
      </c>
    </row>
    <row r="43" spans="1:16" x14ac:dyDescent="0.2">
      <c r="A43" s="173" t="s">
        <v>64</v>
      </c>
      <c r="B43" s="173">
        <f>'実質公債費比率（分子）の構造'!K$51</f>
        <v>0</v>
      </c>
      <c r="C43" s="173"/>
      <c r="D43" s="173"/>
      <c r="E43" s="173" t="str">
        <f>'実質公債費比率（分子）の構造'!L$51</f>
        <v>-</v>
      </c>
      <c r="F43" s="173"/>
      <c r="G43" s="173"/>
      <c r="H43" s="173" t="str">
        <f>'実質公債費比率（分子）の構造'!M$51</f>
        <v>-</v>
      </c>
      <c r="I43" s="173"/>
      <c r="J43" s="173"/>
      <c r="K43" s="173">
        <f>'実質公債費比率（分子）の構造'!N$51</f>
        <v>0</v>
      </c>
      <c r="L43" s="173"/>
      <c r="M43" s="173"/>
      <c r="N43" s="173" t="str">
        <f>'実質公債費比率（分子）の構造'!O$51</f>
        <v>-</v>
      </c>
      <c r="O43" s="173"/>
      <c r="P43" s="173"/>
    </row>
    <row r="44" spans="1:16" x14ac:dyDescent="0.2">
      <c r="A44" s="173" t="s">
        <v>65</v>
      </c>
      <c r="B44" s="173">
        <f>'実質公債費比率（分子）の構造'!K$50</f>
        <v>206</v>
      </c>
      <c r="C44" s="173"/>
      <c r="D44" s="173"/>
      <c r="E44" s="173">
        <f>'実質公債費比率（分子）の構造'!L$50</f>
        <v>118</v>
      </c>
      <c r="F44" s="173"/>
      <c r="G44" s="173"/>
      <c r="H44" s="173">
        <f>'実質公債費比率（分子）の構造'!M$50</f>
        <v>102</v>
      </c>
      <c r="I44" s="173"/>
      <c r="J44" s="173"/>
      <c r="K44" s="173">
        <f>'実質公債費比率（分子）の構造'!N$50</f>
        <v>76</v>
      </c>
      <c r="L44" s="173"/>
      <c r="M44" s="173"/>
      <c r="N44" s="173">
        <f>'実質公債費比率（分子）の構造'!O$50</f>
        <v>104</v>
      </c>
      <c r="O44" s="173"/>
      <c r="P44" s="173"/>
    </row>
    <row r="45" spans="1:16" x14ac:dyDescent="0.2">
      <c r="A45" s="173" t="s">
        <v>66</v>
      </c>
      <c r="B45" s="173">
        <f>'実質公債費比率（分子）の構造'!K$49</f>
        <v>26</v>
      </c>
      <c r="C45" s="173"/>
      <c r="D45" s="173"/>
      <c r="E45" s="173">
        <f>'実質公債費比率（分子）の構造'!L$49</f>
        <v>16</v>
      </c>
      <c r="F45" s="173"/>
      <c r="G45" s="173"/>
      <c r="H45" s="173">
        <f>'実質公債費比率（分子）の構造'!M$49</f>
        <v>22</v>
      </c>
      <c r="I45" s="173"/>
      <c r="J45" s="173"/>
      <c r="K45" s="173">
        <f>'実質公債費比率（分子）の構造'!N$49</f>
        <v>19</v>
      </c>
      <c r="L45" s="173"/>
      <c r="M45" s="173"/>
      <c r="N45" s="173">
        <f>'実質公債費比率（分子）の構造'!O$49</f>
        <v>21</v>
      </c>
      <c r="O45" s="173"/>
      <c r="P45" s="173"/>
    </row>
    <row r="46" spans="1:16" x14ac:dyDescent="0.2">
      <c r="A46" s="173" t="s">
        <v>67</v>
      </c>
      <c r="B46" s="173">
        <f>'実質公債費比率（分子）の構造'!K$48</f>
        <v>3888</v>
      </c>
      <c r="C46" s="173"/>
      <c r="D46" s="173"/>
      <c r="E46" s="173">
        <f>'実質公債費比率（分子）の構造'!L$48</f>
        <v>3594</v>
      </c>
      <c r="F46" s="173"/>
      <c r="G46" s="173"/>
      <c r="H46" s="173">
        <f>'実質公債費比率（分子）の構造'!M$48</f>
        <v>3936</v>
      </c>
      <c r="I46" s="173"/>
      <c r="J46" s="173"/>
      <c r="K46" s="173">
        <f>'実質公債費比率（分子）の構造'!N$48</f>
        <v>3935</v>
      </c>
      <c r="L46" s="173"/>
      <c r="M46" s="173"/>
      <c r="N46" s="173">
        <f>'実質公債費比率（分子）の構造'!O$48</f>
        <v>3906</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12615</v>
      </c>
      <c r="C49" s="173"/>
      <c r="D49" s="173"/>
      <c r="E49" s="173">
        <f>'実質公債費比率（分子）の構造'!L$45</f>
        <v>11348</v>
      </c>
      <c r="F49" s="173"/>
      <c r="G49" s="173"/>
      <c r="H49" s="173">
        <f>'実質公債費比率（分子）の構造'!M$45</f>
        <v>10570</v>
      </c>
      <c r="I49" s="173"/>
      <c r="J49" s="173"/>
      <c r="K49" s="173">
        <f>'実質公債費比率（分子）の構造'!N$45</f>
        <v>10175</v>
      </c>
      <c r="L49" s="173"/>
      <c r="M49" s="173"/>
      <c r="N49" s="173">
        <f>'実質公債費比率（分子）の構造'!O$45</f>
        <v>9966</v>
      </c>
      <c r="O49" s="173"/>
      <c r="P49" s="173"/>
    </row>
    <row r="50" spans="1:16" x14ac:dyDescent="0.2">
      <c r="A50" s="173" t="s">
        <v>71</v>
      </c>
      <c r="B50" s="173" t="e">
        <f>NA()</f>
        <v>#N/A</v>
      </c>
      <c r="C50" s="173">
        <f>IF(ISNUMBER('実質公債費比率（分子）の構造'!K$53),'実質公債費比率（分子）の構造'!K$53,NA())</f>
        <v>5949</v>
      </c>
      <c r="D50" s="173" t="e">
        <f>NA()</f>
        <v>#N/A</v>
      </c>
      <c r="E50" s="173" t="e">
        <f>NA()</f>
        <v>#N/A</v>
      </c>
      <c r="F50" s="173">
        <f>IF(ISNUMBER('実質公債費比率（分子）の構造'!L$53),'実質公債費比率（分子）の構造'!L$53,NA())</f>
        <v>4781</v>
      </c>
      <c r="G50" s="173" t="e">
        <f>NA()</f>
        <v>#N/A</v>
      </c>
      <c r="H50" s="173" t="e">
        <f>NA()</f>
        <v>#N/A</v>
      </c>
      <c r="I50" s="173">
        <f>IF(ISNUMBER('実質公債費比率（分子）の構造'!M$53),'実質公債費比率（分子）の構造'!M$53,NA())</f>
        <v>4604</v>
      </c>
      <c r="J50" s="173" t="e">
        <f>NA()</f>
        <v>#N/A</v>
      </c>
      <c r="K50" s="173" t="e">
        <f>NA()</f>
        <v>#N/A</v>
      </c>
      <c r="L50" s="173">
        <f>IF(ISNUMBER('実質公債費比率（分子）の構造'!N$53),'実質公債費比率（分子）の構造'!N$53,NA())</f>
        <v>4553</v>
      </c>
      <c r="M50" s="173" t="e">
        <f>NA()</f>
        <v>#N/A</v>
      </c>
      <c r="N50" s="173" t="e">
        <f>NA()</f>
        <v>#N/A</v>
      </c>
      <c r="O50" s="173">
        <f>IF(ISNUMBER('実質公債費比率（分子）の構造'!O$53),'実質公債費比率（分子）の構造'!O$53,NA())</f>
        <v>4763</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105662</v>
      </c>
      <c r="E56" s="172"/>
      <c r="F56" s="172"/>
      <c r="G56" s="172">
        <f>'将来負担比率（分子）の構造'!J$52</f>
        <v>102270</v>
      </c>
      <c r="H56" s="172"/>
      <c r="I56" s="172"/>
      <c r="J56" s="172">
        <f>'将来負担比率（分子）の構造'!K$52</f>
        <v>98349</v>
      </c>
      <c r="K56" s="172"/>
      <c r="L56" s="172"/>
      <c r="M56" s="172">
        <f>'将来負担比率（分子）の構造'!L$52</f>
        <v>97118</v>
      </c>
      <c r="N56" s="172"/>
      <c r="O56" s="172"/>
      <c r="P56" s="172">
        <f>'将来負担比率（分子）の構造'!M$52</f>
        <v>96121</v>
      </c>
    </row>
    <row r="57" spans="1:16" x14ac:dyDescent="0.2">
      <c r="A57" s="172" t="s">
        <v>42</v>
      </c>
      <c r="B57" s="172"/>
      <c r="C57" s="172"/>
      <c r="D57" s="172">
        <f>'将来負担比率（分子）の構造'!I$51</f>
        <v>4025</v>
      </c>
      <c r="E57" s="172"/>
      <c r="F57" s="172"/>
      <c r="G57" s="172">
        <f>'将来負担比率（分子）の構造'!J$51</f>
        <v>3725</v>
      </c>
      <c r="H57" s="172"/>
      <c r="I57" s="172"/>
      <c r="J57" s="172">
        <f>'将来負担比率（分子）の構造'!K$51</f>
        <v>3449</v>
      </c>
      <c r="K57" s="172"/>
      <c r="L57" s="172"/>
      <c r="M57" s="172">
        <f>'将来負担比率（分子）の構造'!L$51</f>
        <v>2811</v>
      </c>
      <c r="N57" s="172"/>
      <c r="O57" s="172"/>
      <c r="P57" s="172">
        <f>'将来負担比率（分子）の構造'!M$51</f>
        <v>2743</v>
      </c>
    </row>
    <row r="58" spans="1:16" x14ac:dyDescent="0.2">
      <c r="A58" s="172" t="s">
        <v>41</v>
      </c>
      <c r="B58" s="172"/>
      <c r="C58" s="172"/>
      <c r="D58" s="172">
        <f>'将来負担比率（分子）の構造'!I$50</f>
        <v>8170</v>
      </c>
      <c r="E58" s="172"/>
      <c r="F58" s="172"/>
      <c r="G58" s="172">
        <f>'将来負担比率（分子）の構造'!J$50</f>
        <v>8156</v>
      </c>
      <c r="H58" s="172"/>
      <c r="I58" s="172"/>
      <c r="J58" s="172">
        <f>'将来負担比率（分子）の構造'!K$50</f>
        <v>8661</v>
      </c>
      <c r="K58" s="172"/>
      <c r="L58" s="172"/>
      <c r="M58" s="172">
        <f>'将来負担比率（分子）の構造'!L$50</f>
        <v>8565</v>
      </c>
      <c r="N58" s="172"/>
      <c r="O58" s="172"/>
      <c r="P58" s="172">
        <f>'将来負担比率（分子）の構造'!M$50</f>
        <v>8778</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f>'将来負担比率（分子）の構造'!I$46</f>
        <v>12</v>
      </c>
      <c r="C61" s="172"/>
      <c r="D61" s="172"/>
      <c r="E61" s="172">
        <f>'将来負担比率（分子）の構造'!J$46</f>
        <v>10</v>
      </c>
      <c r="F61" s="172"/>
      <c r="G61" s="172"/>
      <c r="H61" s="172">
        <f>'将来負担比率（分子）の構造'!K$46</f>
        <v>8</v>
      </c>
      <c r="I61" s="172"/>
      <c r="J61" s="172"/>
      <c r="K61" s="172">
        <f>'将来負担比率（分子）の構造'!L$46</f>
        <v>6</v>
      </c>
      <c r="L61" s="172"/>
      <c r="M61" s="172"/>
      <c r="N61" s="172">
        <f>'将来負担比率（分子）の構造'!M$46</f>
        <v>8</v>
      </c>
      <c r="O61" s="172"/>
      <c r="P61" s="172"/>
    </row>
    <row r="62" spans="1:16" x14ac:dyDescent="0.2">
      <c r="A62" s="172" t="s">
        <v>35</v>
      </c>
      <c r="B62" s="172">
        <f>'将来負担比率（分子）の構造'!I$45</f>
        <v>8447</v>
      </c>
      <c r="C62" s="172"/>
      <c r="D62" s="172"/>
      <c r="E62" s="172">
        <f>'将来負担比率（分子）の構造'!J$45</f>
        <v>7967</v>
      </c>
      <c r="F62" s="172"/>
      <c r="G62" s="172"/>
      <c r="H62" s="172">
        <f>'将来負担比率（分子）の構造'!K$45</f>
        <v>7774</v>
      </c>
      <c r="I62" s="172"/>
      <c r="J62" s="172"/>
      <c r="K62" s="172">
        <f>'将来負担比率（分子）の構造'!L$45</f>
        <v>8000</v>
      </c>
      <c r="L62" s="172"/>
      <c r="M62" s="172"/>
      <c r="N62" s="172">
        <f>'将来負担比率（分子）の構造'!M$45</f>
        <v>8362</v>
      </c>
      <c r="O62" s="172"/>
      <c r="P62" s="172"/>
    </row>
    <row r="63" spans="1:16" x14ac:dyDescent="0.2">
      <c r="A63" s="172" t="s">
        <v>34</v>
      </c>
      <c r="B63" s="172">
        <f>'将来負担比率（分子）の構造'!I$44</f>
        <v>447</v>
      </c>
      <c r="C63" s="172"/>
      <c r="D63" s="172"/>
      <c r="E63" s="172">
        <f>'将来負担比率（分子）の構造'!J$44</f>
        <v>434</v>
      </c>
      <c r="F63" s="172"/>
      <c r="G63" s="172"/>
      <c r="H63" s="172">
        <f>'将来負担比率（分子）の構造'!K$44</f>
        <v>418</v>
      </c>
      <c r="I63" s="172"/>
      <c r="J63" s="172"/>
      <c r="K63" s="172">
        <f>'将来負担比率（分子）の構造'!L$44</f>
        <v>373</v>
      </c>
      <c r="L63" s="172"/>
      <c r="M63" s="172"/>
      <c r="N63" s="172">
        <f>'将来負担比率（分子）の構造'!M$44</f>
        <v>348</v>
      </c>
      <c r="O63" s="172"/>
      <c r="P63" s="172"/>
    </row>
    <row r="64" spans="1:16" x14ac:dyDescent="0.2">
      <c r="A64" s="172" t="s">
        <v>33</v>
      </c>
      <c r="B64" s="172">
        <f>'将来負担比率（分子）の構造'!I$43</f>
        <v>65415</v>
      </c>
      <c r="C64" s="172"/>
      <c r="D64" s="172"/>
      <c r="E64" s="172">
        <f>'将来負担比率（分子）の構造'!J$43</f>
        <v>66239</v>
      </c>
      <c r="F64" s="172"/>
      <c r="G64" s="172"/>
      <c r="H64" s="172">
        <f>'将来負担比率（分子）の構造'!K$43</f>
        <v>63756</v>
      </c>
      <c r="I64" s="172"/>
      <c r="J64" s="172"/>
      <c r="K64" s="172">
        <f>'将来負担比率（分子）の構造'!L$43</f>
        <v>61838</v>
      </c>
      <c r="L64" s="172"/>
      <c r="M64" s="172"/>
      <c r="N64" s="172">
        <f>'将来負担比率（分子）の構造'!M$43</f>
        <v>58406</v>
      </c>
      <c r="O64" s="172"/>
      <c r="P64" s="172"/>
    </row>
    <row r="65" spans="1:16" x14ac:dyDescent="0.2">
      <c r="A65" s="172" t="s">
        <v>32</v>
      </c>
      <c r="B65" s="172">
        <f>'将来負担比率（分子）の構造'!I$42</f>
        <v>613</v>
      </c>
      <c r="C65" s="172"/>
      <c r="D65" s="172"/>
      <c r="E65" s="172">
        <f>'将来負担比率（分子）の構造'!J$42</f>
        <v>502</v>
      </c>
      <c r="F65" s="172"/>
      <c r="G65" s="172"/>
      <c r="H65" s="172">
        <f>'将来負担比率（分子）の構造'!K$42</f>
        <v>407</v>
      </c>
      <c r="I65" s="172"/>
      <c r="J65" s="172"/>
      <c r="K65" s="172">
        <f>'将来負担比率（分子）の構造'!L$42</f>
        <v>337</v>
      </c>
      <c r="L65" s="172"/>
      <c r="M65" s="172"/>
      <c r="N65" s="172">
        <f>'将来負担比率（分子）の構造'!M$42</f>
        <v>437</v>
      </c>
      <c r="O65" s="172"/>
      <c r="P65" s="172"/>
    </row>
    <row r="66" spans="1:16" x14ac:dyDescent="0.2">
      <c r="A66" s="172" t="s">
        <v>31</v>
      </c>
      <c r="B66" s="172">
        <f>'将来負担比率（分子）の構造'!I$41</f>
        <v>101996</v>
      </c>
      <c r="C66" s="172"/>
      <c r="D66" s="172"/>
      <c r="E66" s="172">
        <f>'将来負担比率（分子）の構造'!J$41</f>
        <v>98132</v>
      </c>
      <c r="F66" s="172"/>
      <c r="G66" s="172"/>
      <c r="H66" s="172">
        <f>'将来負担比率（分子）の構造'!K$41</f>
        <v>94851</v>
      </c>
      <c r="I66" s="172"/>
      <c r="J66" s="172"/>
      <c r="K66" s="172">
        <f>'将来負担比率（分子）の構造'!L$41</f>
        <v>96064</v>
      </c>
      <c r="L66" s="172"/>
      <c r="M66" s="172"/>
      <c r="N66" s="172">
        <f>'将来負担比率（分子）の構造'!M$41</f>
        <v>99529</v>
      </c>
      <c r="O66" s="172"/>
      <c r="P66" s="172"/>
    </row>
    <row r="67" spans="1:16" x14ac:dyDescent="0.2">
      <c r="A67" s="172" t="s">
        <v>75</v>
      </c>
      <c r="B67" s="172" t="e">
        <f>NA()</f>
        <v>#N/A</v>
      </c>
      <c r="C67" s="172">
        <f>IF(ISNUMBER('将来負担比率（分子）の構造'!I$53), IF('将来負担比率（分子）の構造'!I$53 &lt; 0, 0, '将来負担比率（分子）の構造'!I$53), NA())</f>
        <v>59071</v>
      </c>
      <c r="D67" s="172" t="e">
        <f>NA()</f>
        <v>#N/A</v>
      </c>
      <c r="E67" s="172" t="e">
        <f>NA()</f>
        <v>#N/A</v>
      </c>
      <c r="F67" s="172">
        <f>IF(ISNUMBER('将来負担比率（分子）の構造'!J$53), IF('将来負担比率（分子）の構造'!J$53 &lt; 0, 0, '将来負担比率（分子）の構造'!J$53), NA())</f>
        <v>59132</v>
      </c>
      <c r="G67" s="172" t="e">
        <f>NA()</f>
        <v>#N/A</v>
      </c>
      <c r="H67" s="172" t="e">
        <f>NA()</f>
        <v>#N/A</v>
      </c>
      <c r="I67" s="172">
        <f>IF(ISNUMBER('将来負担比率（分子）の構造'!K$53), IF('将来負担比率（分子）の構造'!K$53 &lt; 0, 0, '将来負担比率（分子）の構造'!K$53), NA())</f>
        <v>56755</v>
      </c>
      <c r="J67" s="172" t="e">
        <f>NA()</f>
        <v>#N/A</v>
      </c>
      <c r="K67" s="172" t="e">
        <f>NA()</f>
        <v>#N/A</v>
      </c>
      <c r="L67" s="172">
        <f>IF(ISNUMBER('将来負担比率（分子）の構造'!L$53), IF('将来負担比率（分子）の構造'!L$53 &lt; 0, 0, '将来負担比率（分子）の構造'!L$53), NA())</f>
        <v>58123</v>
      </c>
      <c r="M67" s="172" t="e">
        <f>NA()</f>
        <v>#N/A</v>
      </c>
      <c r="N67" s="172" t="e">
        <f>NA()</f>
        <v>#N/A</v>
      </c>
      <c r="O67" s="172">
        <f>IF(ISNUMBER('将来負担比率（分子）の構造'!M$53), IF('将来負担比率（分子）の構造'!M$53 &lt; 0, 0, '将来負担比率（分子）の構造'!M$53), NA())</f>
        <v>59450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2783</v>
      </c>
      <c r="C72" s="176">
        <f>基金残高に係る経年分析!G55</f>
        <v>2787</v>
      </c>
      <c r="D72" s="176">
        <f>基金残高に係る経年分析!H55</f>
        <v>2782</v>
      </c>
    </row>
    <row r="73" spans="1:16" x14ac:dyDescent="0.2">
      <c r="A73" s="175" t="s">
        <v>78</v>
      </c>
      <c r="B73" s="176">
        <f>基金残高に係る経年分析!F56</f>
        <v>2534</v>
      </c>
      <c r="C73" s="176">
        <f>基金残高に係る経年分析!G56</f>
        <v>2144</v>
      </c>
      <c r="D73" s="176">
        <f>基金残高に係る経年分析!H56</f>
        <v>1974</v>
      </c>
    </row>
    <row r="74" spans="1:16" x14ac:dyDescent="0.2">
      <c r="A74" s="175" t="s">
        <v>79</v>
      </c>
      <c r="B74" s="176">
        <f>基金残高に係る経年分析!F57</f>
        <v>6030</v>
      </c>
      <c r="C74" s="176">
        <f>基金残高に係る経年分析!G57</f>
        <v>5791</v>
      </c>
      <c r="D74" s="176">
        <f>基金残高に係る経年分析!H57</f>
        <v>5631</v>
      </c>
    </row>
  </sheetData>
  <sheetProtection algorithmName="SHA-512" hashValue="dylwg4VYvkGjYFsBIIxlgYGgKbGIFyaa2ElMRsq/rGpIlXJNt9kNeKCpDBgBHpRXUWBA+/U2pyZfuUWe64Ow3A==" saltValue="MSgO3LdsRhD6Z7VZZYl95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9"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213</v>
      </c>
      <c r="DI1" s="606"/>
      <c r="DJ1" s="606"/>
      <c r="DK1" s="606"/>
      <c r="DL1" s="606"/>
      <c r="DM1" s="606"/>
      <c r="DN1" s="607"/>
      <c r="DO1" s="212"/>
      <c r="DP1" s="605" t="s">
        <v>214</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2">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08" t="s">
        <v>216</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217</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218</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2">
      <c r="B4" s="608" t="s">
        <v>1</v>
      </c>
      <c r="C4" s="609"/>
      <c r="D4" s="609"/>
      <c r="E4" s="609"/>
      <c r="F4" s="609"/>
      <c r="G4" s="609"/>
      <c r="H4" s="609"/>
      <c r="I4" s="609"/>
      <c r="J4" s="609"/>
      <c r="K4" s="609"/>
      <c r="L4" s="609"/>
      <c r="M4" s="609"/>
      <c r="N4" s="609"/>
      <c r="O4" s="609"/>
      <c r="P4" s="609"/>
      <c r="Q4" s="610"/>
      <c r="R4" s="608" t="s">
        <v>219</v>
      </c>
      <c r="S4" s="609"/>
      <c r="T4" s="609"/>
      <c r="U4" s="609"/>
      <c r="V4" s="609"/>
      <c r="W4" s="609"/>
      <c r="X4" s="609"/>
      <c r="Y4" s="610"/>
      <c r="Z4" s="608" t="s">
        <v>220</v>
      </c>
      <c r="AA4" s="609"/>
      <c r="AB4" s="609"/>
      <c r="AC4" s="610"/>
      <c r="AD4" s="608" t="s">
        <v>221</v>
      </c>
      <c r="AE4" s="609"/>
      <c r="AF4" s="609"/>
      <c r="AG4" s="609"/>
      <c r="AH4" s="609"/>
      <c r="AI4" s="609"/>
      <c r="AJ4" s="609"/>
      <c r="AK4" s="610"/>
      <c r="AL4" s="608" t="s">
        <v>220</v>
      </c>
      <c r="AM4" s="609"/>
      <c r="AN4" s="609"/>
      <c r="AO4" s="610"/>
      <c r="AP4" s="614" t="s">
        <v>222</v>
      </c>
      <c r="AQ4" s="614"/>
      <c r="AR4" s="614"/>
      <c r="AS4" s="614"/>
      <c r="AT4" s="614"/>
      <c r="AU4" s="614"/>
      <c r="AV4" s="614"/>
      <c r="AW4" s="614"/>
      <c r="AX4" s="614"/>
      <c r="AY4" s="614"/>
      <c r="AZ4" s="614"/>
      <c r="BA4" s="614"/>
      <c r="BB4" s="614"/>
      <c r="BC4" s="614"/>
      <c r="BD4" s="614"/>
      <c r="BE4" s="614"/>
      <c r="BF4" s="614"/>
      <c r="BG4" s="614" t="s">
        <v>223</v>
      </c>
      <c r="BH4" s="614"/>
      <c r="BI4" s="614"/>
      <c r="BJ4" s="614"/>
      <c r="BK4" s="614"/>
      <c r="BL4" s="614"/>
      <c r="BM4" s="614"/>
      <c r="BN4" s="614"/>
      <c r="BO4" s="614" t="s">
        <v>220</v>
      </c>
      <c r="BP4" s="614"/>
      <c r="BQ4" s="614"/>
      <c r="BR4" s="614"/>
      <c r="BS4" s="614" t="s">
        <v>224</v>
      </c>
      <c r="BT4" s="614"/>
      <c r="BU4" s="614"/>
      <c r="BV4" s="614"/>
      <c r="BW4" s="614"/>
      <c r="BX4" s="614"/>
      <c r="BY4" s="614"/>
      <c r="BZ4" s="614"/>
      <c r="CA4" s="614"/>
      <c r="CB4" s="614"/>
      <c r="CD4" s="611" t="s">
        <v>225</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216" customFormat="1" ht="11.25" customHeight="1" x14ac:dyDescent="0.2">
      <c r="B5" s="615" t="s">
        <v>226</v>
      </c>
      <c r="C5" s="616"/>
      <c r="D5" s="616"/>
      <c r="E5" s="616"/>
      <c r="F5" s="616"/>
      <c r="G5" s="616"/>
      <c r="H5" s="616"/>
      <c r="I5" s="616"/>
      <c r="J5" s="616"/>
      <c r="K5" s="616"/>
      <c r="L5" s="616"/>
      <c r="M5" s="616"/>
      <c r="N5" s="616"/>
      <c r="O5" s="616"/>
      <c r="P5" s="616"/>
      <c r="Q5" s="617"/>
      <c r="R5" s="618">
        <v>22931297</v>
      </c>
      <c r="S5" s="619"/>
      <c r="T5" s="619"/>
      <c r="U5" s="619"/>
      <c r="V5" s="619"/>
      <c r="W5" s="619"/>
      <c r="X5" s="619"/>
      <c r="Y5" s="620"/>
      <c r="Z5" s="621">
        <v>22.7</v>
      </c>
      <c r="AA5" s="621"/>
      <c r="AB5" s="621"/>
      <c r="AC5" s="621"/>
      <c r="AD5" s="622">
        <v>22782167</v>
      </c>
      <c r="AE5" s="622"/>
      <c r="AF5" s="622"/>
      <c r="AG5" s="622"/>
      <c r="AH5" s="622"/>
      <c r="AI5" s="622"/>
      <c r="AJ5" s="622"/>
      <c r="AK5" s="622"/>
      <c r="AL5" s="623">
        <v>48.4</v>
      </c>
      <c r="AM5" s="624"/>
      <c r="AN5" s="624"/>
      <c r="AO5" s="625"/>
      <c r="AP5" s="615" t="s">
        <v>227</v>
      </c>
      <c r="AQ5" s="616"/>
      <c r="AR5" s="616"/>
      <c r="AS5" s="616"/>
      <c r="AT5" s="616"/>
      <c r="AU5" s="616"/>
      <c r="AV5" s="616"/>
      <c r="AW5" s="616"/>
      <c r="AX5" s="616"/>
      <c r="AY5" s="616"/>
      <c r="AZ5" s="616"/>
      <c r="BA5" s="616"/>
      <c r="BB5" s="616"/>
      <c r="BC5" s="616"/>
      <c r="BD5" s="616"/>
      <c r="BE5" s="616"/>
      <c r="BF5" s="617"/>
      <c r="BG5" s="629">
        <v>22756496</v>
      </c>
      <c r="BH5" s="630"/>
      <c r="BI5" s="630"/>
      <c r="BJ5" s="630"/>
      <c r="BK5" s="630"/>
      <c r="BL5" s="630"/>
      <c r="BM5" s="630"/>
      <c r="BN5" s="631"/>
      <c r="BO5" s="632">
        <v>99.2</v>
      </c>
      <c r="BP5" s="632"/>
      <c r="BQ5" s="632"/>
      <c r="BR5" s="632"/>
      <c r="BS5" s="633">
        <v>1246042</v>
      </c>
      <c r="BT5" s="633"/>
      <c r="BU5" s="633"/>
      <c r="BV5" s="633"/>
      <c r="BW5" s="633"/>
      <c r="BX5" s="633"/>
      <c r="BY5" s="633"/>
      <c r="BZ5" s="633"/>
      <c r="CA5" s="633"/>
      <c r="CB5" s="637"/>
      <c r="CD5" s="611" t="s">
        <v>222</v>
      </c>
      <c r="CE5" s="612"/>
      <c r="CF5" s="612"/>
      <c r="CG5" s="612"/>
      <c r="CH5" s="612"/>
      <c r="CI5" s="612"/>
      <c r="CJ5" s="612"/>
      <c r="CK5" s="612"/>
      <c r="CL5" s="612"/>
      <c r="CM5" s="612"/>
      <c r="CN5" s="612"/>
      <c r="CO5" s="612"/>
      <c r="CP5" s="612"/>
      <c r="CQ5" s="613"/>
      <c r="CR5" s="611" t="s">
        <v>228</v>
      </c>
      <c r="CS5" s="612"/>
      <c r="CT5" s="612"/>
      <c r="CU5" s="612"/>
      <c r="CV5" s="612"/>
      <c r="CW5" s="612"/>
      <c r="CX5" s="612"/>
      <c r="CY5" s="613"/>
      <c r="CZ5" s="611" t="s">
        <v>220</v>
      </c>
      <c r="DA5" s="612"/>
      <c r="DB5" s="612"/>
      <c r="DC5" s="613"/>
      <c r="DD5" s="611" t="s">
        <v>229</v>
      </c>
      <c r="DE5" s="612"/>
      <c r="DF5" s="612"/>
      <c r="DG5" s="612"/>
      <c r="DH5" s="612"/>
      <c r="DI5" s="612"/>
      <c r="DJ5" s="612"/>
      <c r="DK5" s="612"/>
      <c r="DL5" s="612"/>
      <c r="DM5" s="612"/>
      <c r="DN5" s="612"/>
      <c r="DO5" s="612"/>
      <c r="DP5" s="613"/>
      <c r="DQ5" s="611" t="s">
        <v>230</v>
      </c>
      <c r="DR5" s="612"/>
      <c r="DS5" s="612"/>
      <c r="DT5" s="612"/>
      <c r="DU5" s="612"/>
      <c r="DV5" s="612"/>
      <c r="DW5" s="612"/>
      <c r="DX5" s="612"/>
      <c r="DY5" s="612"/>
      <c r="DZ5" s="612"/>
      <c r="EA5" s="612"/>
      <c r="EB5" s="612"/>
      <c r="EC5" s="613"/>
    </row>
    <row r="6" spans="2:143" ht="11.25" customHeight="1" x14ac:dyDescent="0.2">
      <c r="B6" s="626" t="s">
        <v>231</v>
      </c>
      <c r="C6" s="627"/>
      <c r="D6" s="627"/>
      <c r="E6" s="627"/>
      <c r="F6" s="627"/>
      <c r="G6" s="627"/>
      <c r="H6" s="627"/>
      <c r="I6" s="627"/>
      <c r="J6" s="627"/>
      <c r="K6" s="627"/>
      <c r="L6" s="627"/>
      <c r="M6" s="627"/>
      <c r="N6" s="627"/>
      <c r="O6" s="627"/>
      <c r="P6" s="627"/>
      <c r="Q6" s="628"/>
      <c r="R6" s="629">
        <v>1158489</v>
      </c>
      <c r="S6" s="630"/>
      <c r="T6" s="630"/>
      <c r="U6" s="630"/>
      <c r="V6" s="630"/>
      <c r="W6" s="630"/>
      <c r="X6" s="630"/>
      <c r="Y6" s="631"/>
      <c r="Z6" s="632">
        <v>1.1000000000000001</v>
      </c>
      <c r="AA6" s="632"/>
      <c r="AB6" s="632"/>
      <c r="AC6" s="632"/>
      <c r="AD6" s="633">
        <v>1158489</v>
      </c>
      <c r="AE6" s="633"/>
      <c r="AF6" s="633"/>
      <c r="AG6" s="633"/>
      <c r="AH6" s="633"/>
      <c r="AI6" s="633"/>
      <c r="AJ6" s="633"/>
      <c r="AK6" s="633"/>
      <c r="AL6" s="634">
        <v>2.5</v>
      </c>
      <c r="AM6" s="635"/>
      <c r="AN6" s="635"/>
      <c r="AO6" s="636"/>
      <c r="AP6" s="626" t="s">
        <v>232</v>
      </c>
      <c r="AQ6" s="627"/>
      <c r="AR6" s="627"/>
      <c r="AS6" s="627"/>
      <c r="AT6" s="627"/>
      <c r="AU6" s="627"/>
      <c r="AV6" s="627"/>
      <c r="AW6" s="627"/>
      <c r="AX6" s="627"/>
      <c r="AY6" s="627"/>
      <c r="AZ6" s="627"/>
      <c r="BA6" s="627"/>
      <c r="BB6" s="627"/>
      <c r="BC6" s="627"/>
      <c r="BD6" s="627"/>
      <c r="BE6" s="627"/>
      <c r="BF6" s="628"/>
      <c r="BG6" s="629">
        <v>22756496</v>
      </c>
      <c r="BH6" s="630"/>
      <c r="BI6" s="630"/>
      <c r="BJ6" s="630"/>
      <c r="BK6" s="630"/>
      <c r="BL6" s="630"/>
      <c r="BM6" s="630"/>
      <c r="BN6" s="631"/>
      <c r="BO6" s="632">
        <v>99.2</v>
      </c>
      <c r="BP6" s="632"/>
      <c r="BQ6" s="632"/>
      <c r="BR6" s="632"/>
      <c r="BS6" s="633">
        <v>1246042</v>
      </c>
      <c r="BT6" s="633"/>
      <c r="BU6" s="633"/>
      <c r="BV6" s="633"/>
      <c r="BW6" s="633"/>
      <c r="BX6" s="633"/>
      <c r="BY6" s="633"/>
      <c r="BZ6" s="633"/>
      <c r="CA6" s="633"/>
      <c r="CB6" s="637"/>
      <c r="CD6" s="640" t="s">
        <v>233</v>
      </c>
      <c r="CE6" s="641"/>
      <c r="CF6" s="641"/>
      <c r="CG6" s="641"/>
      <c r="CH6" s="641"/>
      <c r="CI6" s="641"/>
      <c r="CJ6" s="641"/>
      <c r="CK6" s="641"/>
      <c r="CL6" s="641"/>
      <c r="CM6" s="641"/>
      <c r="CN6" s="641"/>
      <c r="CO6" s="641"/>
      <c r="CP6" s="641"/>
      <c r="CQ6" s="642"/>
      <c r="CR6" s="629">
        <v>370926</v>
      </c>
      <c r="CS6" s="630"/>
      <c r="CT6" s="630"/>
      <c r="CU6" s="630"/>
      <c r="CV6" s="630"/>
      <c r="CW6" s="630"/>
      <c r="CX6" s="630"/>
      <c r="CY6" s="631"/>
      <c r="CZ6" s="623">
        <v>0.4</v>
      </c>
      <c r="DA6" s="624"/>
      <c r="DB6" s="624"/>
      <c r="DC6" s="643"/>
      <c r="DD6" s="638" t="s">
        <v>129</v>
      </c>
      <c r="DE6" s="630"/>
      <c r="DF6" s="630"/>
      <c r="DG6" s="630"/>
      <c r="DH6" s="630"/>
      <c r="DI6" s="630"/>
      <c r="DJ6" s="630"/>
      <c r="DK6" s="630"/>
      <c r="DL6" s="630"/>
      <c r="DM6" s="630"/>
      <c r="DN6" s="630"/>
      <c r="DO6" s="630"/>
      <c r="DP6" s="631"/>
      <c r="DQ6" s="638">
        <v>370926</v>
      </c>
      <c r="DR6" s="630"/>
      <c r="DS6" s="630"/>
      <c r="DT6" s="630"/>
      <c r="DU6" s="630"/>
      <c r="DV6" s="630"/>
      <c r="DW6" s="630"/>
      <c r="DX6" s="630"/>
      <c r="DY6" s="630"/>
      <c r="DZ6" s="630"/>
      <c r="EA6" s="630"/>
      <c r="EB6" s="630"/>
      <c r="EC6" s="639"/>
    </row>
    <row r="7" spans="2:143" ht="11.25" customHeight="1" x14ac:dyDescent="0.2">
      <c r="B7" s="626" t="s">
        <v>234</v>
      </c>
      <c r="C7" s="627"/>
      <c r="D7" s="627"/>
      <c r="E7" s="627"/>
      <c r="F7" s="627"/>
      <c r="G7" s="627"/>
      <c r="H7" s="627"/>
      <c r="I7" s="627"/>
      <c r="J7" s="627"/>
      <c r="K7" s="627"/>
      <c r="L7" s="627"/>
      <c r="M7" s="627"/>
      <c r="N7" s="627"/>
      <c r="O7" s="627"/>
      <c r="P7" s="627"/>
      <c r="Q7" s="628"/>
      <c r="R7" s="629">
        <v>26801</v>
      </c>
      <c r="S7" s="630"/>
      <c r="T7" s="630"/>
      <c r="U7" s="630"/>
      <c r="V7" s="630"/>
      <c r="W7" s="630"/>
      <c r="X7" s="630"/>
      <c r="Y7" s="631"/>
      <c r="Z7" s="632">
        <v>0</v>
      </c>
      <c r="AA7" s="632"/>
      <c r="AB7" s="632"/>
      <c r="AC7" s="632"/>
      <c r="AD7" s="633">
        <v>26801</v>
      </c>
      <c r="AE7" s="633"/>
      <c r="AF7" s="633"/>
      <c r="AG7" s="633"/>
      <c r="AH7" s="633"/>
      <c r="AI7" s="633"/>
      <c r="AJ7" s="633"/>
      <c r="AK7" s="633"/>
      <c r="AL7" s="634">
        <v>0.1</v>
      </c>
      <c r="AM7" s="635"/>
      <c r="AN7" s="635"/>
      <c r="AO7" s="636"/>
      <c r="AP7" s="626" t="s">
        <v>235</v>
      </c>
      <c r="AQ7" s="627"/>
      <c r="AR7" s="627"/>
      <c r="AS7" s="627"/>
      <c r="AT7" s="627"/>
      <c r="AU7" s="627"/>
      <c r="AV7" s="627"/>
      <c r="AW7" s="627"/>
      <c r="AX7" s="627"/>
      <c r="AY7" s="627"/>
      <c r="AZ7" s="627"/>
      <c r="BA7" s="627"/>
      <c r="BB7" s="627"/>
      <c r="BC7" s="627"/>
      <c r="BD7" s="627"/>
      <c r="BE7" s="627"/>
      <c r="BF7" s="628"/>
      <c r="BG7" s="629">
        <v>10405426</v>
      </c>
      <c r="BH7" s="630"/>
      <c r="BI7" s="630"/>
      <c r="BJ7" s="630"/>
      <c r="BK7" s="630"/>
      <c r="BL7" s="630"/>
      <c r="BM7" s="630"/>
      <c r="BN7" s="631"/>
      <c r="BO7" s="632">
        <v>45.4</v>
      </c>
      <c r="BP7" s="632"/>
      <c r="BQ7" s="632"/>
      <c r="BR7" s="632"/>
      <c r="BS7" s="633">
        <v>513406</v>
      </c>
      <c r="BT7" s="633"/>
      <c r="BU7" s="633"/>
      <c r="BV7" s="633"/>
      <c r="BW7" s="633"/>
      <c r="BX7" s="633"/>
      <c r="BY7" s="633"/>
      <c r="BZ7" s="633"/>
      <c r="CA7" s="633"/>
      <c r="CB7" s="637"/>
      <c r="CD7" s="644" t="s">
        <v>236</v>
      </c>
      <c r="CE7" s="645"/>
      <c r="CF7" s="645"/>
      <c r="CG7" s="645"/>
      <c r="CH7" s="645"/>
      <c r="CI7" s="645"/>
      <c r="CJ7" s="645"/>
      <c r="CK7" s="645"/>
      <c r="CL7" s="645"/>
      <c r="CM7" s="645"/>
      <c r="CN7" s="645"/>
      <c r="CO7" s="645"/>
      <c r="CP7" s="645"/>
      <c r="CQ7" s="646"/>
      <c r="CR7" s="629">
        <v>7744052</v>
      </c>
      <c r="CS7" s="630"/>
      <c r="CT7" s="630"/>
      <c r="CU7" s="630"/>
      <c r="CV7" s="630"/>
      <c r="CW7" s="630"/>
      <c r="CX7" s="630"/>
      <c r="CY7" s="631"/>
      <c r="CZ7" s="632">
        <v>7.9</v>
      </c>
      <c r="DA7" s="632"/>
      <c r="DB7" s="632"/>
      <c r="DC7" s="632"/>
      <c r="DD7" s="638">
        <v>575767</v>
      </c>
      <c r="DE7" s="630"/>
      <c r="DF7" s="630"/>
      <c r="DG7" s="630"/>
      <c r="DH7" s="630"/>
      <c r="DI7" s="630"/>
      <c r="DJ7" s="630"/>
      <c r="DK7" s="630"/>
      <c r="DL7" s="630"/>
      <c r="DM7" s="630"/>
      <c r="DN7" s="630"/>
      <c r="DO7" s="630"/>
      <c r="DP7" s="631"/>
      <c r="DQ7" s="638">
        <v>5931188</v>
      </c>
      <c r="DR7" s="630"/>
      <c r="DS7" s="630"/>
      <c r="DT7" s="630"/>
      <c r="DU7" s="630"/>
      <c r="DV7" s="630"/>
      <c r="DW7" s="630"/>
      <c r="DX7" s="630"/>
      <c r="DY7" s="630"/>
      <c r="DZ7" s="630"/>
      <c r="EA7" s="630"/>
      <c r="EB7" s="630"/>
      <c r="EC7" s="639"/>
    </row>
    <row r="8" spans="2:143" ht="11.25" customHeight="1" x14ac:dyDescent="0.2">
      <c r="B8" s="626" t="s">
        <v>237</v>
      </c>
      <c r="C8" s="627"/>
      <c r="D8" s="627"/>
      <c r="E8" s="627"/>
      <c r="F8" s="627"/>
      <c r="G8" s="627"/>
      <c r="H8" s="627"/>
      <c r="I8" s="627"/>
      <c r="J8" s="627"/>
      <c r="K8" s="627"/>
      <c r="L8" s="627"/>
      <c r="M8" s="627"/>
      <c r="N8" s="627"/>
      <c r="O8" s="627"/>
      <c r="P8" s="627"/>
      <c r="Q8" s="628"/>
      <c r="R8" s="629">
        <v>101984</v>
      </c>
      <c r="S8" s="630"/>
      <c r="T8" s="630"/>
      <c r="U8" s="630"/>
      <c r="V8" s="630"/>
      <c r="W8" s="630"/>
      <c r="X8" s="630"/>
      <c r="Y8" s="631"/>
      <c r="Z8" s="632">
        <v>0.1</v>
      </c>
      <c r="AA8" s="632"/>
      <c r="AB8" s="632"/>
      <c r="AC8" s="632"/>
      <c r="AD8" s="633">
        <v>101984</v>
      </c>
      <c r="AE8" s="633"/>
      <c r="AF8" s="633"/>
      <c r="AG8" s="633"/>
      <c r="AH8" s="633"/>
      <c r="AI8" s="633"/>
      <c r="AJ8" s="633"/>
      <c r="AK8" s="633"/>
      <c r="AL8" s="634">
        <v>0.2</v>
      </c>
      <c r="AM8" s="635"/>
      <c r="AN8" s="635"/>
      <c r="AO8" s="636"/>
      <c r="AP8" s="626" t="s">
        <v>238</v>
      </c>
      <c r="AQ8" s="627"/>
      <c r="AR8" s="627"/>
      <c r="AS8" s="627"/>
      <c r="AT8" s="627"/>
      <c r="AU8" s="627"/>
      <c r="AV8" s="627"/>
      <c r="AW8" s="627"/>
      <c r="AX8" s="627"/>
      <c r="AY8" s="627"/>
      <c r="AZ8" s="627"/>
      <c r="BA8" s="627"/>
      <c r="BB8" s="627"/>
      <c r="BC8" s="627"/>
      <c r="BD8" s="627"/>
      <c r="BE8" s="627"/>
      <c r="BF8" s="628"/>
      <c r="BG8" s="629">
        <v>322183</v>
      </c>
      <c r="BH8" s="630"/>
      <c r="BI8" s="630"/>
      <c r="BJ8" s="630"/>
      <c r="BK8" s="630"/>
      <c r="BL8" s="630"/>
      <c r="BM8" s="630"/>
      <c r="BN8" s="631"/>
      <c r="BO8" s="632">
        <v>1.4</v>
      </c>
      <c r="BP8" s="632"/>
      <c r="BQ8" s="632"/>
      <c r="BR8" s="632"/>
      <c r="BS8" s="633" t="s">
        <v>129</v>
      </c>
      <c r="BT8" s="633"/>
      <c r="BU8" s="633"/>
      <c r="BV8" s="633"/>
      <c r="BW8" s="633"/>
      <c r="BX8" s="633"/>
      <c r="BY8" s="633"/>
      <c r="BZ8" s="633"/>
      <c r="CA8" s="633"/>
      <c r="CB8" s="637"/>
      <c r="CD8" s="644" t="s">
        <v>239</v>
      </c>
      <c r="CE8" s="645"/>
      <c r="CF8" s="645"/>
      <c r="CG8" s="645"/>
      <c r="CH8" s="645"/>
      <c r="CI8" s="645"/>
      <c r="CJ8" s="645"/>
      <c r="CK8" s="645"/>
      <c r="CL8" s="645"/>
      <c r="CM8" s="645"/>
      <c r="CN8" s="645"/>
      <c r="CO8" s="645"/>
      <c r="CP8" s="645"/>
      <c r="CQ8" s="646"/>
      <c r="CR8" s="629">
        <v>32937356</v>
      </c>
      <c r="CS8" s="630"/>
      <c r="CT8" s="630"/>
      <c r="CU8" s="630"/>
      <c r="CV8" s="630"/>
      <c r="CW8" s="630"/>
      <c r="CX8" s="630"/>
      <c r="CY8" s="631"/>
      <c r="CZ8" s="632">
        <v>33.4</v>
      </c>
      <c r="DA8" s="632"/>
      <c r="DB8" s="632"/>
      <c r="DC8" s="632"/>
      <c r="DD8" s="638">
        <v>333682</v>
      </c>
      <c r="DE8" s="630"/>
      <c r="DF8" s="630"/>
      <c r="DG8" s="630"/>
      <c r="DH8" s="630"/>
      <c r="DI8" s="630"/>
      <c r="DJ8" s="630"/>
      <c r="DK8" s="630"/>
      <c r="DL8" s="630"/>
      <c r="DM8" s="630"/>
      <c r="DN8" s="630"/>
      <c r="DO8" s="630"/>
      <c r="DP8" s="631"/>
      <c r="DQ8" s="638">
        <v>12793871</v>
      </c>
      <c r="DR8" s="630"/>
      <c r="DS8" s="630"/>
      <c r="DT8" s="630"/>
      <c r="DU8" s="630"/>
      <c r="DV8" s="630"/>
      <c r="DW8" s="630"/>
      <c r="DX8" s="630"/>
      <c r="DY8" s="630"/>
      <c r="DZ8" s="630"/>
      <c r="EA8" s="630"/>
      <c r="EB8" s="630"/>
      <c r="EC8" s="639"/>
    </row>
    <row r="9" spans="2:143" ht="11.25" customHeight="1" x14ac:dyDescent="0.2">
      <c r="B9" s="626" t="s">
        <v>240</v>
      </c>
      <c r="C9" s="627"/>
      <c r="D9" s="627"/>
      <c r="E9" s="627"/>
      <c r="F9" s="627"/>
      <c r="G9" s="627"/>
      <c r="H9" s="627"/>
      <c r="I9" s="627"/>
      <c r="J9" s="627"/>
      <c r="K9" s="627"/>
      <c r="L9" s="627"/>
      <c r="M9" s="627"/>
      <c r="N9" s="627"/>
      <c r="O9" s="627"/>
      <c r="P9" s="627"/>
      <c r="Q9" s="628"/>
      <c r="R9" s="629">
        <v>94601</v>
      </c>
      <c r="S9" s="630"/>
      <c r="T9" s="630"/>
      <c r="U9" s="630"/>
      <c r="V9" s="630"/>
      <c r="W9" s="630"/>
      <c r="X9" s="630"/>
      <c r="Y9" s="631"/>
      <c r="Z9" s="632">
        <v>0.1</v>
      </c>
      <c r="AA9" s="632"/>
      <c r="AB9" s="632"/>
      <c r="AC9" s="632"/>
      <c r="AD9" s="633">
        <v>94601</v>
      </c>
      <c r="AE9" s="633"/>
      <c r="AF9" s="633"/>
      <c r="AG9" s="633"/>
      <c r="AH9" s="633"/>
      <c r="AI9" s="633"/>
      <c r="AJ9" s="633"/>
      <c r="AK9" s="633"/>
      <c r="AL9" s="634">
        <v>0.2</v>
      </c>
      <c r="AM9" s="635"/>
      <c r="AN9" s="635"/>
      <c r="AO9" s="636"/>
      <c r="AP9" s="626" t="s">
        <v>241</v>
      </c>
      <c r="AQ9" s="627"/>
      <c r="AR9" s="627"/>
      <c r="AS9" s="627"/>
      <c r="AT9" s="627"/>
      <c r="AU9" s="627"/>
      <c r="AV9" s="627"/>
      <c r="AW9" s="627"/>
      <c r="AX9" s="627"/>
      <c r="AY9" s="627"/>
      <c r="AZ9" s="627"/>
      <c r="BA9" s="627"/>
      <c r="BB9" s="627"/>
      <c r="BC9" s="627"/>
      <c r="BD9" s="627"/>
      <c r="BE9" s="627"/>
      <c r="BF9" s="628"/>
      <c r="BG9" s="629">
        <v>8073735</v>
      </c>
      <c r="BH9" s="630"/>
      <c r="BI9" s="630"/>
      <c r="BJ9" s="630"/>
      <c r="BK9" s="630"/>
      <c r="BL9" s="630"/>
      <c r="BM9" s="630"/>
      <c r="BN9" s="631"/>
      <c r="BO9" s="632">
        <v>35.200000000000003</v>
      </c>
      <c r="BP9" s="632"/>
      <c r="BQ9" s="632"/>
      <c r="BR9" s="632"/>
      <c r="BS9" s="633" t="s">
        <v>129</v>
      </c>
      <c r="BT9" s="633"/>
      <c r="BU9" s="633"/>
      <c r="BV9" s="633"/>
      <c r="BW9" s="633"/>
      <c r="BX9" s="633"/>
      <c r="BY9" s="633"/>
      <c r="BZ9" s="633"/>
      <c r="CA9" s="633"/>
      <c r="CB9" s="637"/>
      <c r="CD9" s="644" t="s">
        <v>242</v>
      </c>
      <c r="CE9" s="645"/>
      <c r="CF9" s="645"/>
      <c r="CG9" s="645"/>
      <c r="CH9" s="645"/>
      <c r="CI9" s="645"/>
      <c r="CJ9" s="645"/>
      <c r="CK9" s="645"/>
      <c r="CL9" s="645"/>
      <c r="CM9" s="645"/>
      <c r="CN9" s="645"/>
      <c r="CO9" s="645"/>
      <c r="CP9" s="645"/>
      <c r="CQ9" s="646"/>
      <c r="CR9" s="629">
        <v>18577753</v>
      </c>
      <c r="CS9" s="630"/>
      <c r="CT9" s="630"/>
      <c r="CU9" s="630"/>
      <c r="CV9" s="630"/>
      <c r="CW9" s="630"/>
      <c r="CX9" s="630"/>
      <c r="CY9" s="631"/>
      <c r="CZ9" s="632">
        <v>18.8</v>
      </c>
      <c r="DA9" s="632"/>
      <c r="DB9" s="632"/>
      <c r="DC9" s="632"/>
      <c r="DD9" s="638">
        <v>11991742</v>
      </c>
      <c r="DE9" s="630"/>
      <c r="DF9" s="630"/>
      <c r="DG9" s="630"/>
      <c r="DH9" s="630"/>
      <c r="DI9" s="630"/>
      <c r="DJ9" s="630"/>
      <c r="DK9" s="630"/>
      <c r="DL9" s="630"/>
      <c r="DM9" s="630"/>
      <c r="DN9" s="630"/>
      <c r="DO9" s="630"/>
      <c r="DP9" s="631"/>
      <c r="DQ9" s="638">
        <v>4311951</v>
      </c>
      <c r="DR9" s="630"/>
      <c r="DS9" s="630"/>
      <c r="DT9" s="630"/>
      <c r="DU9" s="630"/>
      <c r="DV9" s="630"/>
      <c r="DW9" s="630"/>
      <c r="DX9" s="630"/>
      <c r="DY9" s="630"/>
      <c r="DZ9" s="630"/>
      <c r="EA9" s="630"/>
      <c r="EB9" s="630"/>
      <c r="EC9" s="639"/>
    </row>
    <row r="10" spans="2:143" ht="11.25" customHeight="1" x14ac:dyDescent="0.2">
      <c r="B10" s="626" t="s">
        <v>243</v>
      </c>
      <c r="C10" s="627"/>
      <c r="D10" s="627"/>
      <c r="E10" s="627"/>
      <c r="F10" s="627"/>
      <c r="G10" s="627"/>
      <c r="H10" s="627"/>
      <c r="I10" s="627"/>
      <c r="J10" s="627"/>
      <c r="K10" s="627"/>
      <c r="L10" s="627"/>
      <c r="M10" s="627"/>
      <c r="N10" s="627"/>
      <c r="O10" s="627"/>
      <c r="P10" s="627"/>
      <c r="Q10" s="628"/>
      <c r="R10" s="629" t="s">
        <v>244</v>
      </c>
      <c r="S10" s="630"/>
      <c r="T10" s="630"/>
      <c r="U10" s="630"/>
      <c r="V10" s="630"/>
      <c r="W10" s="630"/>
      <c r="X10" s="630"/>
      <c r="Y10" s="631"/>
      <c r="Z10" s="632" t="s">
        <v>245</v>
      </c>
      <c r="AA10" s="632"/>
      <c r="AB10" s="632"/>
      <c r="AC10" s="632"/>
      <c r="AD10" s="633" t="s">
        <v>129</v>
      </c>
      <c r="AE10" s="633"/>
      <c r="AF10" s="633"/>
      <c r="AG10" s="633"/>
      <c r="AH10" s="633"/>
      <c r="AI10" s="633"/>
      <c r="AJ10" s="633"/>
      <c r="AK10" s="633"/>
      <c r="AL10" s="634" t="s">
        <v>244</v>
      </c>
      <c r="AM10" s="635"/>
      <c r="AN10" s="635"/>
      <c r="AO10" s="636"/>
      <c r="AP10" s="626" t="s">
        <v>246</v>
      </c>
      <c r="AQ10" s="627"/>
      <c r="AR10" s="627"/>
      <c r="AS10" s="627"/>
      <c r="AT10" s="627"/>
      <c r="AU10" s="627"/>
      <c r="AV10" s="627"/>
      <c r="AW10" s="627"/>
      <c r="AX10" s="627"/>
      <c r="AY10" s="627"/>
      <c r="AZ10" s="627"/>
      <c r="BA10" s="627"/>
      <c r="BB10" s="627"/>
      <c r="BC10" s="627"/>
      <c r="BD10" s="627"/>
      <c r="BE10" s="627"/>
      <c r="BF10" s="628"/>
      <c r="BG10" s="629">
        <v>480969</v>
      </c>
      <c r="BH10" s="630"/>
      <c r="BI10" s="630"/>
      <c r="BJ10" s="630"/>
      <c r="BK10" s="630"/>
      <c r="BL10" s="630"/>
      <c r="BM10" s="630"/>
      <c r="BN10" s="631"/>
      <c r="BO10" s="632">
        <v>2.1</v>
      </c>
      <c r="BP10" s="632"/>
      <c r="BQ10" s="632"/>
      <c r="BR10" s="632"/>
      <c r="BS10" s="633">
        <v>79589</v>
      </c>
      <c r="BT10" s="633"/>
      <c r="BU10" s="633"/>
      <c r="BV10" s="633"/>
      <c r="BW10" s="633"/>
      <c r="BX10" s="633"/>
      <c r="BY10" s="633"/>
      <c r="BZ10" s="633"/>
      <c r="CA10" s="633"/>
      <c r="CB10" s="637"/>
      <c r="CD10" s="644" t="s">
        <v>247</v>
      </c>
      <c r="CE10" s="645"/>
      <c r="CF10" s="645"/>
      <c r="CG10" s="645"/>
      <c r="CH10" s="645"/>
      <c r="CI10" s="645"/>
      <c r="CJ10" s="645"/>
      <c r="CK10" s="645"/>
      <c r="CL10" s="645"/>
      <c r="CM10" s="645"/>
      <c r="CN10" s="645"/>
      <c r="CO10" s="645"/>
      <c r="CP10" s="645"/>
      <c r="CQ10" s="646"/>
      <c r="CR10" s="629">
        <v>86192</v>
      </c>
      <c r="CS10" s="630"/>
      <c r="CT10" s="630"/>
      <c r="CU10" s="630"/>
      <c r="CV10" s="630"/>
      <c r="CW10" s="630"/>
      <c r="CX10" s="630"/>
      <c r="CY10" s="631"/>
      <c r="CZ10" s="632">
        <v>0.1</v>
      </c>
      <c r="DA10" s="632"/>
      <c r="DB10" s="632"/>
      <c r="DC10" s="632"/>
      <c r="DD10" s="638" t="s">
        <v>244</v>
      </c>
      <c r="DE10" s="630"/>
      <c r="DF10" s="630"/>
      <c r="DG10" s="630"/>
      <c r="DH10" s="630"/>
      <c r="DI10" s="630"/>
      <c r="DJ10" s="630"/>
      <c r="DK10" s="630"/>
      <c r="DL10" s="630"/>
      <c r="DM10" s="630"/>
      <c r="DN10" s="630"/>
      <c r="DO10" s="630"/>
      <c r="DP10" s="631"/>
      <c r="DQ10" s="638">
        <v>817</v>
      </c>
      <c r="DR10" s="630"/>
      <c r="DS10" s="630"/>
      <c r="DT10" s="630"/>
      <c r="DU10" s="630"/>
      <c r="DV10" s="630"/>
      <c r="DW10" s="630"/>
      <c r="DX10" s="630"/>
      <c r="DY10" s="630"/>
      <c r="DZ10" s="630"/>
      <c r="EA10" s="630"/>
      <c r="EB10" s="630"/>
      <c r="EC10" s="639"/>
    </row>
    <row r="11" spans="2:143" ht="11.25" customHeight="1" x14ac:dyDescent="0.2">
      <c r="B11" s="626" t="s">
        <v>248</v>
      </c>
      <c r="C11" s="627"/>
      <c r="D11" s="627"/>
      <c r="E11" s="627"/>
      <c r="F11" s="627"/>
      <c r="G11" s="627"/>
      <c r="H11" s="627"/>
      <c r="I11" s="627"/>
      <c r="J11" s="627"/>
      <c r="K11" s="627"/>
      <c r="L11" s="627"/>
      <c r="M11" s="627"/>
      <c r="N11" s="627"/>
      <c r="O11" s="627"/>
      <c r="P11" s="627"/>
      <c r="Q11" s="628"/>
      <c r="R11" s="629">
        <v>3994458</v>
      </c>
      <c r="S11" s="630"/>
      <c r="T11" s="630"/>
      <c r="U11" s="630"/>
      <c r="V11" s="630"/>
      <c r="W11" s="630"/>
      <c r="X11" s="630"/>
      <c r="Y11" s="631"/>
      <c r="Z11" s="634">
        <v>3.9</v>
      </c>
      <c r="AA11" s="635"/>
      <c r="AB11" s="635"/>
      <c r="AC11" s="647"/>
      <c r="AD11" s="638">
        <v>3994458</v>
      </c>
      <c r="AE11" s="630"/>
      <c r="AF11" s="630"/>
      <c r="AG11" s="630"/>
      <c r="AH11" s="630"/>
      <c r="AI11" s="630"/>
      <c r="AJ11" s="630"/>
      <c r="AK11" s="631"/>
      <c r="AL11" s="634">
        <v>8.5</v>
      </c>
      <c r="AM11" s="635"/>
      <c r="AN11" s="635"/>
      <c r="AO11" s="636"/>
      <c r="AP11" s="626" t="s">
        <v>249</v>
      </c>
      <c r="AQ11" s="627"/>
      <c r="AR11" s="627"/>
      <c r="AS11" s="627"/>
      <c r="AT11" s="627"/>
      <c r="AU11" s="627"/>
      <c r="AV11" s="627"/>
      <c r="AW11" s="627"/>
      <c r="AX11" s="627"/>
      <c r="AY11" s="627"/>
      <c r="AZ11" s="627"/>
      <c r="BA11" s="627"/>
      <c r="BB11" s="627"/>
      <c r="BC11" s="627"/>
      <c r="BD11" s="627"/>
      <c r="BE11" s="627"/>
      <c r="BF11" s="628"/>
      <c r="BG11" s="629">
        <v>1528539</v>
      </c>
      <c r="BH11" s="630"/>
      <c r="BI11" s="630"/>
      <c r="BJ11" s="630"/>
      <c r="BK11" s="630"/>
      <c r="BL11" s="630"/>
      <c r="BM11" s="630"/>
      <c r="BN11" s="631"/>
      <c r="BO11" s="632">
        <v>6.7</v>
      </c>
      <c r="BP11" s="632"/>
      <c r="BQ11" s="632"/>
      <c r="BR11" s="632"/>
      <c r="BS11" s="633">
        <v>433817</v>
      </c>
      <c r="BT11" s="633"/>
      <c r="BU11" s="633"/>
      <c r="BV11" s="633"/>
      <c r="BW11" s="633"/>
      <c r="BX11" s="633"/>
      <c r="BY11" s="633"/>
      <c r="BZ11" s="633"/>
      <c r="CA11" s="633"/>
      <c r="CB11" s="637"/>
      <c r="CD11" s="644" t="s">
        <v>250</v>
      </c>
      <c r="CE11" s="645"/>
      <c r="CF11" s="645"/>
      <c r="CG11" s="645"/>
      <c r="CH11" s="645"/>
      <c r="CI11" s="645"/>
      <c r="CJ11" s="645"/>
      <c r="CK11" s="645"/>
      <c r="CL11" s="645"/>
      <c r="CM11" s="645"/>
      <c r="CN11" s="645"/>
      <c r="CO11" s="645"/>
      <c r="CP11" s="645"/>
      <c r="CQ11" s="646"/>
      <c r="CR11" s="629">
        <v>4350013</v>
      </c>
      <c r="CS11" s="630"/>
      <c r="CT11" s="630"/>
      <c r="CU11" s="630"/>
      <c r="CV11" s="630"/>
      <c r="CW11" s="630"/>
      <c r="CX11" s="630"/>
      <c r="CY11" s="631"/>
      <c r="CZ11" s="632">
        <v>4.4000000000000004</v>
      </c>
      <c r="DA11" s="632"/>
      <c r="DB11" s="632"/>
      <c r="DC11" s="632"/>
      <c r="DD11" s="638">
        <v>949493</v>
      </c>
      <c r="DE11" s="630"/>
      <c r="DF11" s="630"/>
      <c r="DG11" s="630"/>
      <c r="DH11" s="630"/>
      <c r="DI11" s="630"/>
      <c r="DJ11" s="630"/>
      <c r="DK11" s="630"/>
      <c r="DL11" s="630"/>
      <c r="DM11" s="630"/>
      <c r="DN11" s="630"/>
      <c r="DO11" s="630"/>
      <c r="DP11" s="631"/>
      <c r="DQ11" s="638">
        <v>3051784</v>
      </c>
      <c r="DR11" s="630"/>
      <c r="DS11" s="630"/>
      <c r="DT11" s="630"/>
      <c r="DU11" s="630"/>
      <c r="DV11" s="630"/>
      <c r="DW11" s="630"/>
      <c r="DX11" s="630"/>
      <c r="DY11" s="630"/>
      <c r="DZ11" s="630"/>
      <c r="EA11" s="630"/>
      <c r="EB11" s="630"/>
      <c r="EC11" s="639"/>
    </row>
    <row r="12" spans="2:143" ht="11.25" customHeight="1" x14ac:dyDescent="0.2">
      <c r="B12" s="626" t="s">
        <v>251</v>
      </c>
      <c r="C12" s="627"/>
      <c r="D12" s="627"/>
      <c r="E12" s="627"/>
      <c r="F12" s="627"/>
      <c r="G12" s="627"/>
      <c r="H12" s="627"/>
      <c r="I12" s="627"/>
      <c r="J12" s="627"/>
      <c r="K12" s="627"/>
      <c r="L12" s="627"/>
      <c r="M12" s="627"/>
      <c r="N12" s="627"/>
      <c r="O12" s="627"/>
      <c r="P12" s="627"/>
      <c r="Q12" s="628"/>
      <c r="R12" s="629">
        <v>38740</v>
      </c>
      <c r="S12" s="630"/>
      <c r="T12" s="630"/>
      <c r="U12" s="630"/>
      <c r="V12" s="630"/>
      <c r="W12" s="630"/>
      <c r="X12" s="630"/>
      <c r="Y12" s="631"/>
      <c r="Z12" s="632">
        <v>0</v>
      </c>
      <c r="AA12" s="632"/>
      <c r="AB12" s="632"/>
      <c r="AC12" s="632"/>
      <c r="AD12" s="633">
        <v>38740</v>
      </c>
      <c r="AE12" s="633"/>
      <c r="AF12" s="633"/>
      <c r="AG12" s="633"/>
      <c r="AH12" s="633"/>
      <c r="AI12" s="633"/>
      <c r="AJ12" s="633"/>
      <c r="AK12" s="633"/>
      <c r="AL12" s="634">
        <v>0.1</v>
      </c>
      <c r="AM12" s="635"/>
      <c r="AN12" s="635"/>
      <c r="AO12" s="636"/>
      <c r="AP12" s="626" t="s">
        <v>252</v>
      </c>
      <c r="AQ12" s="627"/>
      <c r="AR12" s="627"/>
      <c r="AS12" s="627"/>
      <c r="AT12" s="627"/>
      <c r="AU12" s="627"/>
      <c r="AV12" s="627"/>
      <c r="AW12" s="627"/>
      <c r="AX12" s="627"/>
      <c r="AY12" s="627"/>
      <c r="AZ12" s="627"/>
      <c r="BA12" s="627"/>
      <c r="BB12" s="627"/>
      <c r="BC12" s="627"/>
      <c r="BD12" s="627"/>
      <c r="BE12" s="627"/>
      <c r="BF12" s="628"/>
      <c r="BG12" s="629">
        <v>10613695</v>
      </c>
      <c r="BH12" s="630"/>
      <c r="BI12" s="630"/>
      <c r="BJ12" s="630"/>
      <c r="BK12" s="630"/>
      <c r="BL12" s="630"/>
      <c r="BM12" s="630"/>
      <c r="BN12" s="631"/>
      <c r="BO12" s="632">
        <v>46.3</v>
      </c>
      <c r="BP12" s="632"/>
      <c r="BQ12" s="632"/>
      <c r="BR12" s="632"/>
      <c r="BS12" s="633">
        <v>696653</v>
      </c>
      <c r="BT12" s="633"/>
      <c r="BU12" s="633"/>
      <c r="BV12" s="633"/>
      <c r="BW12" s="633"/>
      <c r="BX12" s="633"/>
      <c r="BY12" s="633"/>
      <c r="BZ12" s="633"/>
      <c r="CA12" s="633"/>
      <c r="CB12" s="637"/>
      <c r="CD12" s="644" t="s">
        <v>253</v>
      </c>
      <c r="CE12" s="645"/>
      <c r="CF12" s="645"/>
      <c r="CG12" s="645"/>
      <c r="CH12" s="645"/>
      <c r="CI12" s="645"/>
      <c r="CJ12" s="645"/>
      <c r="CK12" s="645"/>
      <c r="CL12" s="645"/>
      <c r="CM12" s="645"/>
      <c r="CN12" s="645"/>
      <c r="CO12" s="645"/>
      <c r="CP12" s="645"/>
      <c r="CQ12" s="646"/>
      <c r="CR12" s="629">
        <v>3080496</v>
      </c>
      <c r="CS12" s="630"/>
      <c r="CT12" s="630"/>
      <c r="CU12" s="630"/>
      <c r="CV12" s="630"/>
      <c r="CW12" s="630"/>
      <c r="CX12" s="630"/>
      <c r="CY12" s="631"/>
      <c r="CZ12" s="632">
        <v>3.1</v>
      </c>
      <c r="DA12" s="632"/>
      <c r="DB12" s="632"/>
      <c r="DC12" s="632"/>
      <c r="DD12" s="638">
        <v>722570</v>
      </c>
      <c r="DE12" s="630"/>
      <c r="DF12" s="630"/>
      <c r="DG12" s="630"/>
      <c r="DH12" s="630"/>
      <c r="DI12" s="630"/>
      <c r="DJ12" s="630"/>
      <c r="DK12" s="630"/>
      <c r="DL12" s="630"/>
      <c r="DM12" s="630"/>
      <c r="DN12" s="630"/>
      <c r="DO12" s="630"/>
      <c r="DP12" s="631"/>
      <c r="DQ12" s="638">
        <v>2322438</v>
      </c>
      <c r="DR12" s="630"/>
      <c r="DS12" s="630"/>
      <c r="DT12" s="630"/>
      <c r="DU12" s="630"/>
      <c r="DV12" s="630"/>
      <c r="DW12" s="630"/>
      <c r="DX12" s="630"/>
      <c r="DY12" s="630"/>
      <c r="DZ12" s="630"/>
      <c r="EA12" s="630"/>
      <c r="EB12" s="630"/>
      <c r="EC12" s="639"/>
    </row>
    <row r="13" spans="2:143" ht="11.25" customHeight="1" x14ac:dyDescent="0.2">
      <c r="B13" s="626" t="s">
        <v>254</v>
      </c>
      <c r="C13" s="627"/>
      <c r="D13" s="627"/>
      <c r="E13" s="627"/>
      <c r="F13" s="627"/>
      <c r="G13" s="627"/>
      <c r="H13" s="627"/>
      <c r="I13" s="627"/>
      <c r="J13" s="627"/>
      <c r="K13" s="627"/>
      <c r="L13" s="627"/>
      <c r="M13" s="627"/>
      <c r="N13" s="627"/>
      <c r="O13" s="627"/>
      <c r="P13" s="627"/>
      <c r="Q13" s="628"/>
      <c r="R13" s="629" t="s">
        <v>244</v>
      </c>
      <c r="S13" s="630"/>
      <c r="T13" s="630"/>
      <c r="U13" s="630"/>
      <c r="V13" s="630"/>
      <c r="W13" s="630"/>
      <c r="X13" s="630"/>
      <c r="Y13" s="631"/>
      <c r="Z13" s="632" t="s">
        <v>129</v>
      </c>
      <c r="AA13" s="632"/>
      <c r="AB13" s="632"/>
      <c r="AC13" s="632"/>
      <c r="AD13" s="633" t="s">
        <v>244</v>
      </c>
      <c r="AE13" s="633"/>
      <c r="AF13" s="633"/>
      <c r="AG13" s="633"/>
      <c r="AH13" s="633"/>
      <c r="AI13" s="633"/>
      <c r="AJ13" s="633"/>
      <c r="AK13" s="633"/>
      <c r="AL13" s="634" t="s">
        <v>244</v>
      </c>
      <c r="AM13" s="635"/>
      <c r="AN13" s="635"/>
      <c r="AO13" s="636"/>
      <c r="AP13" s="626" t="s">
        <v>255</v>
      </c>
      <c r="AQ13" s="627"/>
      <c r="AR13" s="627"/>
      <c r="AS13" s="627"/>
      <c r="AT13" s="627"/>
      <c r="AU13" s="627"/>
      <c r="AV13" s="627"/>
      <c r="AW13" s="627"/>
      <c r="AX13" s="627"/>
      <c r="AY13" s="627"/>
      <c r="AZ13" s="627"/>
      <c r="BA13" s="627"/>
      <c r="BB13" s="627"/>
      <c r="BC13" s="627"/>
      <c r="BD13" s="627"/>
      <c r="BE13" s="627"/>
      <c r="BF13" s="628"/>
      <c r="BG13" s="629">
        <v>10543538</v>
      </c>
      <c r="BH13" s="630"/>
      <c r="BI13" s="630"/>
      <c r="BJ13" s="630"/>
      <c r="BK13" s="630"/>
      <c r="BL13" s="630"/>
      <c r="BM13" s="630"/>
      <c r="BN13" s="631"/>
      <c r="BO13" s="632">
        <v>46</v>
      </c>
      <c r="BP13" s="632"/>
      <c r="BQ13" s="632"/>
      <c r="BR13" s="632"/>
      <c r="BS13" s="633">
        <v>696653</v>
      </c>
      <c r="BT13" s="633"/>
      <c r="BU13" s="633"/>
      <c r="BV13" s="633"/>
      <c r="BW13" s="633"/>
      <c r="BX13" s="633"/>
      <c r="BY13" s="633"/>
      <c r="BZ13" s="633"/>
      <c r="CA13" s="633"/>
      <c r="CB13" s="637"/>
      <c r="CD13" s="644" t="s">
        <v>256</v>
      </c>
      <c r="CE13" s="645"/>
      <c r="CF13" s="645"/>
      <c r="CG13" s="645"/>
      <c r="CH13" s="645"/>
      <c r="CI13" s="645"/>
      <c r="CJ13" s="645"/>
      <c r="CK13" s="645"/>
      <c r="CL13" s="645"/>
      <c r="CM13" s="645"/>
      <c r="CN13" s="645"/>
      <c r="CO13" s="645"/>
      <c r="CP13" s="645"/>
      <c r="CQ13" s="646"/>
      <c r="CR13" s="629">
        <v>8176537</v>
      </c>
      <c r="CS13" s="630"/>
      <c r="CT13" s="630"/>
      <c r="CU13" s="630"/>
      <c r="CV13" s="630"/>
      <c r="CW13" s="630"/>
      <c r="CX13" s="630"/>
      <c r="CY13" s="631"/>
      <c r="CZ13" s="632">
        <v>8.3000000000000007</v>
      </c>
      <c r="DA13" s="632"/>
      <c r="DB13" s="632"/>
      <c r="DC13" s="632"/>
      <c r="DD13" s="638">
        <v>3159793</v>
      </c>
      <c r="DE13" s="630"/>
      <c r="DF13" s="630"/>
      <c r="DG13" s="630"/>
      <c r="DH13" s="630"/>
      <c r="DI13" s="630"/>
      <c r="DJ13" s="630"/>
      <c r="DK13" s="630"/>
      <c r="DL13" s="630"/>
      <c r="DM13" s="630"/>
      <c r="DN13" s="630"/>
      <c r="DO13" s="630"/>
      <c r="DP13" s="631"/>
      <c r="DQ13" s="638">
        <v>4550472</v>
      </c>
      <c r="DR13" s="630"/>
      <c r="DS13" s="630"/>
      <c r="DT13" s="630"/>
      <c r="DU13" s="630"/>
      <c r="DV13" s="630"/>
      <c r="DW13" s="630"/>
      <c r="DX13" s="630"/>
      <c r="DY13" s="630"/>
      <c r="DZ13" s="630"/>
      <c r="EA13" s="630"/>
      <c r="EB13" s="630"/>
      <c r="EC13" s="639"/>
    </row>
    <row r="14" spans="2:143" ht="11.25" customHeight="1" x14ac:dyDescent="0.2">
      <c r="B14" s="626" t="s">
        <v>257</v>
      </c>
      <c r="C14" s="627"/>
      <c r="D14" s="627"/>
      <c r="E14" s="627"/>
      <c r="F14" s="627"/>
      <c r="G14" s="627"/>
      <c r="H14" s="627"/>
      <c r="I14" s="627"/>
      <c r="J14" s="627"/>
      <c r="K14" s="627"/>
      <c r="L14" s="627"/>
      <c r="M14" s="627"/>
      <c r="N14" s="627"/>
      <c r="O14" s="627"/>
      <c r="P14" s="627"/>
      <c r="Q14" s="628"/>
      <c r="R14" s="629" t="s">
        <v>258</v>
      </c>
      <c r="S14" s="630"/>
      <c r="T14" s="630"/>
      <c r="U14" s="630"/>
      <c r="V14" s="630"/>
      <c r="W14" s="630"/>
      <c r="X14" s="630"/>
      <c r="Y14" s="631"/>
      <c r="Z14" s="632" t="s">
        <v>244</v>
      </c>
      <c r="AA14" s="632"/>
      <c r="AB14" s="632"/>
      <c r="AC14" s="632"/>
      <c r="AD14" s="633" t="s">
        <v>129</v>
      </c>
      <c r="AE14" s="633"/>
      <c r="AF14" s="633"/>
      <c r="AG14" s="633"/>
      <c r="AH14" s="633"/>
      <c r="AI14" s="633"/>
      <c r="AJ14" s="633"/>
      <c r="AK14" s="633"/>
      <c r="AL14" s="634" t="s">
        <v>129</v>
      </c>
      <c r="AM14" s="635"/>
      <c r="AN14" s="635"/>
      <c r="AO14" s="636"/>
      <c r="AP14" s="626" t="s">
        <v>259</v>
      </c>
      <c r="AQ14" s="627"/>
      <c r="AR14" s="627"/>
      <c r="AS14" s="627"/>
      <c r="AT14" s="627"/>
      <c r="AU14" s="627"/>
      <c r="AV14" s="627"/>
      <c r="AW14" s="627"/>
      <c r="AX14" s="627"/>
      <c r="AY14" s="627"/>
      <c r="AZ14" s="627"/>
      <c r="BA14" s="627"/>
      <c r="BB14" s="627"/>
      <c r="BC14" s="627"/>
      <c r="BD14" s="627"/>
      <c r="BE14" s="627"/>
      <c r="BF14" s="628"/>
      <c r="BG14" s="629">
        <v>692156</v>
      </c>
      <c r="BH14" s="630"/>
      <c r="BI14" s="630"/>
      <c r="BJ14" s="630"/>
      <c r="BK14" s="630"/>
      <c r="BL14" s="630"/>
      <c r="BM14" s="630"/>
      <c r="BN14" s="631"/>
      <c r="BO14" s="632">
        <v>3</v>
      </c>
      <c r="BP14" s="632"/>
      <c r="BQ14" s="632"/>
      <c r="BR14" s="632"/>
      <c r="BS14" s="633">
        <v>35983</v>
      </c>
      <c r="BT14" s="633"/>
      <c r="BU14" s="633"/>
      <c r="BV14" s="633"/>
      <c r="BW14" s="633"/>
      <c r="BX14" s="633"/>
      <c r="BY14" s="633"/>
      <c r="BZ14" s="633"/>
      <c r="CA14" s="633"/>
      <c r="CB14" s="637"/>
      <c r="CD14" s="644" t="s">
        <v>260</v>
      </c>
      <c r="CE14" s="645"/>
      <c r="CF14" s="645"/>
      <c r="CG14" s="645"/>
      <c r="CH14" s="645"/>
      <c r="CI14" s="645"/>
      <c r="CJ14" s="645"/>
      <c r="CK14" s="645"/>
      <c r="CL14" s="645"/>
      <c r="CM14" s="645"/>
      <c r="CN14" s="645"/>
      <c r="CO14" s="645"/>
      <c r="CP14" s="645"/>
      <c r="CQ14" s="646"/>
      <c r="CR14" s="629">
        <v>2404461</v>
      </c>
      <c r="CS14" s="630"/>
      <c r="CT14" s="630"/>
      <c r="CU14" s="630"/>
      <c r="CV14" s="630"/>
      <c r="CW14" s="630"/>
      <c r="CX14" s="630"/>
      <c r="CY14" s="631"/>
      <c r="CZ14" s="632">
        <v>2.4</v>
      </c>
      <c r="DA14" s="632"/>
      <c r="DB14" s="632"/>
      <c r="DC14" s="632"/>
      <c r="DD14" s="638">
        <v>319756</v>
      </c>
      <c r="DE14" s="630"/>
      <c r="DF14" s="630"/>
      <c r="DG14" s="630"/>
      <c r="DH14" s="630"/>
      <c r="DI14" s="630"/>
      <c r="DJ14" s="630"/>
      <c r="DK14" s="630"/>
      <c r="DL14" s="630"/>
      <c r="DM14" s="630"/>
      <c r="DN14" s="630"/>
      <c r="DO14" s="630"/>
      <c r="DP14" s="631"/>
      <c r="DQ14" s="638">
        <v>2037466</v>
      </c>
      <c r="DR14" s="630"/>
      <c r="DS14" s="630"/>
      <c r="DT14" s="630"/>
      <c r="DU14" s="630"/>
      <c r="DV14" s="630"/>
      <c r="DW14" s="630"/>
      <c r="DX14" s="630"/>
      <c r="DY14" s="630"/>
      <c r="DZ14" s="630"/>
      <c r="EA14" s="630"/>
      <c r="EB14" s="630"/>
      <c r="EC14" s="639"/>
    </row>
    <row r="15" spans="2:143" ht="11.25" customHeight="1" x14ac:dyDescent="0.2">
      <c r="B15" s="626" t="s">
        <v>261</v>
      </c>
      <c r="C15" s="627"/>
      <c r="D15" s="627"/>
      <c r="E15" s="627"/>
      <c r="F15" s="627"/>
      <c r="G15" s="627"/>
      <c r="H15" s="627"/>
      <c r="I15" s="627"/>
      <c r="J15" s="627"/>
      <c r="K15" s="627"/>
      <c r="L15" s="627"/>
      <c r="M15" s="627"/>
      <c r="N15" s="627"/>
      <c r="O15" s="627"/>
      <c r="P15" s="627"/>
      <c r="Q15" s="628"/>
      <c r="R15" s="629" t="s">
        <v>244</v>
      </c>
      <c r="S15" s="630"/>
      <c r="T15" s="630"/>
      <c r="U15" s="630"/>
      <c r="V15" s="630"/>
      <c r="W15" s="630"/>
      <c r="X15" s="630"/>
      <c r="Y15" s="631"/>
      <c r="Z15" s="632" t="s">
        <v>129</v>
      </c>
      <c r="AA15" s="632"/>
      <c r="AB15" s="632"/>
      <c r="AC15" s="632"/>
      <c r="AD15" s="633" t="s">
        <v>244</v>
      </c>
      <c r="AE15" s="633"/>
      <c r="AF15" s="633"/>
      <c r="AG15" s="633"/>
      <c r="AH15" s="633"/>
      <c r="AI15" s="633"/>
      <c r="AJ15" s="633"/>
      <c r="AK15" s="633"/>
      <c r="AL15" s="634" t="s">
        <v>129</v>
      </c>
      <c r="AM15" s="635"/>
      <c r="AN15" s="635"/>
      <c r="AO15" s="636"/>
      <c r="AP15" s="626" t="s">
        <v>262</v>
      </c>
      <c r="AQ15" s="627"/>
      <c r="AR15" s="627"/>
      <c r="AS15" s="627"/>
      <c r="AT15" s="627"/>
      <c r="AU15" s="627"/>
      <c r="AV15" s="627"/>
      <c r="AW15" s="627"/>
      <c r="AX15" s="627"/>
      <c r="AY15" s="627"/>
      <c r="AZ15" s="627"/>
      <c r="BA15" s="627"/>
      <c r="BB15" s="627"/>
      <c r="BC15" s="627"/>
      <c r="BD15" s="627"/>
      <c r="BE15" s="627"/>
      <c r="BF15" s="628"/>
      <c r="BG15" s="629">
        <v>1045219</v>
      </c>
      <c r="BH15" s="630"/>
      <c r="BI15" s="630"/>
      <c r="BJ15" s="630"/>
      <c r="BK15" s="630"/>
      <c r="BL15" s="630"/>
      <c r="BM15" s="630"/>
      <c r="BN15" s="631"/>
      <c r="BO15" s="632">
        <v>4.5999999999999996</v>
      </c>
      <c r="BP15" s="632"/>
      <c r="BQ15" s="632"/>
      <c r="BR15" s="632"/>
      <c r="BS15" s="633" t="s">
        <v>244</v>
      </c>
      <c r="BT15" s="633"/>
      <c r="BU15" s="633"/>
      <c r="BV15" s="633"/>
      <c r="BW15" s="633"/>
      <c r="BX15" s="633"/>
      <c r="BY15" s="633"/>
      <c r="BZ15" s="633"/>
      <c r="CA15" s="633"/>
      <c r="CB15" s="637"/>
      <c r="CD15" s="644" t="s">
        <v>263</v>
      </c>
      <c r="CE15" s="645"/>
      <c r="CF15" s="645"/>
      <c r="CG15" s="645"/>
      <c r="CH15" s="645"/>
      <c r="CI15" s="645"/>
      <c r="CJ15" s="645"/>
      <c r="CK15" s="645"/>
      <c r="CL15" s="645"/>
      <c r="CM15" s="645"/>
      <c r="CN15" s="645"/>
      <c r="CO15" s="645"/>
      <c r="CP15" s="645"/>
      <c r="CQ15" s="646"/>
      <c r="CR15" s="629">
        <v>8951941</v>
      </c>
      <c r="CS15" s="630"/>
      <c r="CT15" s="630"/>
      <c r="CU15" s="630"/>
      <c r="CV15" s="630"/>
      <c r="CW15" s="630"/>
      <c r="CX15" s="630"/>
      <c r="CY15" s="631"/>
      <c r="CZ15" s="632">
        <v>9.1</v>
      </c>
      <c r="DA15" s="632"/>
      <c r="DB15" s="632"/>
      <c r="DC15" s="632"/>
      <c r="DD15" s="638">
        <v>1896659</v>
      </c>
      <c r="DE15" s="630"/>
      <c r="DF15" s="630"/>
      <c r="DG15" s="630"/>
      <c r="DH15" s="630"/>
      <c r="DI15" s="630"/>
      <c r="DJ15" s="630"/>
      <c r="DK15" s="630"/>
      <c r="DL15" s="630"/>
      <c r="DM15" s="630"/>
      <c r="DN15" s="630"/>
      <c r="DO15" s="630"/>
      <c r="DP15" s="631"/>
      <c r="DQ15" s="638">
        <v>6673928</v>
      </c>
      <c r="DR15" s="630"/>
      <c r="DS15" s="630"/>
      <c r="DT15" s="630"/>
      <c r="DU15" s="630"/>
      <c r="DV15" s="630"/>
      <c r="DW15" s="630"/>
      <c r="DX15" s="630"/>
      <c r="DY15" s="630"/>
      <c r="DZ15" s="630"/>
      <c r="EA15" s="630"/>
      <c r="EB15" s="630"/>
      <c r="EC15" s="639"/>
    </row>
    <row r="16" spans="2:143" ht="11.25" customHeight="1" x14ac:dyDescent="0.2">
      <c r="B16" s="626" t="s">
        <v>264</v>
      </c>
      <c r="C16" s="627"/>
      <c r="D16" s="627"/>
      <c r="E16" s="627"/>
      <c r="F16" s="627"/>
      <c r="G16" s="627"/>
      <c r="H16" s="627"/>
      <c r="I16" s="627"/>
      <c r="J16" s="627"/>
      <c r="K16" s="627"/>
      <c r="L16" s="627"/>
      <c r="M16" s="627"/>
      <c r="N16" s="627"/>
      <c r="O16" s="627"/>
      <c r="P16" s="627"/>
      <c r="Q16" s="628"/>
      <c r="R16" s="629">
        <v>41867</v>
      </c>
      <c r="S16" s="630"/>
      <c r="T16" s="630"/>
      <c r="U16" s="630"/>
      <c r="V16" s="630"/>
      <c r="W16" s="630"/>
      <c r="X16" s="630"/>
      <c r="Y16" s="631"/>
      <c r="Z16" s="632">
        <v>0</v>
      </c>
      <c r="AA16" s="632"/>
      <c r="AB16" s="632"/>
      <c r="AC16" s="632"/>
      <c r="AD16" s="633">
        <v>41867</v>
      </c>
      <c r="AE16" s="633"/>
      <c r="AF16" s="633"/>
      <c r="AG16" s="633"/>
      <c r="AH16" s="633"/>
      <c r="AI16" s="633"/>
      <c r="AJ16" s="633"/>
      <c r="AK16" s="633"/>
      <c r="AL16" s="634">
        <v>0.1</v>
      </c>
      <c r="AM16" s="635"/>
      <c r="AN16" s="635"/>
      <c r="AO16" s="636"/>
      <c r="AP16" s="626" t="s">
        <v>265</v>
      </c>
      <c r="AQ16" s="627"/>
      <c r="AR16" s="627"/>
      <c r="AS16" s="627"/>
      <c r="AT16" s="627"/>
      <c r="AU16" s="627"/>
      <c r="AV16" s="627"/>
      <c r="AW16" s="627"/>
      <c r="AX16" s="627"/>
      <c r="AY16" s="627"/>
      <c r="AZ16" s="627"/>
      <c r="BA16" s="627"/>
      <c r="BB16" s="627"/>
      <c r="BC16" s="627"/>
      <c r="BD16" s="627"/>
      <c r="BE16" s="627"/>
      <c r="BF16" s="628"/>
      <c r="BG16" s="629" t="s">
        <v>129</v>
      </c>
      <c r="BH16" s="630"/>
      <c r="BI16" s="630"/>
      <c r="BJ16" s="630"/>
      <c r="BK16" s="630"/>
      <c r="BL16" s="630"/>
      <c r="BM16" s="630"/>
      <c r="BN16" s="631"/>
      <c r="BO16" s="632" t="s">
        <v>129</v>
      </c>
      <c r="BP16" s="632"/>
      <c r="BQ16" s="632"/>
      <c r="BR16" s="632"/>
      <c r="BS16" s="633" t="s">
        <v>129</v>
      </c>
      <c r="BT16" s="633"/>
      <c r="BU16" s="633"/>
      <c r="BV16" s="633"/>
      <c r="BW16" s="633"/>
      <c r="BX16" s="633"/>
      <c r="BY16" s="633"/>
      <c r="BZ16" s="633"/>
      <c r="CA16" s="633"/>
      <c r="CB16" s="637"/>
      <c r="CD16" s="644" t="s">
        <v>266</v>
      </c>
      <c r="CE16" s="645"/>
      <c r="CF16" s="645"/>
      <c r="CG16" s="645"/>
      <c r="CH16" s="645"/>
      <c r="CI16" s="645"/>
      <c r="CJ16" s="645"/>
      <c r="CK16" s="645"/>
      <c r="CL16" s="645"/>
      <c r="CM16" s="645"/>
      <c r="CN16" s="645"/>
      <c r="CO16" s="645"/>
      <c r="CP16" s="645"/>
      <c r="CQ16" s="646"/>
      <c r="CR16" s="629">
        <v>1348882</v>
      </c>
      <c r="CS16" s="630"/>
      <c r="CT16" s="630"/>
      <c r="CU16" s="630"/>
      <c r="CV16" s="630"/>
      <c r="CW16" s="630"/>
      <c r="CX16" s="630"/>
      <c r="CY16" s="631"/>
      <c r="CZ16" s="632">
        <v>1.4</v>
      </c>
      <c r="DA16" s="632"/>
      <c r="DB16" s="632"/>
      <c r="DC16" s="632"/>
      <c r="DD16" s="638" t="s">
        <v>244</v>
      </c>
      <c r="DE16" s="630"/>
      <c r="DF16" s="630"/>
      <c r="DG16" s="630"/>
      <c r="DH16" s="630"/>
      <c r="DI16" s="630"/>
      <c r="DJ16" s="630"/>
      <c r="DK16" s="630"/>
      <c r="DL16" s="630"/>
      <c r="DM16" s="630"/>
      <c r="DN16" s="630"/>
      <c r="DO16" s="630"/>
      <c r="DP16" s="631"/>
      <c r="DQ16" s="638">
        <v>532591</v>
      </c>
      <c r="DR16" s="630"/>
      <c r="DS16" s="630"/>
      <c r="DT16" s="630"/>
      <c r="DU16" s="630"/>
      <c r="DV16" s="630"/>
      <c r="DW16" s="630"/>
      <c r="DX16" s="630"/>
      <c r="DY16" s="630"/>
      <c r="DZ16" s="630"/>
      <c r="EA16" s="630"/>
      <c r="EB16" s="630"/>
      <c r="EC16" s="639"/>
    </row>
    <row r="17" spans="2:133" ht="11.25" customHeight="1" x14ac:dyDescent="0.2">
      <c r="B17" s="626" t="s">
        <v>267</v>
      </c>
      <c r="C17" s="627"/>
      <c r="D17" s="627"/>
      <c r="E17" s="627"/>
      <c r="F17" s="627"/>
      <c r="G17" s="627"/>
      <c r="H17" s="627"/>
      <c r="I17" s="627"/>
      <c r="J17" s="627"/>
      <c r="K17" s="627"/>
      <c r="L17" s="627"/>
      <c r="M17" s="627"/>
      <c r="N17" s="627"/>
      <c r="O17" s="627"/>
      <c r="P17" s="627"/>
      <c r="Q17" s="628"/>
      <c r="R17" s="629">
        <v>375167</v>
      </c>
      <c r="S17" s="630"/>
      <c r="T17" s="630"/>
      <c r="U17" s="630"/>
      <c r="V17" s="630"/>
      <c r="W17" s="630"/>
      <c r="X17" s="630"/>
      <c r="Y17" s="631"/>
      <c r="Z17" s="632">
        <v>0.4</v>
      </c>
      <c r="AA17" s="632"/>
      <c r="AB17" s="632"/>
      <c r="AC17" s="632"/>
      <c r="AD17" s="633">
        <v>375167</v>
      </c>
      <c r="AE17" s="633"/>
      <c r="AF17" s="633"/>
      <c r="AG17" s="633"/>
      <c r="AH17" s="633"/>
      <c r="AI17" s="633"/>
      <c r="AJ17" s="633"/>
      <c r="AK17" s="633"/>
      <c r="AL17" s="634">
        <v>0.8</v>
      </c>
      <c r="AM17" s="635"/>
      <c r="AN17" s="635"/>
      <c r="AO17" s="636"/>
      <c r="AP17" s="626" t="s">
        <v>268</v>
      </c>
      <c r="AQ17" s="627"/>
      <c r="AR17" s="627"/>
      <c r="AS17" s="627"/>
      <c r="AT17" s="627"/>
      <c r="AU17" s="627"/>
      <c r="AV17" s="627"/>
      <c r="AW17" s="627"/>
      <c r="AX17" s="627"/>
      <c r="AY17" s="627"/>
      <c r="AZ17" s="627"/>
      <c r="BA17" s="627"/>
      <c r="BB17" s="627"/>
      <c r="BC17" s="627"/>
      <c r="BD17" s="627"/>
      <c r="BE17" s="627"/>
      <c r="BF17" s="628"/>
      <c r="BG17" s="629" t="s">
        <v>244</v>
      </c>
      <c r="BH17" s="630"/>
      <c r="BI17" s="630"/>
      <c r="BJ17" s="630"/>
      <c r="BK17" s="630"/>
      <c r="BL17" s="630"/>
      <c r="BM17" s="630"/>
      <c r="BN17" s="631"/>
      <c r="BO17" s="632" t="s">
        <v>129</v>
      </c>
      <c r="BP17" s="632"/>
      <c r="BQ17" s="632"/>
      <c r="BR17" s="632"/>
      <c r="BS17" s="633" t="s">
        <v>244</v>
      </c>
      <c r="BT17" s="633"/>
      <c r="BU17" s="633"/>
      <c r="BV17" s="633"/>
      <c r="BW17" s="633"/>
      <c r="BX17" s="633"/>
      <c r="BY17" s="633"/>
      <c r="BZ17" s="633"/>
      <c r="CA17" s="633"/>
      <c r="CB17" s="637"/>
      <c r="CD17" s="644" t="s">
        <v>269</v>
      </c>
      <c r="CE17" s="645"/>
      <c r="CF17" s="645"/>
      <c r="CG17" s="645"/>
      <c r="CH17" s="645"/>
      <c r="CI17" s="645"/>
      <c r="CJ17" s="645"/>
      <c r="CK17" s="645"/>
      <c r="CL17" s="645"/>
      <c r="CM17" s="645"/>
      <c r="CN17" s="645"/>
      <c r="CO17" s="645"/>
      <c r="CP17" s="645"/>
      <c r="CQ17" s="646"/>
      <c r="CR17" s="629">
        <v>10545573</v>
      </c>
      <c r="CS17" s="630"/>
      <c r="CT17" s="630"/>
      <c r="CU17" s="630"/>
      <c r="CV17" s="630"/>
      <c r="CW17" s="630"/>
      <c r="CX17" s="630"/>
      <c r="CY17" s="631"/>
      <c r="CZ17" s="632">
        <v>10.7</v>
      </c>
      <c r="DA17" s="632"/>
      <c r="DB17" s="632"/>
      <c r="DC17" s="632"/>
      <c r="DD17" s="638" t="s">
        <v>244</v>
      </c>
      <c r="DE17" s="630"/>
      <c r="DF17" s="630"/>
      <c r="DG17" s="630"/>
      <c r="DH17" s="630"/>
      <c r="DI17" s="630"/>
      <c r="DJ17" s="630"/>
      <c r="DK17" s="630"/>
      <c r="DL17" s="630"/>
      <c r="DM17" s="630"/>
      <c r="DN17" s="630"/>
      <c r="DO17" s="630"/>
      <c r="DP17" s="631"/>
      <c r="DQ17" s="638">
        <v>10394171</v>
      </c>
      <c r="DR17" s="630"/>
      <c r="DS17" s="630"/>
      <c r="DT17" s="630"/>
      <c r="DU17" s="630"/>
      <c r="DV17" s="630"/>
      <c r="DW17" s="630"/>
      <c r="DX17" s="630"/>
      <c r="DY17" s="630"/>
      <c r="DZ17" s="630"/>
      <c r="EA17" s="630"/>
      <c r="EB17" s="630"/>
      <c r="EC17" s="639"/>
    </row>
    <row r="18" spans="2:133" ht="11.25" customHeight="1" x14ac:dyDescent="0.2">
      <c r="B18" s="626" t="s">
        <v>270</v>
      </c>
      <c r="C18" s="627"/>
      <c r="D18" s="627"/>
      <c r="E18" s="627"/>
      <c r="F18" s="627"/>
      <c r="G18" s="627"/>
      <c r="H18" s="627"/>
      <c r="I18" s="627"/>
      <c r="J18" s="627"/>
      <c r="K18" s="627"/>
      <c r="L18" s="627"/>
      <c r="M18" s="627"/>
      <c r="N18" s="627"/>
      <c r="O18" s="627"/>
      <c r="P18" s="627"/>
      <c r="Q18" s="628"/>
      <c r="R18" s="629">
        <v>482710</v>
      </c>
      <c r="S18" s="630"/>
      <c r="T18" s="630"/>
      <c r="U18" s="630"/>
      <c r="V18" s="630"/>
      <c r="W18" s="630"/>
      <c r="X18" s="630"/>
      <c r="Y18" s="631"/>
      <c r="Z18" s="632">
        <v>0.5</v>
      </c>
      <c r="AA18" s="632"/>
      <c r="AB18" s="632"/>
      <c r="AC18" s="632"/>
      <c r="AD18" s="633">
        <v>480443</v>
      </c>
      <c r="AE18" s="633"/>
      <c r="AF18" s="633"/>
      <c r="AG18" s="633"/>
      <c r="AH18" s="633"/>
      <c r="AI18" s="633"/>
      <c r="AJ18" s="633"/>
      <c r="AK18" s="633"/>
      <c r="AL18" s="634">
        <v>1</v>
      </c>
      <c r="AM18" s="635"/>
      <c r="AN18" s="635"/>
      <c r="AO18" s="636"/>
      <c r="AP18" s="626" t="s">
        <v>271</v>
      </c>
      <c r="AQ18" s="627"/>
      <c r="AR18" s="627"/>
      <c r="AS18" s="627"/>
      <c r="AT18" s="627"/>
      <c r="AU18" s="627"/>
      <c r="AV18" s="627"/>
      <c r="AW18" s="627"/>
      <c r="AX18" s="627"/>
      <c r="AY18" s="627"/>
      <c r="AZ18" s="627"/>
      <c r="BA18" s="627"/>
      <c r="BB18" s="627"/>
      <c r="BC18" s="627"/>
      <c r="BD18" s="627"/>
      <c r="BE18" s="627"/>
      <c r="BF18" s="628"/>
      <c r="BG18" s="629" t="s">
        <v>129</v>
      </c>
      <c r="BH18" s="630"/>
      <c r="BI18" s="630"/>
      <c r="BJ18" s="630"/>
      <c r="BK18" s="630"/>
      <c r="BL18" s="630"/>
      <c r="BM18" s="630"/>
      <c r="BN18" s="631"/>
      <c r="BO18" s="632" t="s">
        <v>244</v>
      </c>
      <c r="BP18" s="632"/>
      <c r="BQ18" s="632"/>
      <c r="BR18" s="632"/>
      <c r="BS18" s="633" t="s">
        <v>244</v>
      </c>
      <c r="BT18" s="633"/>
      <c r="BU18" s="633"/>
      <c r="BV18" s="633"/>
      <c r="BW18" s="633"/>
      <c r="BX18" s="633"/>
      <c r="BY18" s="633"/>
      <c r="BZ18" s="633"/>
      <c r="CA18" s="633"/>
      <c r="CB18" s="637"/>
      <c r="CD18" s="644" t="s">
        <v>272</v>
      </c>
      <c r="CE18" s="645"/>
      <c r="CF18" s="645"/>
      <c r="CG18" s="645"/>
      <c r="CH18" s="645"/>
      <c r="CI18" s="645"/>
      <c r="CJ18" s="645"/>
      <c r="CK18" s="645"/>
      <c r="CL18" s="645"/>
      <c r="CM18" s="645"/>
      <c r="CN18" s="645"/>
      <c r="CO18" s="645"/>
      <c r="CP18" s="645"/>
      <c r="CQ18" s="646"/>
      <c r="CR18" s="629" t="s">
        <v>129</v>
      </c>
      <c r="CS18" s="630"/>
      <c r="CT18" s="630"/>
      <c r="CU18" s="630"/>
      <c r="CV18" s="630"/>
      <c r="CW18" s="630"/>
      <c r="CX18" s="630"/>
      <c r="CY18" s="631"/>
      <c r="CZ18" s="632" t="s">
        <v>129</v>
      </c>
      <c r="DA18" s="632"/>
      <c r="DB18" s="632"/>
      <c r="DC18" s="632"/>
      <c r="DD18" s="638" t="s">
        <v>244</v>
      </c>
      <c r="DE18" s="630"/>
      <c r="DF18" s="630"/>
      <c r="DG18" s="630"/>
      <c r="DH18" s="630"/>
      <c r="DI18" s="630"/>
      <c r="DJ18" s="630"/>
      <c r="DK18" s="630"/>
      <c r="DL18" s="630"/>
      <c r="DM18" s="630"/>
      <c r="DN18" s="630"/>
      <c r="DO18" s="630"/>
      <c r="DP18" s="631"/>
      <c r="DQ18" s="638" t="s">
        <v>244</v>
      </c>
      <c r="DR18" s="630"/>
      <c r="DS18" s="630"/>
      <c r="DT18" s="630"/>
      <c r="DU18" s="630"/>
      <c r="DV18" s="630"/>
      <c r="DW18" s="630"/>
      <c r="DX18" s="630"/>
      <c r="DY18" s="630"/>
      <c r="DZ18" s="630"/>
      <c r="EA18" s="630"/>
      <c r="EB18" s="630"/>
      <c r="EC18" s="639"/>
    </row>
    <row r="19" spans="2:133" ht="11.25" customHeight="1" x14ac:dyDescent="0.2">
      <c r="B19" s="626" t="s">
        <v>273</v>
      </c>
      <c r="C19" s="627"/>
      <c r="D19" s="627"/>
      <c r="E19" s="627"/>
      <c r="F19" s="627"/>
      <c r="G19" s="627"/>
      <c r="H19" s="627"/>
      <c r="I19" s="627"/>
      <c r="J19" s="627"/>
      <c r="K19" s="627"/>
      <c r="L19" s="627"/>
      <c r="M19" s="627"/>
      <c r="N19" s="627"/>
      <c r="O19" s="627"/>
      <c r="P19" s="627"/>
      <c r="Q19" s="628"/>
      <c r="R19" s="629">
        <v>151653</v>
      </c>
      <c r="S19" s="630"/>
      <c r="T19" s="630"/>
      <c r="U19" s="630"/>
      <c r="V19" s="630"/>
      <c r="W19" s="630"/>
      <c r="X19" s="630"/>
      <c r="Y19" s="631"/>
      <c r="Z19" s="632">
        <v>0.1</v>
      </c>
      <c r="AA19" s="632"/>
      <c r="AB19" s="632"/>
      <c r="AC19" s="632"/>
      <c r="AD19" s="633">
        <v>151653</v>
      </c>
      <c r="AE19" s="633"/>
      <c r="AF19" s="633"/>
      <c r="AG19" s="633"/>
      <c r="AH19" s="633"/>
      <c r="AI19" s="633"/>
      <c r="AJ19" s="633"/>
      <c r="AK19" s="633"/>
      <c r="AL19" s="634">
        <v>0.3</v>
      </c>
      <c r="AM19" s="635"/>
      <c r="AN19" s="635"/>
      <c r="AO19" s="636"/>
      <c r="AP19" s="626" t="s">
        <v>274</v>
      </c>
      <c r="AQ19" s="627"/>
      <c r="AR19" s="627"/>
      <c r="AS19" s="627"/>
      <c r="AT19" s="627"/>
      <c r="AU19" s="627"/>
      <c r="AV19" s="627"/>
      <c r="AW19" s="627"/>
      <c r="AX19" s="627"/>
      <c r="AY19" s="627"/>
      <c r="AZ19" s="627"/>
      <c r="BA19" s="627"/>
      <c r="BB19" s="627"/>
      <c r="BC19" s="627"/>
      <c r="BD19" s="627"/>
      <c r="BE19" s="627"/>
      <c r="BF19" s="628"/>
      <c r="BG19" s="629">
        <v>174801</v>
      </c>
      <c r="BH19" s="630"/>
      <c r="BI19" s="630"/>
      <c r="BJ19" s="630"/>
      <c r="BK19" s="630"/>
      <c r="BL19" s="630"/>
      <c r="BM19" s="630"/>
      <c r="BN19" s="631"/>
      <c r="BO19" s="632">
        <v>0.8</v>
      </c>
      <c r="BP19" s="632"/>
      <c r="BQ19" s="632"/>
      <c r="BR19" s="632"/>
      <c r="BS19" s="633" t="s">
        <v>244</v>
      </c>
      <c r="BT19" s="633"/>
      <c r="BU19" s="633"/>
      <c r="BV19" s="633"/>
      <c r="BW19" s="633"/>
      <c r="BX19" s="633"/>
      <c r="BY19" s="633"/>
      <c r="BZ19" s="633"/>
      <c r="CA19" s="633"/>
      <c r="CB19" s="637"/>
      <c r="CD19" s="644" t="s">
        <v>275</v>
      </c>
      <c r="CE19" s="645"/>
      <c r="CF19" s="645"/>
      <c r="CG19" s="645"/>
      <c r="CH19" s="645"/>
      <c r="CI19" s="645"/>
      <c r="CJ19" s="645"/>
      <c r="CK19" s="645"/>
      <c r="CL19" s="645"/>
      <c r="CM19" s="645"/>
      <c r="CN19" s="645"/>
      <c r="CO19" s="645"/>
      <c r="CP19" s="645"/>
      <c r="CQ19" s="646"/>
      <c r="CR19" s="629" t="s">
        <v>129</v>
      </c>
      <c r="CS19" s="630"/>
      <c r="CT19" s="630"/>
      <c r="CU19" s="630"/>
      <c r="CV19" s="630"/>
      <c r="CW19" s="630"/>
      <c r="CX19" s="630"/>
      <c r="CY19" s="631"/>
      <c r="CZ19" s="632" t="s">
        <v>244</v>
      </c>
      <c r="DA19" s="632"/>
      <c r="DB19" s="632"/>
      <c r="DC19" s="632"/>
      <c r="DD19" s="638" t="s">
        <v>244</v>
      </c>
      <c r="DE19" s="630"/>
      <c r="DF19" s="630"/>
      <c r="DG19" s="630"/>
      <c r="DH19" s="630"/>
      <c r="DI19" s="630"/>
      <c r="DJ19" s="630"/>
      <c r="DK19" s="630"/>
      <c r="DL19" s="630"/>
      <c r="DM19" s="630"/>
      <c r="DN19" s="630"/>
      <c r="DO19" s="630"/>
      <c r="DP19" s="631"/>
      <c r="DQ19" s="638" t="s">
        <v>129</v>
      </c>
      <c r="DR19" s="630"/>
      <c r="DS19" s="630"/>
      <c r="DT19" s="630"/>
      <c r="DU19" s="630"/>
      <c r="DV19" s="630"/>
      <c r="DW19" s="630"/>
      <c r="DX19" s="630"/>
      <c r="DY19" s="630"/>
      <c r="DZ19" s="630"/>
      <c r="EA19" s="630"/>
      <c r="EB19" s="630"/>
      <c r="EC19" s="639"/>
    </row>
    <row r="20" spans="2:133" ht="11.25" customHeight="1" x14ac:dyDescent="0.2">
      <c r="B20" s="626" t="s">
        <v>276</v>
      </c>
      <c r="C20" s="627"/>
      <c r="D20" s="627"/>
      <c r="E20" s="627"/>
      <c r="F20" s="627"/>
      <c r="G20" s="627"/>
      <c r="H20" s="627"/>
      <c r="I20" s="627"/>
      <c r="J20" s="627"/>
      <c r="K20" s="627"/>
      <c r="L20" s="627"/>
      <c r="M20" s="627"/>
      <c r="N20" s="627"/>
      <c r="O20" s="627"/>
      <c r="P20" s="627"/>
      <c r="Q20" s="628"/>
      <c r="R20" s="629">
        <v>14375</v>
      </c>
      <c r="S20" s="630"/>
      <c r="T20" s="630"/>
      <c r="U20" s="630"/>
      <c r="V20" s="630"/>
      <c r="W20" s="630"/>
      <c r="X20" s="630"/>
      <c r="Y20" s="631"/>
      <c r="Z20" s="632">
        <v>0</v>
      </c>
      <c r="AA20" s="632"/>
      <c r="AB20" s="632"/>
      <c r="AC20" s="632"/>
      <c r="AD20" s="633">
        <v>14375</v>
      </c>
      <c r="AE20" s="633"/>
      <c r="AF20" s="633"/>
      <c r="AG20" s="633"/>
      <c r="AH20" s="633"/>
      <c r="AI20" s="633"/>
      <c r="AJ20" s="633"/>
      <c r="AK20" s="633"/>
      <c r="AL20" s="634">
        <v>0</v>
      </c>
      <c r="AM20" s="635"/>
      <c r="AN20" s="635"/>
      <c r="AO20" s="636"/>
      <c r="AP20" s="626" t="s">
        <v>277</v>
      </c>
      <c r="AQ20" s="627"/>
      <c r="AR20" s="627"/>
      <c r="AS20" s="627"/>
      <c r="AT20" s="627"/>
      <c r="AU20" s="627"/>
      <c r="AV20" s="627"/>
      <c r="AW20" s="627"/>
      <c r="AX20" s="627"/>
      <c r="AY20" s="627"/>
      <c r="AZ20" s="627"/>
      <c r="BA20" s="627"/>
      <c r="BB20" s="627"/>
      <c r="BC20" s="627"/>
      <c r="BD20" s="627"/>
      <c r="BE20" s="627"/>
      <c r="BF20" s="628"/>
      <c r="BG20" s="629">
        <v>174801</v>
      </c>
      <c r="BH20" s="630"/>
      <c r="BI20" s="630"/>
      <c r="BJ20" s="630"/>
      <c r="BK20" s="630"/>
      <c r="BL20" s="630"/>
      <c r="BM20" s="630"/>
      <c r="BN20" s="631"/>
      <c r="BO20" s="632">
        <v>0.8</v>
      </c>
      <c r="BP20" s="632"/>
      <c r="BQ20" s="632"/>
      <c r="BR20" s="632"/>
      <c r="BS20" s="633" t="s">
        <v>129</v>
      </c>
      <c r="BT20" s="633"/>
      <c r="BU20" s="633"/>
      <c r="BV20" s="633"/>
      <c r="BW20" s="633"/>
      <c r="BX20" s="633"/>
      <c r="BY20" s="633"/>
      <c r="BZ20" s="633"/>
      <c r="CA20" s="633"/>
      <c r="CB20" s="637"/>
      <c r="CD20" s="644" t="s">
        <v>278</v>
      </c>
      <c r="CE20" s="645"/>
      <c r="CF20" s="645"/>
      <c r="CG20" s="645"/>
      <c r="CH20" s="645"/>
      <c r="CI20" s="645"/>
      <c r="CJ20" s="645"/>
      <c r="CK20" s="645"/>
      <c r="CL20" s="645"/>
      <c r="CM20" s="645"/>
      <c r="CN20" s="645"/>
      <c r="CO20" s="645"/>
      <c r="CP20" s="645"/>
      <c r="CQ20" s="646"/>
      <c r="CR20" s="629">
        <v>98574182</v>
      </c>
      <c r="CS20" s="630"/>
      <c r="CT20" s="630"/>
      <c r="CU20" s="630"/>
      <c r="CV20" s="630"/>
      <c r="CW20" s="630"/>
      <c r="CX20" s="630"/>
      <c r="CY20" s="631"/>
      <c r="CZ20" s="632">
        <v>100</v>
      </c>
      <c r="DA20" s="632"/>
      <c r="DB20" s="632"/>
      <c r="DC20" s="632"/>
      <c r="DD20" s="638">
        <v>19949462</v>
      </c>
      <c r="DE20" s="630"/>
      <c r="DF20" s="630"/>
      <c r="DG20" s="630"/>
      <c r="DH20" s="630"/>
      <c r="DI20" s="630"/>
      <c r="DJ20" s="630"/>
      <c r="DK20" s="630"/>
      <c r="DL20" s="630"/>
      <c r="DM20" s="630"/>
      <c r="DN20" s="630"/>
      <c r="DO20" s="630"/>
      <c r="DP20" s="631"/>
      <c r="DQ20" s="638">
        <v>52971603</v>
      </c>
      <c r="DR20" s="630"/>
      <c r="DS20" s="630"/>
      <c r="DT20" s="630"/>
      <c r="DU20" s="630"/>
      <c r="DV20" s="630"/>
      <c r="DW20" s="630"/>
      <c r="DX20" s="630"/>
      <c r="DY20" s="630"/>
      <c r="DZ20" s="630"/>
      <c r="EA20" s="630"/>
      <c r="EB20" s="630"/>
      <c r="EC20" s="639"/>
    </row>
    <row r="21" spans="2:133" ht="11.25" customHeight="1" x14ac:dyDescent="0.2">
      <c r="B21" s="626" t="s">
        <v>279</v>
      </c>
      <c r="C21" s="627"/>
      <c r="D21" s="627"/>
      <c r="E21" s="627"/>
      <c r="F21" s="627"/>
      <c r="G21" s="627"/>
      <c r="H21" s="627"/>
      <c r="I21" s="627"/>
      <c r="J21" s="627"/>
      <c r="K21" s="627"/>
      <c r="L21" s="627"/>
      <c r="M21" s="627"/>
      <c r="N21" s="627"/>
      <c r="O21" s="627"/>
      <c r="P21" s="627"/>
      <c r="Q21" s="628"/>
      <c r="R21" s="629">
        <v>12103</v>
      </c>
      <c r="S21" s="630"/>
      <c r="T21" s="630"/>
      <c r="U21" s="630"/>
      <c r="V21" s="630"/>
      <c r="W21" s="630"/>
      <c r="X21" s="630"/>
      <c r="Y21" s="631"/>
      <c r="Z21" s="632">
        <v>0</v>
      </c>
      <c r="AA21" s="632"/>
      <c r="AB21" s="632"/>
      <c r="AC21" s="632"/>
      <c r="AD21" s="633">
        <v>12103</v>
      </c>
      <c r="AE21" s="633"/>
      <c r="AF21" s="633"/>
      <c r="AG21" s="633"/>
      <c r="AH21" s="633"/>
      <c r="AI21" s="633"/>
      <c r="AJ21" s="633"/>
      <c r="AK21" s="633"/>
      <c r="AL21" s="634">
        <v>0</v>
      </c>
      <c r="AM21" s="635"/>
      <c r="AN21" s="635"/>
      <c r="AO21" s="636"/>
      <c r="AP21" s="648" t="s">
        <v>280</v>
      </c>
      <c r="AQ21" s="649"/>
      <c r="AR21" s="649"/>
      <c r="AS21" s="649"/>
      <c r="AT21" s="649"/>
      <c r="AU21" s="649"/>
      <c r="AV21" s="649"/>
      <c r="AW21" s="649"/>
      <c r="AX21" s="649"/>
      <c r="AY21" s="649"/>
      <c r="AZ21" s="649"/>
      <c r="BA21" s="649"/>
      <c r="BB21" s="649"/>
      <c r="BC21" s="649"/>
      <c r="BD21" s="649"/>
      <c r="BE21" s="649"/>
      <c r="BF21" s="650"/>
      <c r="BG21" s="629">
        <v>25671</v>
      </c>
      <c r="BH21" s="630"/>
      <c r="BI21" s="630"/>
      <c r="BJ21" s="630"/>
      <c r="BK21" s="630"/>
      <c r="BL21" s="630"/>
      <c r="BM21" s="630"/>
      <c r="BN21" s="631"/>
      <c r="BO21" s="632">
        <v>0.1</v>
      </c>
      <c r="BP21" s="632"/>
      <c r="BQ21" s="632"/>
      <c r="BR21" s="632"/>
      <c r="BS21" s="633" t="s">
        <v>244</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2">
      <c r="B22" s="665" t="s">
        <v>281</v>
      </c>
      <c r="C22" s="666"/>
      <c r="D22" s="666"/>
      <c r="E22" s="666"/>
      <c r="F22" s="666"/>
      <c r="G22" s="666"/>
      <c r="H22" s="666"/>
      <c r="I22" s="666"/>
      <c r="J22" s="666"/>
      <c r="K22" s="666"/>
      <c r="L22" s="666"/>
      <c r="M22" s="666"/>
      <c r="N22" s="666"/>
      <c r="O22" s="666"/>
      <c r="P22" s="666"/>
      <c r="Q22" s="667"/>
      <c r="R22" s="629">
        <v>304579</v>
      </c>
      <c r="S22" s="630"/>
      <c r="T22" s="630"/>
      <c r="U22" s="630"/>
      <c r="V22" s="630"/>
      <c r="W22" s="630"/>
      <c r="X22" s="630"/>
      <c r="Y22" s="631"/>
      <c r="Z22" s="632">
        <v>0.3</v>
      </c>
      <c r="AA22" s="632"/>
      <c r="AB22" s="632"/>
      <c r="AC22" s="632"/>
      <c r="AD22" s="633">
        <v>302312</v>
      </c>
      <c r="AE22" s="633"/>
      <c r="AF22" s="633"/>
      <c r="AG22" s="633"/>
      <c r="AH22" s="633"/>
      <c r="AI22" s="633"/>
      <c r="AJ22" s="633"/>
      <c r="AK22" s="633"/>
      <c r="AL22" s="634">
        <v>0.60000002384185791</v>
      </c>
      <c r="AM22" s="635"/>
      <c r="AN22" s="635"/>
      <c r="AO22" s="636"/>
      <c r="AP22" s="648" t="s">
        <v>282</v>
      </c>
      <c r="AQ22" s="649"/>
      <c r="AR22" s="649"/>
      <c r="AS22" s="649"/>
      <c r="AT22" s="649"/>
      <c r="AU22" s="649"/>
      <c r="AV22" s="649"/>
      <c r="AW22" s="649"/>
      <c r="AX22" s="649"/>
      <c r="AY22" s="649"/>
      <c r="AZ22" s="649"/>
      <c r="BA22" s="649"/>
      <c r="BB22" s="649"/>
      <c r="BC22" s="649"/>
      <c r="BD22" s="649"/>
      <c r="BE22" s="649"/>
      <c r="BF22" s="650"/>
      <c r="BG22" s="629" t="s">
        <v>244</v>
      </c>
      <c r="BH22" s="630"/>
      <c r="BI22" s="630"/>
      <c r="BJ22" s="630"/>
      <c r="BK22" s="630"/>
      <c r="BL22" s="630"/>
      <c r="BM22" s="630"/>
      <c r="BN22" s="631"/>
      <c r="BO22" s="632" t="s">
        <v>244</v>
      </c>
      <c r="BP22" s="632"/>
      <c r="BQ22" s="632"/>
      <c r="BR22" s="632"/>
      <c r="BS22" s="633" t="s">
        <v>129</v>
      </c>
      <c r="BT22" s="633"/>
      <c r="BU22" s="633"/>
      <c r="BV22" s="633"/>
      <c r="BW22" s="633"/>
      <c r="BX22" s="633"/>
      <c r="BY22" s="633"/>
      <c r="BZ22" s="633"/>
      <c r="CA22" s="633"/>
      <c r="CB22" s="637"/>
      <c r="CD22" s="611" t="s">
        <v>283</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2">
      <c r="B23" s="626" t="s">
        <v>284</v>
      </c>
      <c r="C23" s="627"/>
      <c r="D23" s="627"/>
      <c r="E23" s="627"/>
      <c r="F23" s="627"/>
      <c r="G23" s="627"/>
      <c r="H23" s="627"/>
      <c r="I23" s="627"/>
      <c r="J23" s="627"/>
      <c r="K23" s="627"/>
      <c r="L23" s="627"/>
      <c r="M23" s="627"/>
      <c r="N23" s="627"/>
      <c r="O23" s="627"/>
      <c r="P23" s="627"/>
      <c r="Q23" s="628"/>
      <c r="R23" s="629">
        <v>20757279</v>
      </c>
      <c r="S23" s="630"/>
      <c r="T23" s="630"/>
      <c r="U23" s="630"/>
      <c r="V23" s="630"/>
      <c r="W23" s="630"/>
      <c r="X23" s="630"/>
      <c r="Y23" s="631"/>
      <c r="Z23" s="632">
        <v>20.5</v>
      </c>
      <c r="AA23" s="632"/>
      <c r="AB23" s="632"/>
      <c r="AC23" s="632"/>
      <c r="AD23" s="633">
        <v>17848227</v>
      </c>
      <c r="AE23" s="633"/>
      <c r="AF23" s="633"/>
      <c r="AG23" s="633"/>
      <c r="AH23" s="633"/>
      <c r="AI23" s="633"/>
      <c r="AJ23" s="633"/>
      <c r="AK23" s="633"/>
      <c r="AL23" s="634">
        <v>37.9</v>
      </c>
      <c r="AM23" s="635"/>
      <c r="AN23" s="635"/>
      <c r="AO23" s="636"/>
      <c r="AP23" s="648" t="s">
        <v>285</v>
      </c>
      <c r="AQ23" s="649"/>
      <c r="AR23" s="649"/>
      <c r="AS23" s="649"/>
      <c r="AT23" s="649"/>
      <c r="AU23" s="649"/>
      <c r="AV23" s="649"/>
      <c r="AW23" s="649"/>
      <c r="AX23" s="649"/>
      <c r="AY23" s="649"/>
      <c r="AZ23" s="649"/>
      <c r="BA23" s="649"/>
      <c r="BB23" s="649"/>
      <c r="BC23" s="649"/>
      <c r="BD23" s="649"/>
      <c r="BE23" s="649"/>
      <c r="BF23" s="650"/>
      <c r="BG23" s="629">
        <v>149130</v>
      </c>
      <c r="BH23" s="630"/>
      <c r="BI23" s="630"/>
      <c r="BJ23" s="630"/>
      <c r="BK23" s="630"/>
      <c r="BL23" s="630"/>
      <c r="BM23" s="630"/>
      <c r="BN23" s="631"/>
      <c r="BO23" s="632">
        <v>0.7</v>
      </c>
      <c r="BP23" s="632"/>
      <c r="BQ23" s="632"/>
      <c r="BR23" s="632"/>
      <c r="BS23" s="633" t="s">
        <v>244</v>
      </c>
      <c r="BT23" s="633"/>
      <c r="BU23" s="633"/>
      <c r="BV23" s="633"/>
      <c r="BW23" s="633"/>
      <c r="BX23" s="633"/>
      <c r="BY23" s="633"/>
      <c r="BZ23" s="633"/>
      <c r="CA23" s="633"/>
      <c r="CB23" s="637"/>
      <c r="CD23" s="611" t="s">
        <v>222</v>
      </c>
      <c r="CE23" s="612"/>
      <c r="CF23" s="612"/>
      <c r="CG23" s="612"/>
      <c r="CH23" s="612"/>
      <c r="CI23" s="612"/>
      <c r="CJ23" s="612"/>
      <c r="CK23" s="612"/>
      <c r="CL23" s="612"/>
      <c r="CM23" s="612"/>
      <c r="CN23" s="612"/>
      <c r="CO23" s="612"/>
      <c r="CP23" s="612"/>
      <c r="CQ23" s="613"/>
      <c r="CR23" s="611" t="s">
        <v>286</v>
      </c>
      <c r="CS23" s="612"/>
      <c r="CT23" s="612"/>
      <c r="CU23" s="612"/>
      <c r="CV23" s="612"/>
      <c r="CW23" s="612"/>
      <c r="CX23" s="612"/>
      <c r="CY23" s="613"/>
      <c r="CZ23" s="611" t="s">
        <v>287</v>
      </c>
      <c r="DA23" s="612"/>
      <c r="DB23" s="612"/>
      <c r="DC23" s="613"/>
      <c r="DD23" s="611" t="s">
        <v>288</v>
      </c>
      <c r="DE23" s="612"/>
      <c r="DF23" s="612"/>
      <c r="DG23" s="612"/>
      <c r="DH23" s="612"/>
      <c r="DI23" s="612"/>
      <c r="DJ23" s="612"/>
      <c r="DK23" s="613"/>
      <c r="DL23" s="660" t="s">
        <v>289</v>
      </c>
      <c r="DM23" s="661"/>
      <c r="DN23" s="661"/>
      <c r="DO23" s="661"/>
      <c r="DP23" s="661"/>
      <c r="DQ23" s="661"/>
      <c r="DR23" s="661"/>
      <c r="DS23" s="661"/>
      <c r="DT23" s="661"/>
      <c r="DU23" s="661"/>
      <c r="DV23" s="662"/>
      <c r="DW23" s="611" t="s">
        <v>290</v>
      </c>
      <c r="DX23" s="612"/>
      <c r="DY23" s="612"/>
      <c r="DZ23" s="612"/>
      <c r="EA23" s="612"/>
      <c r="EB23" s="612"/>
      <c r="EC23" s="613"/>
    </row>
    <row r="24" spans="2:133" ht="11.25" customHeight="1" x14ac:dyDescent="0.2">
      <c r="B24" s="626" t="s">
        <v>291</v>
      </c>
      <c r="C24" s="627"/>
      <c r="D24" s="627"/>
      <c r="E24" s="627"/>
      <c r="F24" s="627"/>
      <c r="G24" s="627"/>
      <c r="H24" s="627"/>
      <c r="I24" s="627"/>
      <c r="J24" s="627"/>
      <c r="K24" s="627"/>
      <c r="L24" s="627"/>
      <c r="M24" s="627"/>
      <c r="N24" s="627"/>
      <c r="O24" s="627"/>
      <c r="P24" s="627"/>
      <c r="Q24" s="628"/>
      <c r="R24" s="629">
        <v>17848227</v>
      </c>
      <c r="S24" s="630"/>
      <c r="T24" s="630"/>
      <c r="U24" s="630"/>
      <c r="V24" s="630"/>
      <c r="W24" s="630"/>
      <c r="X24" s="630"/>
      <c r="Y24" s="631"/>
      <c r="Z24" s="632">
        <v>17.600000000000001</v>
      </c>
      <c r="AA24" s="632"/>
      <c r="AB24" s="632"/>
      <c r="AC24" s="632"/>
      <c r="AD24" s="633">
        <v>17848227</v>
      </c>
      <c r="AE24" s="633"/>
      <c r="AF24" s="633"/>
      <c r="AG24" s="633"/>
      <c r="AH24" s="633"/>
      <c r="AI24" s="633"/>
      <c r="AJ24" s="633"/>
      <c r="AK24" s="633"/>
      <c r="AL24" s="634">
        <v>37.9</v>
      </c>
      <c r="AM24" s="635"/>
      <c r="AN24" s="635"/>
      <c r="AO24" s="636"/>
      <c r="AP24" s="648" t="s">
        <v>292</v>
      </c>
      <c r="AQ24" s="649"/>
      <c r="AR24" s="649"/>
      <c r="AS24" s="649"/>
      <c r="AT24" s="649"/>
      <c r="AU24" s="649"/>
      <c r="AV24" s="649"/>
      <c r="AW24" s="649"/>
      <c r="AX24" s="649"/>
      <c r="AY24" s="649"/>
      <c r="AZ24" s="649"/>
      <c r="BA24" s="649"/>
      <c r="BB24" s="649"/>
      <c r="BC24" s="649"/>
      <c r="BD24" s="649"/>
      <c r="BE24" s="649"/>
      <c r="BF24" s="650"/>
      <c r="BG24" s="629" t="s">
        <v>129</v>
      </c>
      <c r="BH24" s="630"/>
      <c r="BI24" s="630"/>
      <c r="BJ24" s="630"/>
      <c r="BK24" s="630"/>
      <c r="BL24" s="630"/>
      <c r="BM24" s="630"/>
      <c r="BN24" s="631"/>
      <c r="BO24" s="632" t="s">
        <v>129</v>
      </c>
      <c r="BP24" s="632"/>
      <c r="BQ24" s="632"/>
      <c r="BR24" s="632"/>
      <c r="BS24" s="633" t="s">
        <v>244</v>
      </c>
      <c r="BT24" s="633"/>
      <c r="BU24" s="633"/>
      <c r="BV24" s="633"/>
      <c r="BW24" s="633"/>
      <c r="BX24" s="633"/>
      <c r="BY24" s="633"/>
      <c r="BZ24" s="633"/>
      <c r="CA24" s="633"/>
      <c r="CB24" s="637"/>
      <c r="CD24" s="640" t="s">
        <v>293</v>
      </c>
      <c r="CE24" s="641"/>
      <c r="CF24" s="641"/>
      <c r="CG24" s="641"/>
      <c r="CH24" s="641"/>
      <c r="CI24" s="641"/>
      <c r="CJ24" s="641"/>
      <c r="CK24" s="641"/>
      <c r="CL24" s="641"/>
      <c r="CM24" s="641"/>
      <c r="CN24" s="641"/>
      <c r="CO24" s="641"/>
      <c r="CP24" s="641"/>
      <c r="CQ24" s="642"/>
      <c r="CR24" s="618">
        <v>45287006</v>
      </c>
      <c r="CS24" s="619"/>
      <c r="CT24" s="619"/>
      <c r="CU24" s="619"/>
      <c r="CV24" s="619"/>
      <c r="CW24" s="619"/>
      <c r="CX24" s="619"/>
      <c r="CY24" s="620"/>
      <c r="CZ24" s="623">
        <v>45.9</v>
      </c>
      <c r="DA24" s="624"/>
      <c r="DB24" s="624"/>
      <c r="DC24" s="643"/>
      <c r="DD24" s="668">
        <v>26443720</v>
      </c>
      <c r="DE24" s="619"/>
      <c r="DF24" s="619"/>
      <c r="DG24" s="619"/>
      <c r="DH24" s="619"/>
      <c r="DI24" s="619"/>
      <c r="DJ24" s="619"/>
      <c r="DK24" s="620"/>
      <c r="DL24" s="668">
        <v>25244877</v>
      </c>
      <c r="DM24" s="619"/>
      <c r="DN24" s="619"/>
      <c r="DO24" s="619"/>
      <c r="DP24" s="619"/>
      <c r="DQ24" s="619"/>
      <c r="DR24" s="619"/>
      <c r="DS24" s="619"/>
      <c r="DT24" s="619"/>
      <c r="DU24" s="619"/>
      <c r="DV24" s="620"/>
      <c r="DW24" s="623">
        <v>51.6</v>
      </c>
      <c r="DX24" s="624"/>
      <c r="DY24" s="624"/>
      <c r="DZ24" s="624"/>
      <c r="EA24" s="624"/>
      <c r="EB24" s="624"/>
      <c r="EC24" s="625"/>
    </row>
    <row r="25" spans="2:133" ht="11.25" customHeight="1" x14ac:dyDescent="0.2">
      <c r="B25" s="626" t="s">
        <v>294</v>
      </c>
      <c r="C25" s="627"/>
      <c r="D25" s="627"/>
      <c r="E25" s="627"/>
      <c r="F25" s="627"/>
      <c r="G25" s="627"/>
      <c r="H25" s="627"/>
      <c r="I25" s="627"/>
      <c r="J25" s="627"/>
      <c r="K25" s="627"/>
      <c r="L25" s="627"/>
      <c r="M25" s="627"/>
      <c r="N25" s="627"/>
      <c r="O25" s="627"/>
      <c r="P25" s="627"/>
      <c r="Q25" s="628"/>
      <c r="R25" s="629">
        <v>2908979</v>
      </c>
      <c r="S25" s="630"/>
      <c r="T25" s="630"/>
      <c r="U25" s="630"/>
      <c r="V25" s="630"/>
      <c r="W25" s="630"/>
      <c r="X25" s="630"/>
      <c r="Y25" s="631"/>
      <c r="Z25" s="632">
        <v>2.9</v>
      </c>
      <c r="AA25" s="632"/>
      <c r="AB25" s="632"/>
      <c r="AC25" s="632"/>
      <c r="AD25" s="633" t="s">
        <v>244</v>
      </c>
      <c r="AE25" s="633"/>
      <c r="AF25" s="633"/>
      <c r="AG25" s="633"/>
      <c r="AH25" s="633"/>
      <c r="AI25" s="633"/>
      <c r="AJ25" s="633"/>
      <c r="AK25" s="633"/>
      <c r="AL25" s="634" t="s">
        <v>244</v>
      </c>
      <c r="AM25" s="635"/>
      <c r="AN25" s="635"/>
      <c r="AO25" s="636"/>
      <c r="AP25" s="648" t="s">
        <v>295</v>
      </c>
      <c r="AQ25" s="649"/>
      <c r="AR25" s="649"/>
      <c r="AS25" s="649"/>
      <c r="AT25" s="649"/>
      <c r="AU25" s="649"/>
      <c r="AV25" s="649"/>
      <c r="AW25" s="649"/>
      <c r="AX25" s="649"/>
      <c r="AY25" s="649"/>
      <c r="AZ25" s="649"/>
      <c r="BA25" s="649"/>
      <c r="BB25" s="649"/>
      <c r="BC25" s="649"/>
      <c r="BD25" s="649"/>
      <c r="BE25" s="649"/>
      <c r="BF25" s="650"/>
      <c r="BG25" s="629" t="s">
        <v>244</v>
      </c>
      <c r="BH25" s="630"/>
      <c r="BI25" s="630"/>
      <c r="BJ25" s="630"/>
      <c r="BK25" s="630"/>
      <c r="BL25" s="630"/>
      <c r="BM25" s="630"/>
      <c r="BN25" s="631"/>
      <c r="BO25" s="632" t="s">
        <v>129</v>
      </c>
      <c r="BP25" s="632"/>
      <c r="BQ25" s="632"/>
      <c r="BR25" s="632"/>
      <c r="BS25" s="633" t="s">
        <v>129</v>
      </c>
      <c r="BT25" s="633"/>
      <c r="BU25" s="633"/>
      <c r="BV25" s="633"/>
      <c r="BW25" s="633"/>
      <c r="BX25" s="633"/>
      <c r="BY25" s="633"/>
      <c r="BZ25" s="633"/>
      <c r="CA25" s="633"/>
      <c r="CB25" s="637"/>
      <c r="CD25" s="644" t="s">
        <v>296</v>
      </c>
      <c r="CE25" s="645"/>
      <c r="CF25" s="645"/>
      <c r="CG25" s="645"/>
      <c r="CH25" s="645"/>
      <c r="CI25" s="645"/>
      <c r="CJ25" s="645"/>
      <c r="CK25" s="645"/>
      <c r="CL25" s="645"/>
      <c r="CM25" s="645"/>
      <c r="CN25" s="645"/>
      <c r="CO25" s="645"/>
      <c r="CP25" s="645"/>
      <c r="CQ25" s="646"/>
      <c r="CR25" s="629">
        <v>12081063</v>
      </c>
      <c r="CS25" s="669"/>
      <c r="CT25" s="669"/>
      <c r="CU25" s="669"/>
      <c r="CV25" s="669"/>
      <c r="CW25" s="669"/>
      <c r="CX25" s="669"/>
      <c r="CY25" s="670"/>
      <c r="CZ25" s="634">
        <v>12.3</v>
      </c>
      <c r="DA25" s="663"/>
      <c r="DB25" s="663"/>
      <c r="DC25" s="671"/>
      <c r="DD25" s="638">
        <v>10939006</v>
      </c>
      <c r="DE25" s="669"/>
      <c r="DF25" s="669"/>
      <c r="DG25" s="669"/>
      <c r="DH25" s="669"/>
      <c r="DI25" s="669"/>
      <c r="DJ25" s="669"/>
      <c r="DK25" s="670"/>
      <c r="DL25" s="638">
        <v>10494864</v>
      </c>
      <c r="DM25" s="669"/>
      <c r="DN25" s="669"/>
      <c r="DO25" s="669"/>
      <c r="DP25" s="669"/>
      <c r="DQ25" s="669"/>
      <c r="DR25" s="669"/>
      <c r="DS25" s="669"/>
      <c r="DT25" s="669"/>
      <c r="DU25" s="669"/>
      <c r="DV25" s="670"/>
      <c r="DW25" s="634">
        <v>21.4</v>
      </c>
      <c r="DX25" s="663"/>
      <c r="DY25" s="663"/>
      <c r="DZ25" s="663"/>
      <c r="EA25" s="663"/>
      <c r="EB25" s="663"/>
      <c r="EC25" s="664"/>
    </row>
    <row r="26" spans="2:133" ht="11.25" customHeight="1" x14ac:dyDescent="0.2">
      <c r="B26" s="626" t="s">
        <v>297</v>
      </c>
      <c r="C26" s="627"/>
      <c r="D26" s="627"/>
      <c r="E26" s="627"/>
      <c r="F26" s="627"/>
      <c r="G26" s="627"/>
      <c r="H26" s="627"/>
      <c r="I26" s="627"/>
      <c r="J26" s="627"/>
      <c r="K26" s="627"/>
      <c r="L26" s="627"/>
      <c r="M26" s="627"/>
      <c r="N26" s="627"/>
      <c r="O26" s="627"/>
      <c r="P26" s="627"/>
      <c r="Q26" s="628"/>
      <c r="R26" s="629">
        <v>73</v>
      </c>
      <c r="S26" s="630"/>
      <c r="T26" s="630"/>
      <c r="U26" s="630"/>
      <c r="V26" s="630"/>
      <c r="W26" s="630"/>
      <c r="X26" s="630"/>
      <c r="Y26" s="631"/>
      <c r="Z26" s="632">
        <v>0</v>
      </c>
      <c r="AA26" s="632"/>
      <c r="AB26" s="632"/>
      <c r="AC26" s="632"/>
      <c r="AD26" s="633" t="s">
        <v>244</v>
      </c>
      <c r="AE26" s="633"/>
      <c r="AF26" s="633"/>
      <c r="AG26" s="633"/>
      <c r="AH26" s="633"/>
      <c r="AI26" s="633"/>
      <c r="AJ26" s="633"/>
      <c r="AK26" s="633"/>
      <c r="AL26" s="634" t="s">
        <v>244</v>
      </c>
      <c r="AM26" s="635"/>
      <c r="AN26" s="635"/>
      <c r="AO26" s="636"/>
      <c r="AP26" s="648" t="s">
        <v>298</v>
      </c>
      <c r="AQ26" s="672"/>
      <c r="AR26" s="672"/>
      <c r="AS26" s="672"/>
      <c r="AT26" s="672"/>
      <c r="AU26" s="672"/>
      <c r="AV26" s="672"/>
      <c r="AW26" s="672"/>
      <c r="AX26" s="672"/>
      <c r="AY26" s="672"/>
      <c r="AZ26" s="672"/>
      <c r="BA26" s="672"/>
      <c r="BB26" s="672"/>
      <c r="BC26" s="672"/>
      <c r="BD26" s="672"/>
      <c r="BE26" s="672"/>
      <c r="BF26" s="650"/>
      <c r="BG26" s="629" t="s">
        <v>244</v>
      </c>
      <c r="BH26" s="630"/>
      <c r="BI26" s="630"/>
      <c r="BJ26" s="630"/>
      <c r="BK26" s="630"/>
      <c r="BL26" s="630"/>
      <c r="BM26" s="630"/>
      <c r="BN26" s="631"/>
      <c r="BO26" s="632" t="s">
        <v>244</v>
      </c>
      <c r="BP26" s="632"/>
      <c r="BQ26" s="632"/>
      <c r="BR26" s="632"/>
      <c r="BS26" s="633" t="s">
        <v>244</v>
      </c>
      <c r="BT26" s="633"/>
      <c r="BU26" s="633"/>
      <c r="BV26" s="633"/>
      <c r="BW26" s="633"/>
      <c r="BX26" s="633"/>
      <c r="BY26" s="633"/>
      <c r="BZ26" s="633"/>
      <c r="CA26" s="633"/>
      <c r="CB26" s="637"/>
      <c r="CD26" s="644" t="s">
        <v>299</v>
      </c>
      <c r="CE26" s="645"/>
      <c r="CF26" s="645"/>
      <c r="CG26" s="645"/>
      <c r="CH26" s="645"/>
      <c r="CI26" s="645"/>
      <c r="CJ26" s="645"/>
      <c r="CK26" s="645"/>
      <c r="CL26" s="645"/>
      <c r="CM26" s="645"/>
      <c r="CN26" s="645"/>
      <c r="CO26" s="645"/>
      <c r="CP26" s="645"/>
      <c r="CQ26" s="646"/>
      <c r="CR26" s="629">
        <v>7706256</v>
      </c>
      <c r="CS26" s="630"/>
      <c r="CT26" s="630"/>
      <c r="CU26" s="630"/>
      <c r="CV26" s="630"/>
      <c r="CW26" s="630"/>
      <c r="CX26" s="630"/>
      <c r="CY26" s="631"/>
      <c r="CZ26" s="634">
        <v>7.8</v>
      </c>
      <c r="DA26" s="663"/>
      <c r="DB26" s="663"/>
      <c r="DC26" s="671"/>
      <c r="DD26" s="638">
        <v>7071900</v>
      </c>
      <c r="DE26" s="630"/>
      <c r="DF26" s="630"/>
      <c r="DG26" s="630"/>
      <c r="DH26" s="630"/>
      <c r="DI26" s="630"/>
      <c r="DJ26" s="630"/>
      <c r="DK26" s="631"/>
      <c r="DL26" s="638" t="s">
        <v>129</v>
      </c>
      <c r="DM26" s="630"/>
      <c r="DN26" s="630"/>
      <c r="DO26" s="630"/>
      <c r="DP26" s="630"/>
      <c r="DQ26" s="630"/>
      <c r="DR26" s="630"/>
      <c r="DS26" s="630"/>
      <c r="DT26" s="630"/>
      <c r="DU26" s="630"/>
      <c r="DV26" s="631"/>
      <c r="DW26" s="634" t="s">
        <v>129</v>
      </c>
      <c r="DX26" s="663"/>
      <c r="DY26" s="663"/>
      <c r="DZ26" s="663"/>
      <c r="EA26" s="663"/>
      <c r="EB26" s="663"/>
      <c r="EC26" s="664"/>
    </row>
    <row r="27" spans="2:133" ht="11.25" customHeight="1" x14ac:dyDescent="0.2">
      <c r="B27" s="626" t="s">
        <v>300</v>
      </c>
      <c r="C27" s="627"/>
      <c r="D27" s="627"/>
      <c r="E27" s="627"/>
      <c r="F27" s="627"/>
      <c r="G27" s="627"/>
      <c r="H27" s="627"/>
      <c r="I27" s="627"/>
      <c r="J27" s="627"/>
      <c r="K27" s="627"/>
      <c r="L27" s="627"/>
      <c r="M27" s="627"/>
      <c r="N27" s="627"/>
      <c r="O27" s="627"/>
      <c r="P27" s="627"/>
      <c r="Q27" s="628"/>
      <c r="R27" s="629">
        <v>50003393</v>
      </c>
      <c r="S27" s="630"/>
      <c r="T27" s="630"/>
      <c r="U27" s="630"/>
      <c r="V27" s="630"/>
      <c r="W27" s="630"/>
      <c r="X27" s="630"/>
      <c r="Y27" s="631"/>
      <c r="Z27" s="632">
        <v>49.4</v>
      </c>
      <c r="AA27" s="632"/>
      <c r="AB27" s="632"/>
      <c r="AC27" s="632"/>
      <c r="AD27" s="633">
        <v>46942944</v>
      </c>
      <c r="AE27" s="633"/>
      <c r="AF27" s="633"/>
      <c r="AG27" s="633"/>
      <c r="AH27" s="633"/>
      <c r="AI27" s="633"/>
      <c r="AJ27" s="633"/>
      <c r="AK27" s="633"/>
      <c r="AL27" s="634">
        <v>99.699996948242188</v>
      </c>
      <c r="AM27" s="635"/>
      <c r="AN27" s="635"/>
      <c r="AO27" s="636"/>
      <c r="AP27" s="626" t="s">
        <v>301</v>
      </c>
      <c r="AQ27" s="627"/>
      <c r="AR27" s="627"/>
      <c r="AS27" s="627"/>
      <c r="AT27" s="627"/>
      <c r="AU27" s="627"/>
      <c r="AV27" s="627"/>
      <c r="AW27" s="627"/>
      <c r="AX27" s="627"/>
      <c r="AY27" s="627"/>
      <c r="AZ27" s="627"/>
      <c r="BA27" s="627"/>
      <c r="BB27" s="627"/>
      <c r="BC27" s="627"/>
      <c r="BD27" s="627"/>
      <c r="BE27" s="627"/>
      <c r="BF27" s="628"/>
      <c r="BG27" s="629">
        <v>22931297</v>
      </c>
      <c r="BH27" s="630"/>
      <c r="BI27" s="630"/>
      <c r="BJ27" s="630"/>
      <c r="BK27" s="630"/>
      <c r="BL27" s="630"/>
      <c r="BM27" s="630"/>
      <c r="BN27" s="631"/>
      <c r="BO27" s="632">
        <v>100</v>
      </c>
      <c r="BP27" s="632"/>
      <c r="BQ27" s="632"/>
      <c r="BR27" s="632"/>
      <c r="BS27" s="633">
        <v>1246042</v>
      </c>
      <c r="BT27" s="633"/>
      <c r="BU27" s="633"/>
      <c r="BV27" s="633"/>
      <c r="BW27" s="633"/>
      <c r="BX27" s="633"/>
      <c r="BY27" s="633"/>
      <c r="BZ27" s="633"/>
      <c r="CA27" s="633"/>
      <c r="CB27" s="637"/>
      <c r="CD27" s="644" t="s">
        <v>302</v>
      </c>
      <c r="CE27" s="645"/>
      <c r="CF27" s="645"/>
      <c r="CG27" s="645"/>
      <c r="CH27" s="645"/>
      <c r="CI27" s="645"/>
      <c r="CJ27" s="645"/>
      <c r="CK27" s="645"/>
      <c r="CL27" s="645"/>
      <c r="CM27" s="645"/>
      <c r="CN27" s="645"/>
      <c r="CO27" s="645"/>
      <c r="CP27" s="645"/>
      <c r="CQ27" s="646"/>
      <c r="CR27" s="629">
        <v>22660370</v>
      </c>
      <c r="CS27" s="669"/>
      <c r="CT27" s="669"/>
      <c r="CU27" s="669"/>
      <c r="CV27" s="669"/>
      <c r="CW27" s="669"/>
      <c r="CX27" s="669"/>
      <c r="CY27" s="670"/>
      <c r="CZ27" s="634">
        <v>23</v>
      </c>
      <c r="DA27" s="663"/>
      <c r="DB27" s="663"/>
      <c r="DC27" s="671"/>
      <c r="DD27" s="638">
        <v>5110543</v>
      </c>
      <c r="DE27" s="669"/>
      <c r="DF27" s="669"/>
      <c r="DG27" s="669"/>
      <c r="DH27" s="669"/>
      <c r="DI27" s="669"/>
      <c r="DJ27" s="669"/>
      <c r="DK27" s="670"/>
      <c r="DL27" s="638">
        <v>4935033</v>
      </c>
      <c r="DM27" s="669"/>
      <c r="DN27" s="669"/>
      <c r="DO27" s="669"/>
      <c r="DP27" s="669"/>
      <c r="DQ27" s="669"/>
      <c r="DR27" s="669"/>
      <c r="DS27" s="669"/>
      <c r="DT27" s="669"/>
      <c r="DU27" s="669"/>
      <c r="DV27" s="670"/>
      <c r="DW27" s="634">
        <v>10.1</v>
      </c>
      <c r="DX27" s="663"/>
      <c r="DY27" s="663"/>
      <c r="DZ27" s="663"/>
      <c r="EA27" s="663"/>
      <c r="EB27" s="663"/>
      <c r="EC27" s="664"/>
    </row>
    <row r="28" spans="2:133" ht="11.25" customHeight="1" x14ac:dyDescent="0.2">
      <c r="B28" s="626" t="s">
        <v>303</v>
      </c>
      <c r="C28" s="627"/>
      <c r="D28" s="627"/>
      <c r="E28" s="627"/>
      <c r="F28" s="627"/>
      <c r="G28" s="627"/>
      <c r="H28" s="627"/>
      <c r="I28" s="627"/>
      <c r="J28" s="627"/>
      <c r="K28" s="627"/>
      <c r="L28" s="627"/>
      <c r="M28" s="627"/>
      <c r="N28" s="627"/>
      <c r="O28" s="627"/>
      <c r="P28" s="627"/>
      <c r="Q28" s="628"/>
      <c r="R28" s="629">
        <v>22143</v>
      </c>
      <c r="S28" s="630"/>
      <c r="T28" s="630"/>
      <c r="U28" s="630"/>
      <c r="V28" s="630"/>
      <c r="W28" s="630"/>
      <c r="X28" s="630"/>
      <c r="Y28" s="631"/>
      <c r="Z28" s="632">
        <v>0</v>
      </c>
      <c r="AA28" s="632"/>
      <c r="AB28" s="632"/>
      <c r="AC28" s="632"/>
      <c r="AD28" s="633">
        <v>22143</v>
      </c>
      <c r="AE28" s="633"/>
      <c r="AF28" s="633"/>
      <c r="AG28" s="633"/>
      <c r="AH28" s="633"/>
      <c r="AI28" s="633"/>
      <c r="AJ28" s="633"/>
      <c r="AK28" s="633"/>
      <c r="AL28" s="634">
        <v>0</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304</v>
      </c>
      <c r="CE28" s="645"/>
      <c r="CF28" s="645"/>
      <c r="CG28" s="645"/>
      <c r="CH28" s="645"/>
      <c r="CI28" s="645"/>
      <c r="CJ28" s="645"/>
      <c r="CK28" s="645"/>
      <c r="CL28" s="645"/>
      <c r="CM28" s="645"/>
      <c r="CN28" s="645"/>
      <c r="CO28" s="645"/>
      <c r="CP28" s="645"/>
      <c r="CQ28" s="646"/>
      <c r="CR28" s="629">
        <v>10545573</v>
      </c>
      <c r="CS28" s="630"/>
      <c r="CT28" s="630"/>
      <c r="CU28" s="630"/>
      <c r="CV28" s="630"/>
      <c r="CW28" s="630"/>
      <c r="CX28" s="630"/>
      <c r="CY28" s="631"/>
      <c r="CZ28" s="634">
        <v>10.7</v>
      </c>
      <c r="DA28" s="663"/>
      <c r="DB28" s="663"/>
      <c r="DC28" s="671"/>
      <c r="DD28" s="638">
        <v>10394171</v>
      </c>
      <c r="DE28" s="630"/>
      <c r="DF28" s="630"/>
      <c r="DG28" s="630"/>
      <c r="DH28" s="630"/>
      <c r="DI28" s="630"/>
      <c r="DJ28" s="630"/>
      <c r="DK28" s="631"/>
      <c r="DL28" s="638">
        <v>9814980</v>
      </c>
      <c r="DM28" s="630"/>
      <c r="DN28" s="630"/>
      <c r="DO28" s="630"/>
      <c r="DP28" s="630"/>
      <c r="DQ28" s="630"/>
      <c r="DR28" s="630"/>
      <c r="DS28" s="630"/>
      <c r="DT28" s="630"/>
      <c r="DU28" s="630"/>
      <c r="DV28" s="631"/>
      <c r="DW28" s="634">
        <v>20.100000000000001</v>
      </c>
      <c r="DX28" s="663"/>
      <c r="DY28" s="663"/>
      <c r="DZ28" s="663"/>
      <c r="EA28" s="663"/>
      <c r="EB28" s="663"/>
      <c r="EC28" s="664"/>
    </row>
    <row r="29" spans="2:133" ht="11.25" customHeight="1" x14ac:dyDescent="0.2">
      <c r="B29" s="626" t="s">
        <v>305</v>
      </c>
      <c r="C29" s="627"/>
      <c r="D29" s="627"/>
      <c r="E29" s="627"/>
      <c r="F29" s="627"/>
      <c r="G29" s="627"/>
      <c r="H29" s="627"/>
      <c r="I29" s="627"/>
      <c r="J29" s="627"/>
      <c r="K29" s="627"/>
      <c r="L29" s="627"/>
      <c r="M29" s="627"/>
      <c r="N29" s="627"/>
      <c r="O29" s="627"/>
      <c r="P29" s="627"/>
      <c r="Q29" s="628"/>
      <c r="R29" s="629">
        <v>834566</v>
      </c>
      <c r="S29" s="630"/>
      <c r="T29" s="630"/>
      <c r="U29" s="630"/>
      <c r="V29" s="630"/>
      <c r="W29" s="630"/>
      <c r="X29" s="630"/>
      <c r="Y29" s="631"/>
      <c r="Z29" s="632">
        <v>0.8</v>
      </c>
      <c r="AA29" s="632"/>
      <c r="AB29" s="632"/>
      <c r="AC29" s="632"/>
      <c r="AD29" s="633" t="s">
        <v>129</v>
      </c>
      <c r="AE29" s="633"/>
      <c r="AF29" s="633"/>
      <c r="AG29" s="633"/>
      <c r="AH29" s="633"/>
      <c r="AI29" s="633"/>
      <c r="AJ29" s="633"/>
      <c r="AK29" s="633"/>
      <c r="AL29" s="634" t="s">
        <v>244</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306</v>
      </c>
      <c r="CE29" s="679"/>
      <c r="CF29" s="644" t="s">
        <v>70</v>
      </c>
      <c r="CG29" s="645"/>
      <c r="CH29" s="645"/>
      <c r="CI29" s="645"/>
      <c r="CJ29" s="645"/>
      <c r="CK29" s="645"/>
      <c r="CL29" s="645"/>
      <c r="CM29" s="645"/>
      <c r="CN29" s="645"/>
      <c r="CO29" s="645"/>
      <c r="CP29" s="645"/>
      <c r="CQ29" s="646"/>
      <c r="CR29" s="629">
        <v>10545315</v>
      </c>
      <c r="CS29" s="669"/>
      <c r="CT29" s="669"/>
      <c r="CU29" s="669"/>
      <c r="CV29" s="669"/>
      <c r="CW29" s="669"/>
      <c r="CX29" s="669"/>
      <c r="CY29" s="670"/>
      <c r="CZ29" s="634">
        <v>10.7</v>
      </c>
      <c r="DA29" s="663"/>
      <c r="DB29" s="663"/>
      <c r="DC29" s="671"/>
      <c r="DD29" s="638">
        <v>10393913</v>
      </c>
      <c r="DE29" s="669"/>
      <c r="DF29" s="669"/>
      <c r="DG29" s="669"/>
      <c r="DH29" s="669"/>
      <c r="DI29" s="669"/>
      <c r="DJ29" s="669"/>
      <c r="DK29" s="670"/>
      <c r="DL29" s="638">
        <v>9814722</v>
      </c>
      <c r="DM29" s="669"/>
      <c r="DN29" s="669"/>
      <c r="DO29" s="669"/>
      <c r="DP29" s="669"/>
      <c r="DQ29" s="669"/>
      <c r="DR29" s="669"/>
      <c r="DS29" s="669"/>
      <c r="DT29" s="669"/>
      <c r="DU29" s="669"/>
      <c r="DV29" s="670"/>
      <c r="DW29" s="634">
        <v>20.100000000000001</v>
      </c>
      <c r="DX29" s="663"/>
      <c r="DY29" s="663"/>
      <c r="DZ29" s="663"/>
      <c r="EA29" s="663"/>
      <c r="EB29" s="663"/>
      <c r="EC29" s="664"/>
    </row>
    <row r="30" spans="2:133" ht="11.25" customHeight="1" x14ac:dyDescent="0.2">
      <c r="B30" s="626" t="s">
        <v>307</v>
      </c>
      <c r="C30" s="627"/>
      <c r="D30" s="627"/>
      <c r="E30" s="627"/>
      <c r="F30" s="627"/>
      <c r="G30" s="627"/>
      <c r="H30" s="627"/>
      <c r="I30" s="627"/>
      <c r="J30" s="627"/>
      <c r="K30" s="627"/>
      <c r="L30" s="627"/>
      <c r="M30" s="627"/>
      <c r="N30" s="627"/>
      <c r="O30" s="627"/>
      <c r="P30" s="627"/>
      <c r="Q30" s="628"/>
      <c r="R30" s="629">
        <v>845985</v>
      </c>
      <c r="S30" s="630"/>
      <c r="T30" s="630"/>
      <c r="U30" s="630"/>
      <c r="V30" s="630"/>
      <c r="W30" s="630"/>
      <c r="X30" s="630"/>
      <c r="Y30" s="631"/>
      <c r="Z30" s="632">
        <v>0.8</v>
      </c>
      <c r="AA30" s="632"/>
      <c r="AB30" s="632"/>
      <c r="AC30" s="632"/>
      <c r="AD30" s="633">
        <v>60326</v>
      </c>
      <c r="AE30" s="633"/>
      <c r="AF30" s="633"/>
      <c r="AG30" s="633"/>
      <c r="AH30" s="633"/>
      <c r="AI30" s="633"/>
      <c r="AJ30" s="633"/>
      <c r="AK30" s="633"/>
      <c r="AL30" s="634">
        <v>0.1</v>
      </c>
      <c r="AM30" s="635"/>
      <c r="AN30" s="635"/>
      <c r="AO30" s="636"/>
      <c r="AP30" s="608" t="s">
        <v>222</v>
      </c>
      <c r="AQ30" s="609"/>
      <c r="AR30" s="609"/>
      <c r="AS30" s="609"/>
      <c r="AT30" s="609"/>
      <c r="AU30" s="609"/>
      <c r="AV30" s="609"/>
      <c r="AW30" s="609"/>
      <c r="AX30" s="609"/>
      <c r="AY30" s="609"/>
      <c r="AZ30" s="609"/>
      <c r="BA30" s="609"/>
      <c r="BB30" s="609"/>
      <c r="BC30" s="609"/>
      <c r="BD30" s="609"/>
      <c r="BE30" s="609"/>
      <c r="BF30" s="610"/>
      <c r="BG30" s="608" t="s">
        <v>308</v>
      </c>
      <c r="BH30" s="676"/>
      <c r="BI30" s="676"/>
      <c r="BJ30" s="676"/>
      <c r="BK30" s="676"/>
      <c r="BL30" s="676"/>
      <c r="BM30" s="676"/>
      <c r="BN30" s="676"/>
      <c r="BO30" s="676"/>
      <c r="BP30" s="676"/>
      <c r="BQ30" s="677"/>
      <c r="BR30" s="608" t="s">
        <v>309</v>
      </c>
      <c r="BS30" s="676"/>
      <c r="BT30" s="676"/>
      <c r="BU30" s="676"/>
      <c r="BV30" s="676"/>
      <c r="BW30" s="676"/>
      <c r="BX30" s="676"/>
      <c r="BY30" s="676"/>
      <c r="BZ30" s="676"/>
      <c r="CA30" s="676"/>
      <c r="CB30" s="677"/>
      <c r="CD30" s="680"/>
      <c r="CE30" s="681"/>
      <c r="CF30" s="644" t="s">
        <v>310</v>
      </c>
      <c r="CG30" s="645"/>
      <c r="CH30" s="645"/>
      <c r="CI30" s="645"/>
      <c r="CJ30" s="645"/>
      <c r="CK30" s="645"/>
      <c r="CL30" s="645"/>
      <c r="CM30" s="645"/>
      <c r="CN30" s="645"/>
      <c r="CO30" s="645"/>
      <c r="CP30" s="645"/>
      <c r="CQ30" s="646"/>
      <c r="CR30" s="629">
        <v>10190556</v>
      </c>
      <c r="CS30" s="630"/>
      <c r="CT30" s="630"/>
      <c r="CU30" s="630"/>
      <c r="CV30" s="630"/>
      <c r="CW30" s="630"/>
      <c r="CX30" s="630"/>
      <c r="CY30" s="631"/>
      <c r="CZ30" s="634">
        <v>10.3</v>
      </c>
      <c r="DA30" s="663"/>
      <c r="DB30" s="663"/>
      <c r="DC30" s="671"/>
      <c r="DD30" s="638">
        <v>10040003</v>
      </c>
      <c r="DE30" s="630"/>
      <c r="DF30" s="630"/>
      <c r="DG30" s="630"/>
      <c r="DH30" s="630"/>
      <c r="DI30" s="630"/>
      <c r="DJ30" s="630"/>
      <c r="DK30" s="631"/>
      <c r="DL30" s="638">
        <v>9460813</v>
      </c>
      <c r="DM30" s="630"/>
      <c r="DN30" s="630"/>
      <c r="DO30" s="630"/>
      <c r="DP30" s="630"/>
      <c r="DQ30" s="630"/>
      <c r="DR30" s="630"/>
      <c r="DS30" s="630"/>
      <c r="DT30" s="630"/>
      <c r="DU30" s="630"/>
      <c r="DV30" s="631"/>
      <c r="DW30" s="634">
        <v>19.3</v>
      </c>
      <c r="DX30" s="663"/>
      <c r="DY30" s="663"/>
      <c r="DZ30" s="663"/>
      <c r="EA30" s="663"/>
      <c r="EB30" s="663"/>
      <c r="EC30" s="664"/>
    </row>
    <row r="31" spans="2:133" ht="11.25" customHeight="1" x14ac:dyDescent="0.2">
      <c r="B31" s="626" t="s">
        <v>311</v>
      </c>
      <c r="C31" s="627"/>
      <c r="D31" s="627"/>
      <c r="E31" s="627"/>
      <c r="F31" s="627"/>
      <c r="G31" s="627"/>
      <c r="H31" s="627"/>
      <c r="I31" s="627"/>
      <c r="J31" s="627"/>
      <c r="K31" s="627"/>
      <c r="L31" s="627"/>
      <c r="M31" s="627"/>
      <c r="N31" s="627"/>
      <c r="O31" s="627"/>
      <c r="P31" s="627"/>
      <c r="Q31" s="628"/>
      <c r="R31" s="629">
        <v>934487</v>
      </c>
      <c r="S31" s="630"/>
      <c r="T31" s="630"/>
      <c r="U31" s="630"/>
      <c r="V31" s="630"/>
      <c r="W31" s="630"/>
      <c r="X31" s="630"/>
      <c r="Y31" s="631"/>
      <c r="Z31" s="632">
        <v>0.9</v>
      </c>
      <c r="AA31" s="632"/>
      <c r="AB31" s="632"/>
      <c r="AC31" s="632"/>
      <c r="AD31" s="633">
        <v>5379</v>
      </c>
      <c r="AE31" s="633"/>
      <c r="AF31" s="633"/>
      <c r="AG31" s="633"/>
      <c r="AH31" s="633"/>
      <c r="AI31" s="633"/>
      <c r="AJ31" s="633"/>
      <c r="AK31" s="633"/>
      <c r="AL31" s="634">
        <v>0</v>
      </c>
      <c r="AM31" s="635"/>
      <c r="AN31" s="635"/>
      <c r="AO31" s="636"/>
      <c r="AP31" s="689" t="s">
        <v>312</v>
      </c>
      <c r="AQ31" s="690"/>
      <c r="AR31" s="690"/>
      <c r="AS31" s="690"/>
      <c r="AT31" s="695" t="s">
        <v>313</v>
      </c>
      <c r="AU31" s="217"/>
      <c r="AV31" s="217"/>
      <c r="AW31" s="217"/>
      <c r="AX31" s="615" t="s">
        <v>187</v>
      </c>
      <c r="AY31" s="616"/>
      <c r="AZ31" s="616"/>
      <c r="BA31" s="616"/>
      <c r="BB31" s="616"/>
      <c r="BC31" s="616"/>
      <c r="BD31" s="616"/>
      <c r="BE31" s="616"/>
      <c r="BF31" s="617"/>
      <c r="BG31" s="688">
        <v>99.4</v>
      </c>
      <c r="BH31" s="684"/>
      <c r="BI31" s="684"/>
      <c r="BJ31" s="684"/>
      <c r="BK31" s="684"/>
      <c r="BL31" s="684"/>
      <c r="BM31" s="624">
        <v>98.1</v>
      </c>
      <c r="BN31" s="684"/>
      <c r="BO31" s="684"/>
      <c r="BP31" s="684"/>
      <c r="BQ31" s="685"/>
      <c r="BR31" s="688">
        <v>98.9</v>
      </c>
      <c r="BS31" s="684"/>
      <c r="BT31" s="684"/>
      <c r="BU31" s="684"/>
      <c r="BV31" s="684"/>
      <c r="BW31" s="684"/>
      <c r="BX31" s="624">
        <v>97.6</v>
      </c>
      <c r="BY31" s="684"/>
      <c r="BZ31" s="684"/>
      <c r="CA31" s="684"/>
      <c r="CB31" s="685"/>
      <c r="CD31" s="680"/>
      <c r="CE31" s="681"/>
      <c r="CF31" s="644" t="s">
        <v>314</v>
      </c>
      <c r="CG31" s="645"/>
      <c r="CH31" s="645"/>
      <c r="CI31" s="645"/>
      <c r="CJ31" s="645"/>
      <c r="CK31" s="645"/>
      <c r="CL31" s="645"/>
      <c r="CM31" s="645"/>
      <c r="CN31" s="645"/>
      <c r="CO31" s="645"/>
      <c r="CP31" s="645"/>
      <c r="CQ31" s="646"/>
      <c r="CR31" s="629">
        <v>354759</v>
      </c>
      <c r="CS31" s="669"/>
      <c r="CT31" s="669"/>
      <c r="CU31" s="669"/>
      <c r="CV31" s="669"/>
      <c r="CW31" s="669"/>
      <c r="CX31" s="669"/>
      <c r="CY31" s="670"/>
      <c r="CZ31" s="634">
        <v>0.4</v>
      </c>
      <c r="DA31" s="663"/>
      <c r="DB31" s="663"/>
      <c r="DC31" s="671"/>
      <c r="DD31" s="638">
        <v>353910</v>
      </c>
      <c r="DE31" s="669"/>
      <c r="DF31" s="669"/>
      <c r="DG31" s="669"/>
      <c r="DH31" s="669"/>
      <c r="DI31" s="669"/>
      <c r="DJ31" s="669"/>
      <c r="DK31" s="670"/>
      <c r="DL31" s="638">
        <v>353909</v>
      </c>
      <c r="DM31" s="669"/>
      <c r="DN31" s="669"/>
      <c r="DO31" s="669"/>
      <c r="DP31" s="669"/>
      <c r="DQ31" s="669"/>
      <c r="DR31" s="669"/>
      <c r="DS31" s="669"/>
      <c r="DT31" s="669"/>
      <c r="DU31" s="669"/>
      <c r="DV31" s="670"/>
      <c r="DW31" s="634">
        <v>0.7</v>
      </c>
      <c r="DX31" s="663"/>
      <c r="DY31" s="663"/>
      <c r="DZ31" s="663"/>
      <c r="EA31" s="663"/>
      <c r="EB31" s="663"/>
      <c r="EC31" s="664"/>
    </row>
    <row r="32" spans="2:133" ht="11.25" customHeight="1" x14ac:dyDescent="0.2">
      <c r="B32" s="626" t="s">
        <v>315</v>
      </c>
      <c r="C32" s="627"/>
      <c r="D32" s="627"/>
      <c r="E32" s="627"/>
      <c r="F32" s="627"/>
      <c r="G32" s="627"/>
      <c r="H32" s="627"/>
      <c r="I32" s="627"/>
      <c r="J32" s="627"/>
      <c r="K32" s="627"/>
      <c r="L32" s="627"/>
      <c r="M32" s="627"/>
      <c r="N32" s="627"/>
      <c r="O32" s="627"/>
      <c r="P32" s="627"/>
      <c r="Q32" s="628"/>
      <c r="R32" s="629">
        <v>22514514</v>
      </c>
      <c r="S32" s="630"/>
      <c r="T32" s="630"/>
      <c r="U32" s="630"/>
      <c r="V32" s="630"/>
      <c r="W32" s="630"/>
      <c r="X32" s="630"/>
      <c r="Y32" s="631"/>
      <c r="Z32" s="632">
        <v>22.3</v>
      </c>
      <c r="AA32" s="632"/>
      <c r="AB32" s="632"/>
      <c r="AC32" s="632"/>
      <c r="AD32" s="633" t="s">
        <v>129</v>
      </c>
      <c r="AE32" s="633"/>
      <c r="AF32" s="633"/>
      <c r="AG32" s="633"/>
      <c r="AH32" s="633"/>
      <c r="AI32" s="633"/>
      <c r="AJ32" s="633"/>
      <c r="AK32" s="633"/>
      <c r="AL32" s="634" t="s">
        <v>244</v>
      </c>
      <c r="AM32" s="635"/>
      <c r="AN32" s="635"/>
      <c r="AO32" s="636"/>
      <c r="AP32" s="691"/>
      <c r="AQ32" s="692"/>
      <c r="AR32" s="692"/>
      <c r="AS32" s="692"/>
      <c r="AT32" s="696"/>
      <c r="AU32" s="216" t="s">
        <v>316</v>
      </c>
      <c r="AV32" s="216"/>
      <c r="AW32" s="216"/>
      <c r="AX32" s="626" t="s">
        <v>317</v>
      </c>
      <c r="AY32" s="627"/>
      <c r="AZ32" s="627"/>
      <c r="BA32" s="627"/>
      <c r="BB32" s="627"/>
      <c r="BC32" s="627"/>
      <c r="BD32" s="627"/>
      <c r="BE32" s="627"/>
      <c r="BF32" s="628"/>
      <c r="BG32" s="698">
        <v>99.4</v>
      </c>
      <c r="BH32" s="669"/>
      <c r="BI32" s="669"/>
      <c r="BJ32" s="669"/>
      <c r="BK32" s="669"/>
      <c r="BL32" s="669"/>
      <c r="BM32" s="635">
        <v>98.3</v>
      </c>
      <c r="BN32" s="686"/>
      <c r="BO32" s="686"/>
      <c r="BP32" s="686"/>
      <c r="BQ32" s="687"/>
      <c r="BR32" s="698">
        <v>99.2</v>
      </c>
      <c r="BS32" s="669"/>
      <c r="BT32" s="669"/>
      <c r="BU32" s="669"/>
      <c r="BV32" s="669"/>
      <c r="BW32" s="669"/>
      <c r="BX32" s="635">
        <v>98.1</v>
      </c>
      <c r="BY32" s="686"/>
      <c r="BZ32" s="686"/>
      <c r="CA32" s="686"/>
      <c r="CB32" s="687"/>
      <c r="CD32" s="682"/>
      <c r="CE32" s="683"/>
      <c r="CF32" s="644" t="s">
        <v>318</v>
      </c>
      <c r="CG32" s="645"/>
      <c r="CH32" s="645"/>
      <c r="CI32" s="645"/>
      <c r="CJ32" s="645"/>
      <c r="CK32" s="645"/>
      <c r="CL32" s="645"/>
      <c r="CM32" s="645"/>
      <c r="CN32" s="645"/>
      <c r="CO32" s="645"/>
      <c r="CP32" s="645"/>
      <c r="CQ32" s="646"/>
      <c r="CR32" s="629">
        <v>258</v>
      </c>
      <c r="CS32" s="630"/>
      <c r="CT32" s="630"/>
      <c r="CU32" s="630"/>
      <c r="CV32" s="630"/>
      <c r="CW32" s="630"/>
      <c r="CX32" s="630"/>
      <c r="CY32" s="631"/>
      <c r="CZ32" s="634">
        <v>0</v>
      </c>
      <c r="DA32" s="663"/>
      <c r="DB32" s="663"/>
      <c r="DC32" s="671"/>
      <c r="DD32" s="638">
        <v>258</v>
      </c>
      <c r="DE32" s="630"/>
      <c r="DF32" s="630"/>
      <c r="DG32" s="630"/>
      <c r="DH32" s="630"/>
      <c r="DI32" s="630"/>
      <c r="DJ32" s="630"/>
      <c r="DK32" s="631"/>
      <c r="DL32" s="638">
        <v>258</v>
      </c>
      <c r="DM32" s="630"/>
      <c r="DN32" s="630"/>
      <c r="DO32" s="630"/>
      <c r="DP32" s="630"/>
      <c r="DQ32" s="630"/>
      <c r="DR32" s="630"/>
      <c r="DS32" s="630"/>
      <c r="DT32" s="630"/>
      <c r="DU32" s="630"/>
      <c r="DV32" s="631"/>
      <c r="DW32" s="634">
        <v>0</v>
      </c>
      <c r="DX32" s="663"/>
      <c r="DY32" s="663"/>
      <c r="DZ32" s="663"/>
      <c r="EA32" s="663"/>
      <c r="EB32" s="663"/>
      <c r="EC32" s="664"/>
    </row>
    <row r="33" spans="2:133" ht="11.25" customHeight="1" x14ac:dyDescent="0.2">
      <c r="B33" s="665" t="s">
        <v>319</v>
      </c>
      <c r="C33" s="666"/>
      <c r="D33" s="666"/>
      <c r="E33" s="666"/>
      <c r="F33" s="666"/>
      <c r="G33" s="666"/>
      <c r="H33" s="666"/>
      <c r="I33" s="666"/>
      <c r="J33" s="666"/>
      <c r="K33" s="666"/>
      <c r="L33" s="666"/>
      <c r="M33" s="666"/>
      <c r="N33" s="666"/>
      <c r="O33" s="666"/>
      <c r="P33" s="666"/>
      <c r="Q33" s="667"/>
      <c r="R33" s="629">
        <v>1455</v>
      </c>
      <c r="S33" s="630"/>
      <c r="T33" s="630"/>
      <c r="U33" s="630"/>
      <c r="V33" s="630"/>
      <c r="W33" s="630"/>
      <c r="X33" s="630"/>
      <c r="Y33" s="631"/>
      <c r="Z33" s="632">
        <v>0</v>
      </c>
      <c r="AA33" s="632"/>
      <c r="AB33" s="632"/>
      <c r="AC33" s="632"/>
      <c r="AD33" s="633">
        <v>1455</v>
      </c>
      <c r="AE33" s="633"/>
      <c r="AF33" s="633"/>
      <c r="AG33" s="633"/>
      <c r="AH33" s="633"/>
      <c r="AI33" s="633"/>
      <c r="AJ33" s="633"/>
      <c r="AK33" s="633"/>
      <c r="AL33" s="634">
        <v>0</v>
      </c>
      <c r="AM33" s="635"/>
      <c r="AN33" s="635"/>
      <c r="AO33" s="636"/>
      <c r="AP33" s="693"/>
      <c r="AQ33" s="694"/>
      <c r="AR33" s="694"/>
      <c r="AS33" s="694"/>
      <c r="AT33" s="697"/>
      <c r="AU33" s="218"/>
      <c r="AV33" s="218"/>
      <c r="AW33" s="218"/>
      <c r="AX33" s="673" t="s">
        <v>320</v>
      </c>
      <c r="AY33" s="674"/>
      <c r="AZ33" s="674"/>
      <c r="BA33" s="674"/>
      <c r="BB33" s="674"/>
      <c r="BC33" s="674"/>
      <c r="BD33" s="674"/>
      <c r="BE33" s="674"/>
      <c r="BF33" s="675"/>
      <c r="BG33" s="699">
        <v>99.4</v>
      </c>
      <c r="BH33" s="700"/>
      <c r="BI33" s="700"/>
      <c r="BJ33" s="700"/>
      <c r="BK33" s="700"/>
      <c r="BL33" s="700"/>
      <c r="BM33" s="701">
        <v>97.7</v>
      </c>
      <c r="BN33" s="700"/>
      <c r="BO33" s="700"/>
      <c r="BP33" s="700"/>
      <c r="BQ33" s="702"/>
      <c r="BR33" s="699">
        <v>98.3</v>
      </c>
      <c r="BS33" s="700"/>
      <c r="BT33" s="700"/>
      <c r="BU33" s="700"/>
      <c r="BV33" s="700"/>
      <c r="BW33" s="700"/>
      <c r="BX33" s="701">
        <v>96.9</v>
      </c>
      <c r="BY33" s="700"/>
      <c r="BZ33" s="700"/>
      <c r="CA33" s="700"/>
      <c r="CB33" s="702"/>
      <c r="CD33" s="644" t="s">
        <v>321</v>
      </c>
      <c r="CE33" s="645"/>
      <c r="CF33" s="645"/>
      <c r="CG33" s="645"/>
      <c r="CH33" s="645"/>
      <c r="CI33" s="645"/>
      <c r="CJ33" s="645"/>
      <c r="CK33" s="645"/>
      <c r="CL33" s="645"/>
      <c r="CM33" s="645"/>
      <c r="CN33" s="645"/>
      <c r="CO33" s="645"/>
      <c r="CP33" s="645"/>
      <c r="CQ33" s="646"/>
      <c r="CR33" s="629">
        <v>31988832</v>
      </c>
      <c r="CS33" s="669"/>
      <c r="CT33" s="669"/>
      <c r="CU33" s="669"/>
      <c r="CV33" s="669"/>
      <c r="CW33" s="669"/>
      <c r="CX33" s="669"/>
      <c r="CY33" s="670"/>
      <c r="CZ33" s="634">
        <v>32.5</v>
      </c>
      <c r="DA33" s="663"/>
      <c r="DB33" s="663"/>
      <c r="DC33" s="671"/>
      <c r="DD33" s="638">
        <v>22932733</v>
      </c>
      <c r="DE33" s="669"/>
      <c r="DF33" s="669"/>
      <c r="DG33" s="669"/>
      <c r="DH33" s="669"/>
      <c r="DI33" s="669"/>
      <c r="DJ33" s="669"/>
      <c r="DK33" s="670"/>
      <c r="DL33" s="638">
        <v>15190543</v>
      </c>
      <c r="DM33" s="669"/>
      <c r="DN33" s="669"/>
      <c r="DO33" s="669"/>
      <c r="DP33" s="669"/>
      <c r="DQ33" s="669"/>
      <c r="DR33" s="669"/>
      <c r="DS33" s="669"/>
      <c r="DT33" s="669"/>
      <c r="DU33" s="669"/>
      <c r="DV33" s="670"/>
      <c r="DW33" s="634">
        <v>31</v>
      </c>
      <c r="DX33" s="663"/>
      <c r="DY33" s="663"/>
      <c r="DZ33" s="663"/>
      <c r="EA33" s="663"/>
      <c r="EB33" s="663"/>
      <c r="EC33" s="664"/>
    </row>
    <row r="34" spans="2:133" ht="11.25" customHeight="1" x14ac:dyDescent="0.2">
      <c r="B34" s="626" t="s">
        <v>322</v>
      </c>
      <c r="C34" s="627"/>
      <c r="D34" s="627"/>
      <c r="E34" s="627"/>
      <c r="F34" s="627"/>
      <c r="G34" s="627"/>
      <c r="H34" s="627"/>
      <c r="I34" s="627"/>
      <c r="J34" s="627"/>
      <c r="K34" s="627"/>
      <c r="L34" s="627"/>
      <c r="M34" s="627"/>
      <c r="N34" s="627"/>
      <c r="O34" s="627"/>
      <c r="P34" s="627"/>
      <c r="Q34" s="628"/>
      <c r="R34" s="629">
        <v>6751982</v>
      </c>
      <c r="S34" s="630"/>
      <c r="T34" s="630"/>
      <c r="U34" s="630"/>
      <c r="V34" s="630"/>
      <c r="W34" s="630"/>
      <c r="X34" s="630"/>
      <c r="Y34" s="631"/>
      <c r="Z34" s="632">
        <v>6.7</v>
      </c>
      <c r="AA34" s="632"/>
      <c r="AB34" s="632"/>
      <c r="AC34" s="632"/>
      <c r="AD34" s="633" t="s">
        <v>129</v>
      </c>
      <c r="AE34" s="633"/>
      <c r="AF34" s="633"/>
      <c r="AG34" s="633"/>
      <c r="AH34" s="633"/>
      <c r="AI34" s="633"/>
      <c r="AJ34" s="633"/>
      <c r="AK34" s="633"/>
      <c r="AL34" s="634" t="s">
        <v>244</v>
      </c>
      <c r="AM34" s="635"/>
      <c r="AN34" s="635"/>
      <c r="AO34" s="636"/>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4" t="s">
        <v>323</v>
      </c>
      <c r="CE34" s="645"/>
      <c r="CF34" s="645"/>
      <c r="CG34" s="645"/>
      <c r="CH34" s="645"/>
      <c r="CI34" s="645"/>
      <c r="CJ34" s="645"/>
      <c r="CK34" s="645"/>
      <c r="CL34" s="645"/>
      <c r="CM34" s="645"/>
      <c r="CN34" s="645"/>
      <c r="CO34" s="645"/>
      <c r="CP34" s="645"/>
      <c r="CQ34" s="646"/>
      <c r="CR34" s="629">
        <v>12279492</v>
      </c>
      <c r="CS34" s="630"/>
      <c r="CT34" s="630"/>
      <c r="CU34" s="630"/>
      <c r="CV34" s="630"/>
      <c r="CW34" s="630"/>
      <c r="CX34" s="630"/>
      <c r="CY34" s="631"/>
      <c r="CZ34" s="634">
        <v>12.5</v>
      </c>
      <c r="DA34" s="663"/>
      <c r="DB34" s="663"/>
      <c r="DC34" s="671"/>
      <c r="DD34" s="638">
        <v>7851353</v>
      </c>
      <c r="DE34" s="630"/>
      <c r="DF34" s="630"/>
      <c r="DG34" s="630"/>
      <c r="DH34" s="630"/>
      <c r="DI34" s="630"/>
      <c r="DJ34" s="630"/>
      <c r="DK34" s="631"/>
      <c r="DL34" s="638">
        <v>6829651</v>
      </c>
      <c r="DM34" s="630"/>
      <c r="DN34" s="630"/>
      <c r="DO34" s="630"/>
      <c r="DP34" s="630"/>
      <c r="DQ34" s="630"/>
      <c r="DR34" s="630"/>
      <c r="DS34" s="630"/>
      <c r="DT34" s="630"/>
      <c r="DU34" s="630"/>
      <c r="DV34" s="631"/>
      <c r="DW34" s="634">
        <v>14</v>
      </c>
      <c r="DX34" s="663"/>
      <c r="DY34" s="663"/>
      <c r="DZ34" s="663"/>
      <c r="EA34" s="663"/>
      <c r="EB34" s="663"/>
      <c r="EC34" s="664"/>
    </row>
    <row r="35" spans="2:133" ht="11.25" customHeight="1" x14ac:dyDescent="0.2">
      <c r="B35" s="626" t="s">
        <v>324</v>
      </c>
      <c r="C35" s="627"/>
      <c r="D35" s="627"/>
      <c r="E35" s="627"/>
      <c r="F35" s="627"/>
      <c r="G35" s="627"/>
      <c r="H35" s="627"/>
      <c r="I35" s="627"/>
      <c r="J35" s="627"/>
      <c r="K35" s="627"/>
      <c r="L35" s="627"/>
      <c r="M35" s="627"/>
      <c r="N35" s="627"/>
      <c r="O35" s="627"/>
      <c r="P35" s="627"/>
      <c r="Q35" s="628"/>
      <c r="R35" s="629">
        <v>191825</v>
      </c>
      <c r="S35" s="630"/>
      <c r="T35" s="630"/>
      <c r="U35" s="630"/>
      <c r="V35" s="630"/>
      <c r="W35" s="630"/>
      <c r="X35" s="630"/>
      <c r="Y35" s="631"/>
      <c r="Z35" s="632">
        <v>0.2</v>
      </c>
      <c r="AA35" s="632"/>
      <c r="AB35" s="632"/>
      <c r="AC35" s="632"/>
      <c r="AD35" s="633">
        <v>21761</v>
      </c>
      <c r="AE35" s="633"/>
      <c r="AF35" s="633"/>
      <c r="AG35" s="633"/>
      <c r="AH35" s="633"/>
      <c r="AI35" s="633"/>
      <c r="AJ35" s="633"/>
      <c r="AK35" s="633"/>
      <c r="AL35" s="634">
        <v>0</v>
      </c>
      <c r="AM35" s="635"/>
      <c r="AN35" s="635"/>
      <c r="AO35" s="636"/>
      <c r="AP35" s="221"/>
      <c r="AQ35" s="608" t="s">
        <v>325</v>
      </c>
      <c r="AR35" s="609"/>
      <c r="AS35" s="609"/>
      <c r="AT35" s="609"/>
      <c r="AU35" s="609"/>
      <c r="AV35" s="609"/>
      <c r="AW35" s="609"/>
      <c r="AX35" s="609"/>
      <c r="AY35" s="609"/>
      <c r="AZ35" s="609"/>
      <c r="BA35" s="609"/>
      <c r="BB35" s="609"/>
      <c r="BC35" s="609"/>
      <c r="BD35" s="609"/>
      <c r="BE35" s="609"/>
      <c r="BF35" s="610"/>
      <c r="BG35" s="608" t="s">
        <v>326</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327</v>
      </c>
      <c r="CE35" s="645"/>
      <c r="CF35" s="645"/>
      <c r="CG35" s="645"/>
      <c r="CH35" s="645"/>
      <c r="CI35" s="645"/>
      <c r="CJ35" s="645"/>
      <c r="CK35" s="645"/>
      <c r="CL35" s="645"/>
      <c r="CM35" s="645"/>
      <c r="CN35" s="645"/>
      <c r="CO35" s="645"/>
      <c r="CP35" s="645"/>
      <c r="CQ35" s="646"/>
      <c r="CR35" s="629">
        <v>571141</v>
      </c>
      <c r="CS35" s="669"/>
      <c r="CT35" s="669"/>
      <c r="CU35" s="669"/>
      <c r="CV35" s="669"/>
      <c r="CW35" s="669"/>
      <c r="CX35" s="669"/>
      <c r="CY35" s="670"/>
      <c r="CZ35" s="634">
        <v>0.6</v>
      </c>
      <c r="DA35" s="663"/>
      <c r="DB35" s="663"/>
      <c r="DC35" s="671"/>
      <c r="DD35" s="638">
        <v>514386</v>
      </c>
      <c r="DE35" s="669"/>
      <c r="DF35" s="669"/>
      <c r="DG35" s="669"/>
      <c r="DH35" s="669"/>
      <c r="DI35" s="669"/>
      <c r="DJ35" s="669"/>
      <c r="DK35" s="670"/>
      <c r="DL35" s="638">
        <v>514386</v>
      </c>
      <c r="DM35" s="669"/>
      <c r="DN35" s="669"/>
      <c r="DO35" s="669"/>
      <c r="DP35" s="669"/>
      <c r="DQ35" s="669"/>
      <c r="DR35" s="669"/>
      <c r="DS35" s="669"/>
      <c r="DT35" s="669"/>
      <c r="DU35" s="669"/>
      <c r="DV35" s="670"/>
      <c r="DW35" s="634">
        <v>1.1000000000000001</v>
      </c>
      <c r="DX35" s="663"/>
      <c r="DY35" s="663"/>
      <c r="DZ35" s="663"/>
      <c r="EA35" s="663"/>
      <c r="EB35" s="663"/>
      <c r="EC35" s="664"/>
    </row>
    <row r="36" spans="2:133" ht="11.25" customHeight="1" x14ac:dyDescent="0.2">
      <c r="B36" s="626" t="s">
        <v>328</v>
      </c>
      <c r="C36" s="627"/>
      <c r="D36" s="627"/>
      <c r="E36" s="627"/>
      <c r="F36" s="627"/>
      <c r="G36" s="627"/>
      <c r="H36" s="627"/>
      <c r="I36" s="627"/>
      <c r="J36" s="627"/>
      <c r="K36" s="627"/>
      <c r="L36" s="627"/>
      <c r="M36" s="627"/>
      <c r="N36" s="627"/>
      <c r="O36" s="627"/>
      <c r="P36" s="627"/>
      <c r="Q36" s="628"/>
      <c r="R36" s="629">
        <v>733017</v>
      </c>
      <c r="S36" s="630"/>
      <c r="T36" s="630"/>
      <c r="U36" s="630"/>
      <c r="V36" s="630"/>
      <c r="W36" s="630"/>
      <c r="X36" s="630"/>
      <c r="Y36" s="631"/>
      <c r="Z36" s="632">
        <v>0.7</v>
      </c>
      <c r="AA36" s="632"/>
      <c r="AB36" s="632"/>
      <c r="AC36" s="632"/>
      <c r="AD36" s="633" t="s">
        <v>129</v>
      </c>
      <c r="AE36" s="633"/>
      <c r="AF36" s="633"/>
      <c r="AG36" s="633"/>
      <c r="AH36" s="633"/>
      <c r="AI36" s="633"/>
      <c r="AJ36" s="633"/>
      <c r="AK36" s="633"/>
      <c r="AL36" s="634" t="s">
        <v>244</v>
      </c>
      <c r="AM36" s="635"/>
      <c r="AN36" s="635"/>
      <c r="AO36" s="636"/>
      <c r="AP36" s="221"/>
      <c r="AQ36" s="703" t="s">
        <v>329</v>
      </c>
      <c r="AR36" s="704"/>
      <c r="AS36" s="704"/>
      <c r="AT36" s="704"/>
      <c r="AU36" s="704"/>
      <c r="AV36" s="704"/>
      <c r="AW36" s="704"/>
      <c r="AX36" s="704"/>
      <c r="AY36" s="705"/>
      <c r="AZ36" s="618">
        <v>11733065</v>
      </c>
      <c r="BA36" s="619"/>
      <c r="BB36" s="619"/>
      <c r="BC36" s="619"/>
      <c r="BD36" s="619"/>
      <c r="BE36" s="619"/>
      <c r="BF36" s="706"/>
      <c r="BG36" s="640" t="s">
        <v>330</v>
      </c>
      <c r="BH36" s="641"/>
      <c r="BI36" s="641"/>
      <c r="BJ36" s="641"/>
      <c r="BK36" s="641"/>
      <c r="BL36" s="641"/>
      <c r="BM36" s="641"/>
      <c r="BN36" s="641"/>
      <c r="BO36" s="641"/>
      <c r="BP36" s="641"/>
      <c r="BQ36" s="641"/>
      <c r="BR36" s="641"/>
      <c r="BS36" s="641"/>
      <c r="BT36" s="641"/>
      <c r="BU36" s="642"/>
      <c r="BV36" s="618">
        <v>501349</v>
      </c>
      <c r="BW36" s="619"/>
      <c r="BX36" s="619"/>
      <c r="BY36" s="619"/>
      <c r="BZ36" s="619"/>
      <c r="CA36" s="619"/>
      <c r="CB36" s="706"/>
      <c r="CD36" s="644" t="s">
        <v>331</v>
      </c>
      <c r="CE36" s="645"/>
      <c r="CF36" s="645"/>
      <c r="CG36" s="645"/>
      <c r="CH36" s="645"/>
      <c r="CI36" s="645"/>
      <c r="CJ36" s="645"/>
      <c r="CK36" s="645"/>
      <c r="CL36" s="645"/>
      <c r="CM36" s="645"/>
      <c r="CN36" s="645"/>
      <c r="CO36" s="645"/>
      <c r="CP36" s="645"/>
      <c r="CQ36" s="646"/>
      <c r="CR36" s="629">
        <v>10069734</v>
      </c>
      <c r="CS36" s="630"/>
      <c r="CT36" s="630"/>
      <c r="CU36" s="630"/>
      <c r="CV36" s="630"/>
      <c r="CW36" s="630"/>
      <c r="CX36" s="630"/>
      <c r="CY36" s="631"/>
      <c r="CZ36" s="634">
        <v>10.199999999999999</v>
      </c>
      <c r="DA36" s="663"/>
      <c r="DB36" s="663"/>
      <c r="DC36" s="671"/>
      <c r="DD36" s="638">
        <v>8207766</v>
      </c>
      <c r="DE36" s="630"/>
      <c r="DF36" s="630"/>
      <c r="DG36" s="630"/>
      <c r="DH36" s="630"/>
      <c r="DI36" s="630"/>
      <c r="DJ36" s="630"/>
      <c r="DK36" s="631"/>
      <c r="DL36" s="638">
        <v>2483462</v>
      </c>
      <c r="DM36" s="630"/>
      <c r="DN36" s="630"/>
      <c r="DO36" s="630"/>
      <c r="DP36" s="630"/>
      <c r="DQ36" s="630"/>
      <c r="DR36" s="630"/>
      <c r="DS36" s="630"/>
      <c r="DT36" s="630"/>
      <c r="DU36" s="630"/>
      <c r="DV36" s="631"/>
      <c r="DW36" s="634">
        <v>5.0999999999999996</v>
      </c>
      <c r="DX36" s="663"/>
      <c r="DY36" s="663"/>
      <c r="DZ36" s="663"/>
      <c r="EA36" s="663"/>
      <c r="EB36" s="663"/>
      <c r="EC36" s="664"/>
    </row>
    <row r="37" spans="2:133" ht="11.25" customHeight="1" x14ac:dyDescent="0.2">
      <c r="B37" s="626" t="s">
        <v>332</v>
      </c>
      <c r="C37" s="627"/>
      <c r="D37" s="627"/>
      <c r="E37" s="627"/>
      <c r="F37" s="627"/>
      <c r="G37" s="627"/>
      <c r="H37" s="627"/>
      <c r="I37" s="627"/>
      <c r="J37" s="627"/>
      <c r="K37" s="627"/>
      <c r="L37" s="627"/>
      <c r="M37" s="627"/>
      <c r="N37" s="627"/>
      <c r="O37" s="627"/>
      <c r="P37" s="627"/>
      <c r="Q37" s="628"/>
      <c r="R37" s="629">
        <v>1565261</v>
      </c>
      <c r="S37" s="630"/>
      <c r="T37" s="630"/>
      <c r="U37" s="630"/>
      <c r="V37" s="630"/>
      <c r="W37" s="630"/>
      <c r="X37" s="630"/>
      <c r="Y37" s="631"/>
      <c r="Z37" s="632">
        <v>1.5</v>
      </c>
      <c r="AA37" s="632"/>
      <c r="AB37" s="632"/>
      <c r="AC37" s="632"/>
      <c r="AD37" s="633" t="s">
        <v>129</v>
      </c>
      <c r="AE37" s="633"/>
      <c r="AF37" s="633"/>
      <c r="AG37" s="633"/>
      <c r="AH37" s="633"/>
      <c r="AI37" s="633"/>
      <c r="AJ37" s="633"/>
      <c r="AK37" s="633"/>
      <c r="AL37" s="634" t="s">
        <v>244</v>
      </c>
      <c r="AM37" s="635"/>
      <c r="AN37" s="635"/>
      <c r="AO37" s="636"/>
      <c r="AQ37" s="707" t="s">
        <v>333</v>
      </c>
      <c r="AR37" s="708"/>
      <c r="AS37" s="708"/>
      <c r="AT37" s="708"/>
      <c r="AU37" s="708"/>
      <c r="AV37" s="708"/>
      <c r="AW37" s="708"/>
      <c r="AX37" s="708"/>
      <c r="AY37" s="709"/>
      <c r="AZ37" s="629">
        <v>3789400</v>
      </c>
      <c r="BA37" s="630"/>
      <c r="BB37" s="630"/>
      <c r="BC37" s="630"/>
      <c r="BD37" s="669"/>
      <c r="BE37" s="669"/>
      <c r="BF37" s="687"/>
      <c r="BG37" s="644" t="s">
        <v>334</v>
      </c>
      <c r="BH37" s="645"/>
      <c r="BI37" s="645"/>
      <c r="BJ37" s="645"/>
      <c r="BK37" s="645"/>
      <c r="BL37" s="645"/>
      <c r="BM37" s="645"/>
      <c r="BN37" s="645"/>
      <c r="BO37" s="645"/>
      <c r="BP37" s="645"/>
      <c r="BQ37" s="645"/>
      <c r="BR37" s="645"/>
      <c r="BS37" s="645"/>
      <c r="BT37" s="645"/>
      <c r="BU37" s="646"/>
      <c r="BV37" s="629">
        <v>447395</v>
      </c>
      <c r="BW37" s="630"/>
      <c r="BX37" s="630"/>
      <c r="BY37" s="630"/>
      <c r="BZ37" s="630"/>
      <c r="CA37" s="630"/>
      <c r="CB37" s="639"/>
      <c r="CD37" s="644" t="s">
        <v>335</v>
      </c>
      <c r="CE37" s="645"/>
      <c r="CF37" s="645"/>
      <c r="CG37" s="645"/>
      <c r="CH37" s="645"/>
      <c r="CI37" s="645"/>
      <c r="CJ37" s="645"/>
      <c r="CK37" s="645"/>
      <c r="CL37" s="645"/>
      <c r="CM37" s="645"/>
      <c r="CN37" s="645"/>
      <c r="CO37" s="645"/>
      <c r="CP37" s="645"/>
      <c r="CQ37" s="646"/>
      <c r="CR37" s="629">
        <v>87175</v>
      </c>
      <c r="CS37" s="669"/>
      <c r="CT37" s="669"/>
      <c r="CU37" s="669"/>
      <c r="CV37" s="669"/>
      <c r="CW37" s="669"/>
      <c r="CX37" s="669"/>
      <c r="CY37" s="670"/>
      <c r="CZ37" s="634">
        <v>0.1</v>
      </c>
      <c r="DA37" s="663"/>
      <c r="DB37" s="663"/>
      <c r="DC37" s="671"/>
      <c r="DD37" s="638">
        <v>87175</v>
      </c>
      <c r="DE37" s="669"/>
      <c r="DF37" s="669"/>
      <c r="DG37" s="669"/>
      <c r="DH37" s="669"/>
      <c r="DI37" s="669"/>
      <c r="DJ37" s="669"/>
      <c r="DK37" s="670"/>
      <c r="DL37" s="638">
        <v>53193</v>
      </c>
      <c r="DM37" s="669"/>
      <c r="DN37" s="669"/>
      <c r="DO37" s="669"/>
      <c r="DP37" s="669"/>
      <c r="DQ37" s="669"/>
      <c r="DR37" s="669"/>
      <c r="DS37" s="669"/>
      <c r="DT37" s="669"/>
      <c r="DU37" s="669"/>
      <c r="DV37" s="670"/>
      <c r="DW37" s="634">
        <v>0.1</v>
      </c>
      <c r="DX37" s="663"/>
      <c r="DY37" s="663"/>
      <c r="DZ37" s="663"/>
      <c r="EA37" s="663"/>
      <c r="EB37" s="663"/>
      <c r="EC37" s="664"/>
    </row>
    <row r="38" spans="2:133" ht="11.25" customHeight="1" x14ac:dyDescent="0.2">
      <c r="B38" s="626" t="s">
        <v>336</v>
      </c>
      <c r="C38" s="627"/>
      <c r="D38" s="627"/>
      <c r="E38" s="627"/>
      <c r="F38" s="627"/>
      <c r="G38" s="627"/>
      <c r="H38" s="627"/>
      <c r="I38" s="627"/>
      <c r="J38" s="627"/>
      <c r="K38" s="627"/>
      <c r="L38" s="627"/>
      <c r="M38" s="627"/>
      <c r="N38" s="627"/>
      <c r="O38" s="627"/>
      <c r="P38" s="627"/>
      <c r="Q38" s="628"/>
      <c r="R38" s="629">
        <v>791379</v>
      </c>
      <c r="S38" s="630"/>
      <c r="T38" s="630"/>
      <c r="U38" s="630"/>
      <c r="V38" s="630"/>
      <c r="W38" s="630"/>
      <c r="X38" s="630"/>
      <c r="Y38" s="631"/>
      <c r="Z38" s="632">
        <v>0.8</v>
      </c>
      <c r="AA38" s="632"/>
      <c r="AB38" s="632"/>
      <c r="AC38" s="632"/>
      <c r="AD38" s="633" t="s">
        <v>129</v>
      </c>
      <c r="AE38" s="633"/>
      <c r="AF38" s="633"/>
      <c r="AG38" s="633"/>
      <c r="AH38" s="633"/>
      <c r="AI38" s="633"/>
      <c r="AJ38" s="633"/>
      <c r="AK38" s="633"/>
      <c r="AL38" s="634" t="s">
        <v>245</v>
      </c>
      <c r="AM38" s="635"/>
      <c r="AN38" s="635"/>
      <c r="AO38" s="636"/>
      <c r="AQ38" s="707" t="s">
        <v>337</v>
      </c>
      <c r="AR38" s="708"/>
      <c r="AS38" s="708"/>
      <c r="AT38" s="708"/>
      <c r="AU38" s="708"/>
      <c r="AV38" s="708"/>
      <c r="AW38" s="708"/>
      <c r="AX38" s="708"/>
      <c r="AY38" s="709"/>
      <c r="AZ38" s="629">
        <v>635287</v>
      </c>
      <c r="BA38" s="630"/>
      <c r="BB38" s="630"/>
      <c r="BC38" s="630"/>
      <c r="BD38" s="669"/>
      <c r="BE38" s="669"/>
      <c r="BF38" s="687"/>
      <c r="BG38" s="644" t="s">
        <v>338</v>
      </c>
      <c r="BH38" s="645"/>
      <c r="BI38" s="645"/>
      <c r="BJ38" s="645"/>
      <c r="BK38" s="645"/>
      <c r="BL38" s="645"/>
      <c r="BM38" s="645"/>
      <c r="BN38" s="645"/>
      <c r="BO38" s="645"/>
      <c r="BP38" s="645"/>
      <c r="BQ38" s="645"/>
      <c r="BR38" s="645"/>
      <c r="BS38" s="645"/>
      <c r="BT38" s="645"/>
      <c r="BU38" s="646"/>
      <c r="BV38" s="629">
        <v>19385</v>
      </c>
      <c r="BW38" s="630"/>
      <c r="BX38" s="630"/>
      <c r="BY38" s="630"/>
      <c r="BZ38" s="630"/>
      <c r="CA38" s="630"/>
      <c r="CB38" s="639"/>
      <c r="CD38" s="644" t="s">
        <v>339</v>
      </c>
      <c r="CE38" s="645"/>
      <c r="CF38" s="645"/>
      <c r="CG38" s="645"/>
      <c r="CH38" s="645"/>
      <c r="CI38" s="645"/>
      <c r="CJ38" s="645"/>
      <c r="CK38" s="645"/>
      <c r="CL38" s="645"/>
      <c r="CM38" s="645"/>
      <c r="CN38" s="645"/>
      <c r="CO38" s="645"/>
      <c r="CP38" s="645"/>
      <c r="CQ38" s="646"/>
      <c r="CR38" s="629">
        <v>6817196</v>
      </c>
      <c r="CS38" s="630"/>
      <c r="CT38" s="630"/>
      <c r="CU38" s="630"/>
      <c r="CV38" s="630"/>
      <c r="CW38" s="630"/>
      <c r="CX38" s="630"/>
      <c r="CY38" s="631"/>
      <c r="CZ38" s="634">
        <v>6.9</v>
      </c>
      <c r="DA38" s="663"/>
      <c r="DB38" s="663"/>
      <c r="DC38" s="671"/>
      <c r="DD38" s="638">
        <v>5545815</v>
      </c>
      <c r="DE38" s="630"/>
      <c r="DF38" s="630"/>
      <c r="DG38" s="630"/>
      <c r="DH38" s="630"/>
      <c r="DI38" s="630"/>
      <c r="DJ38" s="630"/>
      <c r="DK38" s="631"/>
      <c r="DL38" s="638">
        <v>5363044</v>
      </c>
      <c r="DM38" s="630"/>
      <c r="DN38" s="630"/>
      <c r="DO38" s="630"/>
      <c r="DP38" s="630"/>
      <c r="DQ38" s="630"/>
      <c r="DR38" s="630"/>
      <c r="DS38" s="630"/>
      <c r="DT38" s="630"/>
      <c r="DU38" s="630"/>
      <c r="DV38" s="631"/>
      <c r="DW38" s="634">
        <v>11</v>
      </c>
      <c r="DX38" s="663"/>
      <c r="DY38" s="663"/>
      <c r="DZ38" s="663"/>
      <c r="EA38" s="663"/>
      <c r="EB38" s="663"/>
      <c r="EC38" s="664"/>
    </row>
    <row r="39" spans="2:133" ht="11.25" customHeight="1" x14ac:dyDescent="0.2">
      <c r="B39" s="626" t="s">
        <v>340</v>
      </c>
      <c r="C39" s="627"/>
      <c r="D39" s="627"/>
      <c r="E39" s="627"/>
      <c r="F39" s="627"/>
      <c r="G39" s="627"/>
      <c r="H39" s="627"/>
      <c r="I39" s="627"/>
      <c r="J39" s="627"/>
      <c r="K39" s="627"/>
      <c r="L39" s="627"/>
      <c r="M39" s="627"/>
      <c r="N39" s="627"/>
      <c r="O39" s="627"/>
      <c r="P39" s="627"/>
      <c r="Q39" s="628"/>
      <c r="R39" s="629">
        <v>2292425</v>
      </c>
      <c r="S39" s="630"/>
      <c r="T39" s="630"/>
      <c r="U39" s="630"/>
      <c r="V39" s="630"/>
      <c r="W39" s="630"/>
      <c r="X39" s="630"/>
      <c r="Y39" s="631"/>
      <c r="Z39" s="632">
        <v>2.2999999999999998</v>
      </c>
      <c r="AA39" s="632"/>
      <c r="AB39" s="632"/>
      <c r="AC39" s="632"/>
      <c r="AD39" s="633">
        <v>22911</v>
      </c>
      <c r="AE39" s="633"/>
      <c r="AF39" s="633"/>
      <c r="AG39" s="633"/>
      <c r="AH39" s="633"/>
      <c r="AI39" s="633"/>
      <c r="AJ39" s="633"/>
      <c r="AK39" s="633"/>
      <c r="AL39" s="634">
        <v>0</v>
      </c>
      <c r="AM39" s="635"/>
      <c r="AN39" s="635"/>
      <c r="AO39" s="636"/>
      <c r="AQ39" s="707" t="s">
        <v>341</v>
      </c>
      <c r="AR39" s="708"/>
      <c r="AS39" s="708"/>
      <c r="AT39" s="708"/>
      <c r="AU39" s="708"/>
      <c r="AV39" s="708"/>
      <c r="AW39" s="708"/>
      <c r="AX39" s="708"/>
      <c r="AY39" s="709"/>
      <c r="AZ39" s="629">
        <v>543234</v>
      </c>
      <c r="BA39" s="630"/>
      <c r="BB39" s="630"/>
      <c r="BC39" s="630"/>
      <c r="BD39" s="669"/>
      <c r="BE39" s="669"/>
      <c r="BF39" s="687"/>
      <c r="BG39" s="644" t="s">
        <v>342</v>
      </c>
      <c r="BH39" s="645"/>
      <c r="BI39" s="645"/>
      <c r="BJ39" s="645"/>
      <c r="BK39" s="645"/>
      <c r="BL39" s="645"/>
      <c r="BM39" s="645"/>
      <c r="BN39" s="645"/>
      <c r="BO39" s="645"/>
      <c r="BP39" s="645"/>
      <c r="BQ39" s="645"/>
      <c r="BR39" s="645"/>
      <c r="BS39" s="645"/>
      <c r="BT39" s="645"/>
      <c r="BU39" s="646"/>
      <c r="BV39" s="629">
        <v>29933</v>
      </c>
      <c r="BW39" s="630"/>
      <c r="BX39" s="630"/>
      <c r="BY39" s="630"/>
      <c r="BZ39" s="630"/>
      <c r="CA39" s="630"/>
      <c r="CB39" s="639"/>
      <c r="CD39" s="644" t="s">
        <v>343</v>
      </c>
      <c r="CE39" s="645"/>
      <c r="CF39" s="645"/>
      <c r="CG39" s="645"/>
      <c r="CH39" s="645"/>
      <c r="CI39" s="645"/>
      <c r="CJ39" s="645"/>
      <c r="CK39" s="645"/>
      <c r="CL39" s="645"/>
      <c r="CM39" s="645"/>
      <c r="CN39" s="645"/>
      <c r="CO39" s="645"/>
      <c r="CP39" s="645"/>
      <c r="CQ39" s="646"/>
      <c r="CR39" s="629">
        <v>1117483</v>
      </c>
      <c r="CS39" s="669"/>
      <c r="CT39" s="669"/>
      <c r="CU39" s="669"/>
      <c r="CV39" s="669"/>
      <c r="CW39" s="669"/>
      <c r="CX39" s="669"/>
      <c r="CY39" s="670"/>
      <c r="CZ39" s="634">
        <v>1.1000000000000001</v>
      </c>
      <c r="DA39" s="663"/>
      <c r="DB39" s="663"/>
      <c r="DC39" s="671"/>
      <c r="DD39" s="638">
        <v>378787</v>
      </c>
      <c r="DE39" s="669"/>
      <c r="DF39" s="669"/>
      <c r="DG39" s="669"/>
      <c r="DH39" s="669"/>
      <c r="DI39" s="669"/>
      <c r="DJ39" s="669"/>
      <c r="DK39" s="670"/>
      <c r="DL39" s="638" t="s">
        <v>244</v>
      </c>
      <c r="DM39" s="669"/>
      <c r="DN39" s="669"/>
      <c r="DO39" s="669"/>
      <c r="DP39" s="669"/>
      <c r="DQ39" s="669"/>
      <c r="DR39" s="669"/>
      <c r="DS39" s="669"/>
      <c r="DT39" s="669"/>
      <c r="DU39" s="669"/>
      <c r="DV39" s="670"/>
      <c r="DW39" s="634" t="s">
        <v>244</v>
      </c>
      <c r="DX39" s="663"/>
      <c r="DY39" s="663"/>
      <c r="DZ39" s="663"/>
      <c r="EA39" s="663"/>
      <c r="EB39" s="663"/>
      <c r="EC39" s="664"/>
    </row>
    <row r="40" spans="2:133" ht="11.25" customHeight="1" x14ac:dyDescent="0.2">
      <c r="B40" s="626" t="s">
        <v>344</v>
      </c>
      <c r="C40" s="627"/>
      <c r="D40" s="627"/>
      <c r="E40" s="627"/>
      <c r="F40" s="627"/>
      <c r="G40" s="627"/>
      <c r="H40" s="627"/>
      <c r="I40" s="627"/>
      <c r="J40" s="627"/>
      <c r="K40" s="627"/>
      <c r="L40" s="627"/>
      <c r="M40" s="627"/>
      <c r="N40" s="627"/>
      <c r="O40" s="627"/>
      <c r="P40" s="627"/>
      <c r="Q40" s="628"/>
      <c r="R40" s="629">
        <v>13656200</v>
      </c>
      <c r="S40" s="630"/>
      <c r="T40" s="630"/>
      <c r="U40" s="630"/>
      <c r="V40" s="630"/>
      <c r="W40" s="630"/>
      <c r="X40" s="630"/>
      <c r="Y40" s="631"/>
      <c r="Z40" s="632">
        <v>13.5</v>
      </c>
      <c r="AA40" s="632"/>
      <c r="AB40" s="632"/>
      <c r="AC40" s="632"/>
      <c r="AD40" s="633" t="s">
        <v>129</v>
      </c>
      <c r="AE40" s="633"/>
      <c r="AF40" s="633"/>
      <c r="AG40" s="633"/>
      <c r="AH40" s="633"/>
      <c r="AI40" s="633"/>
      <c r="AJ40" s="633"/>
      <c r="AK40" s="633"/>
      <c r="AL40" s="634" t="s">
        <v>129</v>
      </c>
      <c r="AM40" s="635"/>
      <c r="AN40" s="635"/>
      <c r="AO40" s="636"/>
      <c r="AQ40" s="707" t="s">
        <v>345</v>
      </c>
      <c r="AR40" s="708"/>
      <c r="AS40" s="708"/>
      <c r="AT40" s="708"/>
      <c r="AU40" s="708"/>
      <c r="AV40" s="708"/>
      <c r="AW40" s="708"/>
      <c r="AX40" s="708"/>
      <c r="AY40" s="709"/>
      <c r="AZ40" s="629">
        <v>20000</v>
      </c>
      <c r="BA40" s="630"/>
      <c r="BB40" s="630"/>
      <c r="BC40" s="630"/>
      <c r="BD40" s="669"/>
      <c r="BE40" s="669"/>
      <c r="BF40" s="687"/>
      <c r="BG40" s="710" t="s">
        <v>346</v>
      </c>
      <c r="BH40" s="711"/>
      <c r="BI40" s="711"/>
      <c r="BJ40" s="711"/>
      <c r="BK40" s="711"/>
      <c r="BL40" s="222"/>
      <c r="BM40" s="645" t="s">
        <v>347</v>
      </c>
      <c r="BN40" s="645"/>
      <c r="BO40" s="645"/>
      <c r="BP40" s="645"/>
      <c r="BQ40" s="645"/>
      <c r="BR40" s="645"/>
      <c r="BS40" s="645"/>
      <c r="BT40" s="645"/>
      <c r="BU40" s="646"/>
      <c r="BV40" s="629">
        <v>107</v>
      </c>
      <c r="BW40" s="630"/>
      <c r="BX40" s="630"/>
      <c r="BY40" s="630"/>
      <c r="BZ40" s="630"/>
      <c r="CA40" s="630"/>
      <c r="CB40" s="639"/>
      <c r="CD40" s="644" t="s">
        <v>348</v>
      </c>
      <c r="CE40" s="645"/>
      <c r="CF40" s="645"/>
      <c r="CG40" s="645"/>
      <c r="CH40" s="645"/>
      <c r="CI40" s="645"/>
      <c r="CJ40" s="645"/>
      <c r="CK40" s="645"/>
      <c r="CL40" s="645"/>
      <c r="CM40" s="645"/>
      <c r="CN40" s="645"/>
      <c r="CO40" s="645"/>
      <c r="CP40" s="645"/>
      <c r="CQ40" s="646"/>
      <c r="CR40" s="629">
        <v>1133786</v>
      </c>
      <c r="CS40" s="630"/>
      <c r="CT40" s="630"/>
      <c r="CU40" s="630"/>
      <c r="CV40" s="630"/>
      <c r="CW40" s="630"/>
      <c r="CX40" s="630"/>
      <c r="CY40" s="631"/>
      <c r="CZ40" s="634">
        <v>1.2</v>
      </c>
      <c r="DA40" s="663"/>
      <c r="DB40" s="663"/>
      <c r="DC40" s="671"/>
      <c r="DD40" s="638">
        <v>434626</v>
      </c>
      <c r="DE40" s="630"/>
      <c r="DF40" s="630"/>
      <c r="DG40" s="630"/>
      <c r="DH40" s="630"/>
      <c r="DI40" s="630"/>
      <c r="DJ40" s="630"/>
      <c r="DK40" s="631"/>
      <c r="DL40" s="638" t="s">
        <v>244</v>
      </c>
      <c r="DM40" s="630"/>
      <c r="DN40" s="630"/>
      <c r="DO40" s="630"/>
      <c r="DP40" s="630"/>
      <c r="DQ40" s="630"/>
      <c r="DR40" s="630"/>
      <c r="DS40" s="630"/>
      <c r="DT40" s="630"/>
      <c r="DU40" s="630"/>
      <c r="DV40" s="631"/>
      <c r="DW40" s="634" t="s">
        <v>244</v>
      </c>
      <c r="DX40" s="663"/>
      <c r="DY40" s="663"/>
      <c r="DZ40" s="663"/>
      <c r="EA40" s="663"/>
      <c r="EB40" s="663"/>
      <c r="EC40" s="664"/>
    </row>
    <row r="41" spans="2:133" ht="11.25" customHeight="1" x14ac:dyDescent="0.2">
      <c r="B41" s="626" t="s">
        <v>349</v>
      </c>
      <c r="C41" s="627"/>
      <c r="D41" s="627"/>
      <c r="E41" s="627"/>
      <c r="F41" s="627"/>
      <c r="G41" s="627"/>
      <c r="H41" s="627"/>
      <c r="I41" s="627"/>
      <c r="J41" s="627"/>
      <c r="K41" s="627"/>
      <c r="L41" s="627"/>
      <c r="M41" s="627"/>
      <c r="N41" s="627"/>
      <c r="O41" s="627"/>
      <c r="P41" s="627"/>
      <c r="Q41" s="628"/>
      <c r="R41" s="629" t="s">
        <v>129</v>
      </c>
      <c r="S41" s="630"/>
      <c r="T41" s="630"/>
      <c r="U41" s="630"/>
      <c r="V41" s="630"/>
      <c r="W41" s="630"/>
      <c r="X41" s="630"/>
      <c r="Y41" s="631"/>
      <c r="Z41" s="632" t="s">
        <v>244</v>
      </c>
      <c r="AA41" s="632"/>
      <c r="AB41" s="632"/>
      <c r="AC41" s="632"/>
      <c r="AD41" s="633" t="s">
        <v>244</v>
      </c>
      <c r="AE41" s="633"/>
      <c r="AF41" s="633"/>
      <c r="AG41" s="633"/>
      <c r="AH41" s="633"/>
      <c r="AI41" s="633"/>
      <c r="AJ41" s="633"/>
      <c r="AK41" s="633"/>
      <c r="AL41" s="634" t="s">
        <v>244</v>
      </c>
      <c r="AM41" s="635"/>
      <c r="AN41" s="635"/>
      <c r="AO41" s="636"/>
      <c r="AQ41" s="707" t="s">
        <v>350</v>
      </c>
      <c r="AR41" s="708"/>
      <c r="AS41" s="708"/>
      <c r="AT41" s="708"/>
      <c r="AU41" s="708"/>
      <c r="AV41" s="708"/>
      <c r="AW41" s="708"/>
      <c r="AX41" s="708"/>
      <c r="AY41" s="709"/>
      <c r="AZ41" s="629">
        <v>1255609</v>
      </c>
      <c r="BA41" s="630"/>
      <c r="BB41" s="630"/>
      <c r="BC41" s="630"/>
      <c r="BD41" s="669"/>
      <c r="BE41" s="669"/>
      <c r="BF41" s="687"/>
      <c r="BG41" s="710"/>
      <c r="BH41" s="711"/>
      <c r="BI41" s="711"/>
      <c r="BJ41" s="711"/>
      <c r="BK41" s="711"/>
      <c r="BL41" s="222"/>
      <c r="BM41" s="645" t="s">
        <v>351</v>
      </c>
      <c r="BN41" s="645"/>
      <c r="BO41" s="645"/>
      <c r="BP41" s="645"/>
      <c r="BQ41" s="645"/>
      <c r="BR41" s="645"/>
      <c r="BS41" s="645"/>
      <c r="BT41" s="645"/>
      <c r="BU41" s="646"/>
      <c r="BV41" s="629" t="s">
        <v>129</v>
      </c>
      <c r="BW41" s="630"/>
      <c r="BX41" s="630"/>
      <c r="BY41" s="630"/>
      <c r="BZ41" s="630"/>
      <c r="CA41" s="630"/>
      <c r="CB41" s="639"/>
      <c r="CD41" s="644" t="s">
        <v>352</v>
      </c>
      <c r="CE41" s="645"/>
      <c r="CF41" s="645"/>
      <c r="CG41" s="645"/>
      <c r="CH41" s="645"/>
      <c r="CI41" s="645"/>
      <c r="CJ41" s="645"/>
      <c r="CK41" s="645"/>
      <c r="CL41" s="645"/>
      <c r="CM41" s="645"/>
      <c r="CN41" s="645"/>
      <c r="CO41" s="645"/>
      <c r="CP41" s="645"/>
      <c r="CQ41" s="646"/>
      <c r="CR41" s="629" t="s">
        <v>244</v>
      </c>
      <c r="CS41" s="669"/>
      <c r="CT41" s="669"/>
      <c r="CU41" s="669"/>
      <c r="CV41" s="669"/>
      <c r="CW41" s="669"/>
      <c r="CX41" s="669"/>
      <c r="CY41" s="670"/>
      <c r="CZ41" s="634" t="s">
        <v>244</v>
      </c>
      <c r="DA41" s="663"/>
      <c r="DB41" s="663"/>
      <c r="DC41" s="671"/>
      <c r="DD41" s="638" t="s">
        <v>258</v>
      </c>
      <c r="DE41" s="669"/>
      <c r="DF41" s="669"/>
      <c r="DG41" s="669"/>
      <c r="DH41" s="669"/>
      <c r="DI41" s="669"/>
      <c r="DJ41" s="669"/>
      <c r="DK41" s="670"/>
      <c r="DL41" s="720"/>
      <c r="DM41" s="721"/>
      <c r="DN41" s="721"/>
      <c r="DO41" s="721"/>
      <c r="DP41" s="721"/>
      <c r="DQ41" s="721"/>
      <c r="DR41" s="721"/>
      <c r="DS41" s="721"/>
      <c r="DT41" s="721"/>
      <c r="DU41" s="721"/>
      <c r="DV41" s="722"/>
      <c r="DW41" s="717"/>
      <c r="DX41" s="718"/>
      <c r="DY41" s="718"/>
      <c r="DZ41" s="718"/>
      <c r="EA41" s="718"/>
      <c r="EB41" s="718"/>
      <c r="EC41" s="719"/>
    </row>
    <row r="42" spans="2:133" ht="11.25" customHeight="1" x14ac:dyDescent="0.2">
      <c r="B42" s="626" t="s">
        <v>353</v>
      </c>
      <c r="C42" s="627"/>
      <c r="D42" s="627"/>
      <c r="E42" s="627"/>
      <c r="F42" s="627"/>
      <c r="G42" s="627"/>
      <c r="H42" s="627"/>
      <c r="I42" s="627"/>
      <c r="J42" s="627"/>
      <c r="K42" s="627"/>
      <c r="L42" s="627"/>
      <c r="M42" s="627"/>
      <c r="N42" s="627"/>
      <c r="O42" s="627"/>
      <c r="P42" s="627"/>
      <c r="Q42" s="628"/>
      <c r="R42" s="629" t="s">
        <v>244</v>
      </c>
      <c r="S42" s="630"/>
      <c r="T42" s="630"/>
      <c r="U42" s="630"/>
      <c r="V42" s="630"/>
      <c r="W42" s="630"/>
      <c r="X42" s="630"/>
      <c r="Y42" s="631"/>
      <c r="Z42" s="632" t="s">
        <v>129</v>
      </c>
      <c r="AA42" s="632"/>
      <c r="AB42" s="632"/>
      <c r="AC42" s="632"/>
      <c r="AD42" s="633" t="s">
        <v>129</v>
      </c>
      <c r="AE42" s="633"/>
      <c r="AF42" s="633"/>
      <c r="AG42" s="633"/>
      <c r="AH42" s="633"/>
      <c r="AI42" s="633"/>
      <c r="AJ42" s="633"/>
      <c r="AK42" s="633"/>
      <c r="AL42" s="634" t="s">
        <v>244</v>
      </c>
      <c r="AM42" s="635"/>
      <c r="AN42" s="635"/>
      <c r="AO42" s="636"/>
      <c r="AQ42" s="714" t="s">
        <v>354</v>
      </c>
      <c r="AR42" s="715"/>
      <c r="AS42" s="715"/>
      <c r="AT42" s="715"/>
      <c r="AU42" s="715"/>
      <c r="AV42" s="715"/>
      <c r="AW42" s="715"/>
      <c r="AX42" s="715"/>
      <c r="AY42" s="716"/>
      <c r="AZ42" s="723">
        <v>5489535</v>
      </c>
      <c r="BA42" s="724"/>
      <c r="BB42" s="724"/>
      <c r="BC42" s="724"/>
      <c r="BD42" s="700"/>
      <c r="BE42" s="700"/>
      <c r="BF42" s="702"/>
      <c r="BG42" s="712"/>
      <c r="BH42" s="713"/>
      <c r="BI42" s="713"/>
      <c r="BJ42" s="713"/>
      <c r="BK42" s="713"/>
      <c r="BL42" s="223"/>
      <c r="BM42" s="655" t="s">
        <v>355</v>
      </c>
      <c r="BN42" s="655"/>
      <c r="BO42" s="655"/>
      <c r="BP42" s="655"/>
      <c r="BQ42" s="655"/>
      <c r="BR42" s="655"/>
      <c r="BS42" s="655"/>
      <c r="BT42" s="655"/>
      <c r="BU42" s="656"/>
      <c r="BV42" s="723">
        <v>418</v>
      </c>
      <c r="BW42" s="724"/>
      <c r="BX42" s="724"/>
      <c r="BY42" s="724"/>
      <c r="BZ42" s="724"/>
      <c r="CA42" s="724"/>
      <c r="CB42" s="736"/>
      <c r="CD42" s="626" t="s">
        <v>356</v>
      </c>
      <c r="CE42" s="627"/>
      <c r="CF42" s="627"/>
      <c r="CG42" s="627"/>
      <c r="CH42" s="627"/>
      <c r="CI42" s="627"/>
      <c r="CJ42" s="627"/>
      <c r="CK42" s="627"/>
      <c r="CL42" s="627"/>
      <c r="CM42" s="627"/>
      <c r="CN42" s="627"/>
      <c r="CO42" s="627"/>
      <c r="CP42" s="627"/>
      <c r="CQ42" s="628"/>
      <c r="CR42" s="629">
        <v>21298344</v>
      </c>
      <c r="CS42" s="669"/>
      <c r="CT42" s="669"/>
      <c r="CU42" s="669"/>
      <c r="CV42" s="669"/>
      <c r="CW42" s="669"/>
      <c r="CX42" s="669"/>
      <c r="CY42" s="670"/>
      <c r="CZ42" s="634">
        <v>21.6</v>
      </c>
      <c r="DA42" s="663"/>
      <c r="DB42" s="663"/>
      <c r="DC42" s="671"/>
      <c r="DD42" s="638">
        <v>3595150</v>
      </c>
      <c r="DE42" s="669"/>
      <c r="DF42" s="669"/>
      <c r="DG42" s="669"/>
      <c r="DH42" s="669"/>
      <c r="DI42" s="669"/>
      <c r="DJ42" s="669"/>
      <c r="DK42" s="670"/>
      <c r="DL42" s="720"/>
      <c r="DM42" s="721"/>
      <c r="DN42" s="721"/>
      <c r="DO42" s="721"/>
      <c r="DP42" s="721"/>
      <c r="DQ42" s="721"/>
      <c r="DR42" s="721"/>
      <c r="DS42" s="721"/>
      <c r="DT42" s="721"/>
      <c r="DU42" s="721"/>
      <c r="DV42" s="722"/>
      <c r="DW42" s="717"/>
      <c r="DX42" s="718"/>
      <c r="DY42" s="718"/>
      <c r="DZ42" s="718"/>
      <c r="EA42" s="718"/>
      <c r="EB42" s="718"/>
      <c r="EC42" s="719"/>
    </row>
    <row r="43" spans="2:133" ht="11.25" customHeight="1" x14ac:dyDescent="0.2">
      <c r="B43" s="626" t="s">
        <v>357</v>
      </c>
      <c r="C43" s="627"/>
      <c r="D43" s="627"/>
      <c r="E43" s="627"/>
      <c r="F43" s="627"/>
      <c r="G43" s="627"/>
      <c r="H43" s="627"/>
      <c r="I43" s="627"/>
      <c r="J43" s="627"/>
      <c r="K43" s="627"/>
      <c r="L43" s="627"/>
      <c r="M43" s="627"/>
      <c r="N43" s="627"/>
      <c r="O43" s="627"/>
      <c r="P43" s="627"/>
      <c r="Q43" s="628"/>
      <c r="R43" s="629">
        <v>1854000</v>
      </c>
      <c r="S43" s="630"/>
      <c r="T43" s="630"/>
      <c r="U43" s="630"/>
      <c r="V43" s="630"/>
      <c r="W43" s="630"/>
      <c r="X43" s="630"/>
      <c r="Y43" s="631"/>
      <c r="Z43" s="632">
        <v>1.8</v>
      </c>
      <c r="AA43" s="632"/>
      <c r="AB43" s="632"/>
      <c r="AC43" s="632"/>
      <c r="AD43" s="633" t="s">
        <v>244</v>
      </c>
      <c r="AE43" s="633"/>
      <c r="AF43" s="633"/>
      <c r="AG43" s="633"/>
      <c r="AH43" s="633"/>
      <c r="AI43" s="633"/>
      <c r="AJ43" s="633"/>
      <c r="AK43" s="633"/>
      <c r="AL43" s="634" t="s">
        <v>129</v>
      </c>
      <c r="AM43" s="635"/>
      <c r="AN43" s="635"/>
      <c r="AO43" s="636"/>
      <c r="BV43" s="224"/>
      <c r="BW43" s="224"/>
      <c r="BX43" s="224"/>
      <c r="BY43" s="224"/>
      <c r="BZ43" s="224"/>
      <c r="CA43" s="224"/>
      <c r="CB43" s="224"/>
      <c r="CD43" s="626" t="s">
        <v>358</v>
      </c>
      <c r="CE43" s="627"/>
      <c r="CF43" s="627"/>
      <c r="CG43" s="627"/>
      <c r="CH43" s="627"/>
      <c r="CI43" s="627"/>
      <c r="CJ43" s="627"/>
      <c r="CK43" s="627"/>
      <c r="CL43" s="627"/>
      <c r="CM43" s="627"/>
      <c r="CN43" s="627"/>
      <c r="CO43" s="627"/>
      <c r="CP43" s="627"/>
      <c r="CQ43" s="628"/>
      <c r="CR43" s="629">
        <v>180271</v>
      </c>
      <c r="CS43" s="669"/>
      <c r="CT43" s="669"/>
      <c r="CU43" s="669"/>
      <c r="CV43" s="669"/>
      <c r="CW43" s="669"/>
      <c r="CX43" s="669"/>
      <c r="CY43" s="670"/>
      <c r="CZ43" s="634">
        <v>0.2</v>
      </c>
      <c r="DA43" s="663"/>
      <c r="DB43" s="663"/>
      <c r="DC43" s="671"/>
      <c r="DD43" s="638">
        <v>169817</v>
      </c>
      <c r="DE43" s="669"/>
      <c r="DF43" s="669"/>
      <c r="DG43" s="669"/>
      <c r="DH43" s="669"/>
      <c r="DI43" s="669"/>
      <c r="DJ43" s="669"/>
      <c r="DK43" s="670"/>
      <c r="DL43" s="720"/>
      <c r="DM43" s="721"/>
      <c r="DN43" s="721"/>
      <c r="DO43" s="721"/>
      <c r="DP43" s="721"/>
      <c r="DQ43" s="721"/>
      <c r="DR43" s="721"/>
      <c r="DS43" s="721"/>
      <c r="DT43" s="721"/>
      <c r="DU43" s="721"/>
      <c r="DV43" s="722"/>
      <c r="DW43" s="717"/>
      <c r="DX43" s="718"/>
      <c r="DY43" s="718"/>
      <c r="DZ43" s="718"/>
      <c r="EA43" s="718"/>
      <c r="EB43" s="718"/>
      <c r="EC43" s="719"/>
    </row>
    <row r="44" spans="2:133" ht="11.25" customHeight="1" x14ac:dyDescent="0.2">
      <c r="B44" s="673" t="s">
        <v>359</v>
      </c>
      <c r="C44" s="674"/>
      <c r="D44" s="674"/>
      <c r="E44" s="674"/>
      <c r="F44" s="674"/>
      <c r="G44" s="674"/>
      <c r="H44" s="674"/>
      <c r="I44" s="674"/>
      <c r="J44" s="674"/>
      <c r="K44" s="674"/>
      <c r="L44" s="674"/>
      <c r="M44" s="674"/>
      <c r="N44" s="674"/>
      <c r="O44" s="674"/>
      <c r="P44" s="674"/>
      <c r="Q44" s="675"/>
      <c r="R44" s="723">
        <v>101138632</v>
      </c>
      <c r="S44" s="724"/>
      <c r="T44" s="724"/>
      <c r="U44" s="724"/>
      <c r="V44" s="724"/>
      <c r="W44" s="724"/>
      <c r="X44" s="724"/>
      <c r="Y44" s="725"/>
      <c r="Z44" s="726">
        <v>100</v>
      </c>
      <c r="AA44" s="726"/>
      <c r="AB44" s="726"/>
      <c r="AC44" s="726"/>
      <c r="AD44" s="727">
        <v>47076919</v>
      </c>
      <c r="AE44" s="727"/>
      <c r="AF44" s="727"/>
      <c r="AG44" s="727"/>
      <c r="AH44" s="727"/>
      <c r="AI44" s="727"/>
      <c r="AJ44" s="727"/>
      <c r="AK44" s="727"/>
      <c r="AL44" s="728">
        <v>100</v>
      </c>
      <c r="AM44" s="701"/>
      <c r="AN44" s="701"/>
      <c r="AO44" s="729"/>
      <c r="CD44" s="730" t="s">
        <v>306</v>
      </c>
      <c r="CE44" s="731"/>
      <c r="CF44" s="626" t="s">
        <v>360</v>
      </c>
      <c r="CG44" s="627"/>
      <c r="CH44" s="627"/>
      <c r="CI44" s="627"/>
      <c r="CJ44" s="627"/>
      <c r="CK44" s="627"/>
      <c r="CL44" s="627"/>
      <c r="CM44" s="627"/>
      <c r="CN44" s="627"/>
      <c r="CO44" s="627"/>
      <c r="CP44" s="627"/>
      <c r="CQ44" s="628"/>
      <c r="CR44" s="629">
        <v>19949462</v>
      </c>
      <c r="CS44" s="630"/>
      <c r="CT44" s="630"/>
      <c r="CU44" s="630"/>
      <c r="CV44" s="630"/>
      <c r="CW44" s="630"/>
      <c r="CX44" s="630"/>
      <c r="CY44" s="631"/>
      <c r="CZ44" s="634">
        <v>20.2</v>
      </c>
      <c r="DA44" s="635"/>
      <c r="DB44" s="635"/>
      <c r="DC44" s="647"/>
      <c r="DD44" s="638">
        <v>3062559</v>
      </c>
      <c r="DE44" s="630"/>
      <c r="DF44" s="630"/>
      <c r="DG44" s="630"/>
      <c r="DH44" s="630"/>
      <c r="DI44" s="630"/>
      <c r="DJ44" s="630"/>
      <c r="DK44" s="631"/>
      <c r="DL44" s="720"/>
      <c r="DM44" s="721"/>
      <c r="DN44" s="721"/>
      <c r="DO44" s="721"/>
      <c r="DP44" s="721"/>
      <c r="DQ44" s="721"/>
      <c r="DR44" s="721"/>
      <c r="DS44" s="721"/>
      <c r="DT44" s="721"/>
      <c r="DU44" s="721"/>
      <c r="DV44" s="722"/>
      <c r="DW44" s="717"/>
      <c r="DX44" s="718"/>
      <c r="DY44" s="718"/>
      <c r="DZ44" s="718"/>
      <c r="EA44" s="718"/>
      <c r="EB44" s="718"/>
      <c r="EC44" s="719"/>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2"/>
      <c r="CE45" s="733"/>
      <c r="CF45" s="626" t="s">
        <v>361</v>
      </c>
      <c r="CG45" s="627"/>
      <c r="CH45" s="627"/>
      <c r="CI45" s="627"/>
      <c r="CJ45" s="627"/>
      <c r="CK45" s="627"/>
      <c r="CL45" s="627"/>
      <c r="CM45" s="627"/>
      <c r="CN45" s="627"/>
      <c r="CO45" s="627"/>
      <c r="CP45" s="627"/>
      <c r="CQ45" s="628"/>
      <c r="CR45" s="629">
        <v>12612777</v>
      </c>
      <c r="CS45" s="669"/>
      <c r="CT45" s="669"/>
      <c r="CU45" s="669"/>
      <c r="CV45" s="669"/>
      <c r="CW45" s="669"/>
      <c r="CX45" s="669"/>
      <c r="CY45" s="670"/>
      <c r="CZ45" s="634">
        <v>12.8</v>
      </c>
      <c r="DA45" s="663"/>
      <c r="DB45" s="663"/>
      <c r="DC45" s="671"/>
      <c r="DD45" s="638">
        <v>252009</v>
      </c>
      <c r="DE45" s="669"/>
      <c r="DF45" s="669"/>
      <c r="DG45" s="669"/>
      <c r="DH45" s="669"/>
      <c r="DI45" s="669"/>
      <c r="DJ45" s="669"/>
      <c r="DK45" s="670"/>
      <c r="DL45" s="720"/>
      <c r="DM45" s="721"/>
      <c r="DN45" s="721"/>
      <c r="DO45" s="721"/>
      <c r="DP45" s="721"/>
      <c r="DQ45" s="721"/>
      <c r="DR45" s="721"/>
      <c r="DS45" s="721"/>
      <c r="DT45" s="721"/>
      <c r="DU45" s="721"/>
      <c r="DV45" s="722"/>
      <c r="DW45" s="717"/>
      <c r="DX45" s="718"/>
      <c r="DY45" s="718"/>
      <c r="DZ45" s="718"/>
      <c r="EA45" s="718"/>
      <c r="EB45" s="718"/>
      <c r="EC45" s="719"/>
    </row>
    <row r="46" spans="2:133" ht="11.25" customHeight="1" x14ac:dyDescent="0.2">
      <c r="B46" s="226" t="s">
        <v>362</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2"/>
      <c r="CE46" s="733"/>
      <c r="CF46" s="626" t="s">
        <v>363</v>
      </c>
      <c r="CG46" s="627"/>
      <c r="CH46" s="627"/>
      <c r="CI46" s="627"/>
      <c r="CJ46" s="627"/>
      <c r="CK46" s="627"/>
      <c r="CL46" s="627"/>
      <c r="CM46" s="627"/>
      <c r="CN46" s="627"/>
      <c r="CO46" s="627"/>
      <c r="CP46" s="627"/>
      <c r="CQ46" s="628"/>
      <c r="CR46" s="629">
        <v>6980231</v>
      </c>
      <c r="CS46" s="630"/>
      <c r="CT46" s="630"/>
      <c r="CU46" s="630"/>
      <c r="CV46" s="630"/>
      <c r="CW46" s="630"/>
      <c r="CX46" s="630"/>
      <c r="CY46" s="631"/>
      <c r="CZ46" s="634">
        <v>7.1</v>
      </c>
      <c r="DA46" s="635"/>
      <c r="DB46" s="635"/>
      <c r="DC46" s="647"/>
      <c r="DD46" s="638">
        <v>2703203</v>
      </c>
      <c r="DE46" s="630"/>
      <c r="DF46" s="630"/>
      <c r="DG46" s="630"/>
      <c r="DH46" s="630"/>
      <c r="DI46" s="630"/>
      <c r="DJ46" s="630"/>
      <c r="DK46" s="631"/>
      <c r="DL46" s="720"/>
      <c r="DM46" s="721"/>
      <c r="DN46" s="721"/>
      <c r="DO46" s="721"/>
      <c r="DP46" s="721"/>
      <c r="DQ46" s="721"/>
      <c r="DR46" s="721"/>
      <c r="DS46" s="721"/>
      <c r="DT46" s="721"/>
      <c r="DU46" s="721"/>
      <c r="DV46" s="722"/>
      <c r="DW46" s="717"/>
      <c r="DX46" s="718"/>
      <c r="DY46" s="718"/>
      <c r="DZ46" s="718"/>
      <c r="EA46" s="718"/>
      <c r="EB46" s="718"/>
      <c r="EC46" s="719"/>
    </row>
    <row r="47" spans="2:133" ht="11.25" customHeight="1" x14ac:dyDescent="0.2">
      <c r="B47" s="748" t="s">
        <v>364</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365</v>
      </c>
      <c r="CG47" s="627"/>
      <c r="CH47" s="627"/>
      <c r="CI47" s="627"/>
      <c r="CJ47" s="627"/>
      <c r="CK47" s="627"/>
      <c r="CL47" s="627"/>
      <c r="CM47" s="627"/>
      <c r="CN47" s="627"/>
      <c r="CO47" s="627"/>
      <c r="CP47" s="627"/>
      <c r="CQ47" s="628"/>
      <c r="CR47" s="629">
        <v>1348882</v>
      </c>
      <c r="CS47" s="669"/>
      <c r="CT47" s="669"/>
      <c r="CU47" s="669"/>
      <c r="CV47" s="669"/>
      <c r="CW47" s="669"/>
      <c r="CX47" s="669"/>
      <c r="CY47" s="670"/>
      <c r="CZ47" s="634">
        <v>1.4</v>
      </c>
      <c r="DA47" s="663"/>
      <c r="DB47" s="663"/>
      <c r="DC47" s="671"/>
      <c r="DD47" s="638">
        <v>532591</v>
      </c>
      <c r="DE47" s="669"/>
      <c r="DF47" s="669"/>
      <c r="DG47" s="669"/>
      <c r="DH47" s="669"/>
      <c r="DI47" s="669"/>
      <c r="DJ47" s="669"/>
      <c r="DK47" s="670"/>
      <c r="DL47" s="720"/>
      <c r="DM47" s="721"/>
      <c r="DN47" s="721"/>
      <c r="DO47" s="721"/>
      <c r="DP47" s="721"/>
      <c r="DQ47" s="721"/>
      <c r="DR47" s="721"/>
      <c r="DS47" s="721"/>
      <c r="DT47" s="721"/>
      <c r="DU47" s="721"/>
      <c r="DV47" s="722"/>
      <c r="DW47" s="717"/>
      <c r="DX47" s="718"/>
      <c r="DY47" s="718"/>
      <c r="DZ47" s="718"/>
      <c r="EA47" s="718"/>
      <c r="EB47" s="718"/>
      <c r="EC47" s="719"/>
    </row>
    <row r="48" spans="2:133" ht="11" x14ac:dyDescent="0.2">
      <c r="B48" s="747" t="s">
        <v>366</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367</v>
      </c>
      <c r="CG48" s="627"/>
      <c r="CH48" s="627"/>
      <c r="CI48" s="627"/>
      <c r="CJ48" s="627"/>
      <c r="CK48" s="627"/>
      <c r="CL48" s="627"/>
      <c r="CM48" s="627"/>
      <c r="CN48" s="627"/>
      <c r="CO48" s="627"/>
      <c r="CP48" s="627"/>
      <c r="CQ48" s="628"/>
      <c r="CR48" s="629" t="s">
        <v>244</v>
      </c>
      <c r="CS48" s="630"/>
      <c r="CT48" s="630"/>
      <c r="CU48" s="630"/>
      <c r="CV48" s="630"/>
      <c r="CW48" s="630"/>
      <c r="CX48" s="630"/>
      <c r="CY48" s="631"/>
      <c r="CZ48" s="634" t="s">
        <v>244</v>
      </c>
      <c r="DA48" s="635"/>
      <c r="DB48" s="635"/>
      <c r="DC48" s="647"/>
      <c r="DD48" s="638" t="s">
        <v>244</v>
      </c>
      <c r="DE48" s="630"/>
      <c r="DF48" s="630"/>
      <c r="DG48" s="630"/>
      <c r="DH48" s="630"/>
      <c r="DI48" s="630"/>
      <c r="DJ48" s="630"/>
      <c r="DK48" s="631"/>
      <c r="DL48" s="720"/>
      <c r="DM48" s="721"/>
      <c r="DN48" s="721"/>
      <c r="DO48" s="721"/>
      <c r="DP48" s="721"/>
      <c r="DQ48" s="721"/>
      <c r="DR48" s="721"/>
      <c r="DS48" s="721"/>
      <c r="DT48" s="721"/>
      <c r="DU48" s="721"/>
      <c r="DV48" s="722"/>
      <c r="DW48" s="717"/>
      <c r="DX48" s="718"/>
      <c r="DY48" s="718"/>
      <c r="DZ48" s="718"/>
      <c r="EA48" s="718"/>
      <c r="EB48" s="718"/>
      <c r="EC48" s="719"/>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3" t="s">
        <v>368</v>
      </c>
      <c r="CE49" s="674"/>
      <c r="CF49" s="674"/>
      <c r="CG49" s="674"/>
      <c r="CH49" s="674"/>
      <c r="CI49" s="674"/>
      <c r="CJ49" s="674"/>
      <c r="CK49" s="674"/>
      <c r="CL49" s="674"/>
      <c r="CM49" s="674"/>
      <c r="CN49" s="674"/>
      <c r="CO49" s="674"/>
      <c r="CP49" s="674"/>
      <c r="CQ49" s="675"/>
      <c r="CR49" s="723">
        <v>98574182</v>
      </c>
      <c r="CS49" s="700"/>
      <c r="CT49" s="700"/>
      <c r="CU49" s="700"/>
      <c r="CV49" s="700"/>
      <c r="CW49" s="700"/>
      <c r="CX49" s="700"/>
      <c r="CY49" s="737"/>
      <c r="CZ49" s="728">
        <v>100</v>
      </c>
      <c r="DA49" s="738"/>
      <c r="DB49" s="738"/>
      <c r="DC49" s="739"/>
      <c r="DD49" s="740">
        <v>52971603</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t="11"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BQ1" zoomScale="70" zoomScaleNormal="25" zoomScaleSheetLayoutView="70" workbookViewId="0">
      <selection activeCell="BR8" sqref="BR8"/>
    </sheetView>
  </sheetViews>
  <sheetFormatPr defaultColWidth="0" defaultRowHeight="13" zeroHeight="1" x14ac:dyDescent="0.2"/>
  <cols>
    <col min="1" max="130" width="2.7265625" style="234" customWidth="1"/>
    <col min="131" max="131" width="1.63281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749" t="s">
        <v>369</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0" t="s">
        <v>370</v>
      </c>
      <c r="DK2" s="751"/>
      <c r="DL2" s="751"/>
      <c r="DM2" s="751"/>
      <c r="DN2" s="751"/>
      <c r="DO2" s="752"/>
      <c r="DP2" s="231"/>
      <c r="DQ2" s="750" t="s">
        <v>371</v>
      </c>
      <c r="DR2" s="751"/>
      <c r="DS2" s="751"/>
      <c r="DT2" s="751"/>
      <c r="DU2" s="751"/>
      <c r="DV2" s="751"/>
      <c r="DW2" s="751"/>
      <c r="DX2" s="751"/>
      <c r="DY2" s="751"/>
      <c r="DZ2" s="752"/>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753" t="s">
        <v>372</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35"/>
      <c r="BA4" s="235"/>
      <c r="BB4" s="235"/>
      <c r="BC4" s="235"/>
      <c r="BD4" s="235"/>
      <c r="BE4" s="236"/>
      <c r="BF4" s="236"/>
      <c r="BG4" s="236"/>
      <c r="BH4" s="236"/>
      <c r="BI4" s="236"/>
      <c r="BJ4" s="236"/>
      <c r="BK4" s="236"/>
      <c r="BL4" s="236"/>
      <c r="BM4" s="236"/>
      <c r="BN4" s="236"/>
      <c r="BO4" s="236"/>
      <c r="BP4" s="236"/>
      <c r="BQ4" s="754" t="s">
        <v>373</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7"/>
    </row>
    <row r="5" spans="1:131" s="238" customFormat="1" ht="26.25" customHeight="1" x14ac:dyDescent="0.2">
      <c r="A5" s="755" t="s">
        <v>374</v>
      </c>
      <c r="B5" s="756"/>
      <c r="C5" s="756"/>
      <c r="D5" s="756"/>
      <c r="E5" s="756"/>
      <c r="F5" s="756"/>
      <c r="G5" s="756"/>
      <c r="H5" s="756"/>
      <c r="I5" s="756"/>
      <c r="J5" s="756"/>
      <c r="K5" s="756"/>
      <c r="L5" s="756"/>
      <c r="M5" s="756"/>
      <c r="N5" s="756"/>
      <c r="O5" s="756"/>
      <c r="P5" s="757"/>
      <c r="Q5" s="761" t="s">
        <v>375</v>
      </c>
      <c r="R5" s="762"/>
      <c r="S5" s="762"/>
      <c r="T5" s="762"/>
      <c r="U5" s="763"/>
      <c r="V5" s="761" t="s">
        <v>376</v>
      </c>
      <c r="W5" s="762"/>
      <c r="X5" s="762"/>
      <c r="Y5" s="762"/>
      <c r="Z5" s="763"/>
      <c r="AA5" s="761" t="s">
        <v>377</v>
      </c>
      <c r="AB5" s="762"/>
      <c r="AC5" s="762"/>
      <c r="AD5" s="762"/>
      <c r="AE5" s="762"/>
      <c r="AF5" s="767" t="s">
        <v>378</v>
      </c>
      <c r="AG5" s="762"/>
      <c r="AH5" s="762"/>
      <c r="AI5" s="762"/>
      <c r="AJ5" s="768"/>
      <c r="AK5" s="762" t="s">
        <v>379</v>
      </c>
      <c r="AL5" s="762"/>
      <c r="AM5" s="762"/>
      <c r="AN5" s="762"/>
      <c r="AO5" s="763"/>
      <c r="AP5" s="761" t="s">
        <v>380</v>
      </c>
      <c r="AQ5" s="762"/>
      <c r="AR5" s="762"/>
      <c r="AS5" s="762"/>
      <c r="AT5" s="763"/>
      <c r="AU5" s="761" t="s">
        <v>381</v>
      </c>
      <c r="AV5" s="762"/>
      <c r="AW5" s="762"/>
      <c r="AX5" s="762"/>
      <c r="AY5" s="768"/>
      <c r="AZ5" s="235"/>
      <c r="BA5" s="235"/>
      <c r="BB5" s="235"/>
      <c r="BC5" s="235"/>
      <c r="BD5" s="235"/>
      <c r="BE5" s="236"/>
      <c r="BF5" s="236"/>
      <c r="BG5" s="236"/>
      <c r="BH5" s="236"/>
      <c r="BI5" s="236"/>
      <c r="BJ5" s="236"/>
      <c r="BK5" s="236"/>
      <c r="BL5" s="236"/>
      <c r="BM5" s="236"/>
      <c r="BN5" s="236"/>
      <c r="BO5" s="236"/>
      <c r="BP5" s="236"/>
      <c r="BQ5" s="755" t="s">
        <v>382</v>
      </c>
      <c r="BR5" s="756"/>
      <c r="BS5" s="756"/>
      <c r="BT5" s="756"/>
      <c r="BU5" s="756"/>
      <c r="BV5" s="756"/>
      <c r="BW5" s="756"/>
      <c r="BX5" s="756"/>
      <c r="BY5" s="756"/>
      <c r="BZ5" s="756"/>
      <c r="CA5" s="756"/>
      <c r="CB5" s="756"/>
      <c r="CC5" s="756"/>
      <c r="CD5" s="756"/>
      <c r="CE5" s="756"/>
      <c r="CF5" s="756"/>
      <c r="CG5" s="757"/>
      <c r="CH5" s="761" t="s">
        <v>383</v>
      </c>
      <c r="CI5" s="762"/>
      <c r="CJ5" s="762"/>
      <c r="CK5" s="762"/>
      <c r="CL5" s="763"/>
      <c r="CM5" s="761" t="s">
        <v>384</v>
      </c>
      <c r="CN5" s="762"/>
      <c r="CO5" s="762"/>
      <c r="CP5" s="762"/>
      <c r="CQ5" s="763"/>
      <c r="CR5" s="761" t="s">
        <v>385</v>
      </c>
      <c r="CS5" s="762"/>
      <c r="CT5" s="762"/>
      <c r="CU5" s="762"/>
      <c r="CV5" s="763"/>
      <c r="CW5" s="761" t="s">
        <v>386</v>
      </c>
      <c r="CX5" s="762"/>
      <c r="CY5" s="762"/>
      <c r="CZ5" s="762"/>
      <c r="DA5" s="763"/>
      <c r="DB5" s="761" t="s">
        <v>387</v>
      </c>
      <c r="DC5" s="762"/>
      <c r="DD5" s="762"/>
      <c r="DE5" s="762"/>
      <c r="DF5" s="763"/>
      <c r="DG5" s="791" t="s">
        <v>388</v>
      </c>
      <c r="DH5" s="792"/>
      <c r="DI5" s="792"/>
      <c r="DJ5" s="792"/>
      <c r="DK5" s="793"/>
      <c r="DL5" s="791" t="s">
        <v>389</v>
      </c>
      <c r="DM5" s="792"/>
      <c r="DN5" s="792"/>
      <c r="DO5" s="792"/>
      <c r="DP5" s="793"/>
      <c r="DQ5" s="761" t="s">
        <v>390</v>
      </c>
      <c r="DR5" s="762"/>
      <c r="DS5" s="762"/>
      <c r="DT5" s="762"/>
      <c r="DU5" s="763"/>
      <c r="DV5" s="761" t="s">
        <v>381</v>
      </c>
      <c r="DW5" s="762"/>
      <c r="DX5" s="762"/>
      <c r="DY5" s="762"/>
      <c r="DZ5" s="768"/>
      <c r="EA5" s="237"/>
    </row>
    <row r="6" spans="1:131" s="238" customFormat="1" ht="26.25" customHeight="1" thickBot="1" x14ac:dyDescent="0.25">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35"/>
      <c r="BA6" s="235"/>
      <c r="BB6" s="235"/>
      <c r="BC6" s="235"/>
      <c r="BD6" s="235"/>
      <c r="BE6" s="236"/>
      <c r="BF6" s="236"/>
      <c r="BG6" s="236"/>
      <c r="BH6" s="236"/>
      <c r="BI6" s="236"/>
      <c r="BJ6" s="236"/>
      <c r="BK6" s="236"/>
      <c r="BL6" s="236"/>
      <c r="BM6" s="236"/>
      <c r="BN6" s="236"/>
      <c r="BO6" s="236"/>
      <c r="BP6" s="236"/>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7"/>
    </row>
    <row r="7" spans="1:131" s="238" customFormat="1" ht="26.25" customHeight="1" thickTop="1" x14ac:dyDescent="0.2">
      <c r="A7" s="239">
        <v>1</v>
      </c>
      <c r="B7" s="777" t="s">
        <v>391</v>
      </c>
      <c r="C7" s="778"/>
      <c r="D7" s="778"/>
      <c r="E7" s="778"/>
      <c r="F7" s="778"/>
      <c r="G7" s="778"/>
      <c r="H7" s="778"/>
      <c r="I7" s="778"/>
      <c r="J7" s="778"/>
      <c r="K7" s="778"/>
      <c r="L7" s="778"/>
      <c r="M7" s="778"/>
      <c r="N7" s="778"/>
      <c r="O7" s="778"/>
      <c r="P7" s="779"/>
      <c r="Q7" s="780">
        <v>100946</v>
      </c>
      <c r="R7" s="781"/>
      <c r="S7" s="781"/>
      <c r="T7" s="781"/>
      <c r="U7" s="781"/>
      <c r="V7" s="781">
        <v>98392</v>
      </c>
      <c r="W7" s="781"/>
      <c r="X7" s="781"/>
      <c r="Y7" s="781"/>
      <c r="Z7" s="781"/>
      <c r="AA7" s="781">
        <v>2554</v>
      </c>
      <c r="AB7" s="781"/>
      <c r="AC7" s="781"/>
      <c r="AD7" s="781"/>
      <c r="AE7" s="782"/>
      <c r="AF7" s="783">
        <v>1557</v>
      </c>
      <c r="AG7" s="784"/>
      <c r="AH7" s="784"/>
      <c r="AI7" s="784"/>
      <c r="AJ7" s="785"/>
      <c r="AK7" s="786">
        <v>1447</v>
      </c>
      <c r="AL7" s="787"/>
      <c r="AM7" s="787"/>
      <c r="AN7" s="787"/>
      <c r="AO7" s="787"/>
      <c r="AP7" s="787">
        <v>99529</v>
      </c>
      <c r="AQ7" s="787"/>
      <c r="AR7" s="787"/>
      <c r="AS7" s="787"/>
      <c r="AT7" s="787"/>
      <c r="AU7" s="788"/>
      <c r="AV7" s="788"/>
      <c r="AW7" s="788"/>
      <c r="AX7" s="788"/>
      <c r="AY7" s="789"/>
      <c r="AZ7" s="235"/>
      <c r="BA7" s="235"/>
      <c r="BB7" s="235"/>
      <c r="BC7" s="235"/>
      <c r="BD7" s="235"/>
      <c r="BE7" s="236"/>
      <c r="BF7" s="236"/>
      <c r="BG7" s="236"/>
      <c r="BH7" s="236"/>
      <c r="BI7" s="236"/>
      <c r="BJ7" s="236"/>
      <c r="BK7" s="236"/>
      <c r="BL7" s="236"/>
      <c r="BM7" s="236"/>
      <c r="BN7" s="236"/>
      <c r="BO7" s="236"/>
      <c r="BP7" s="236"/>
      <c r="BQ7" s="239">
        <v>1</v>
      </c>
      <c r="BR7" s="240" t="s">
        <v>613</v>
      </c>
      <c r="BS7" s="774" t="s">
        <v>604</v>
      </c>
      <c r="BT7" s="775"/>
      <c r="BU7" s="775"/>
      <c r="BV7" s="775"/>
      <c r="BW7" s="775"/>
      <c r="BX7" s="775"/>
      <c r="BY7" s="775"/>
      <c r="BZ7" s="775"/>
      <c r="CA7" s="775"/>
      <c r="CB7" s="775"/>
      <c r="CC7" s="775"/>
      <c r="CD7" s="775"/>
      <c r="CE7" s="775"/>
      <c r="CF7" s="775"/>
      <c r="CG7" s="790"/>
      <c r="CH7" s="771">
        <v>5</v>
      </c>
      <c r="CI7" s="772"/>
      <c r="CJ7" s="772"/>
      <c r="CK7" s="772"/>
      <c r="CL7" s="773"/>
      <c r="CM7" s="771">
        <v>526</v>
      </c>
      <c r="CN7" s="772"/>
      <c r="CO7" s="772"/>
      <c r="CP7" s="772"/>
      <c r="CQ7" s="773"/>
      <c r="CR7" s="771">
        <v>5</v>
      </c>
      <c r="CS7" s="772"/>
      <c r="CT7" s="772"/>
      <c r="CU7" s="772"/>
      <c r="CV7" s="773"/>
      <c r="CW7" s="771"/>
      <c r="CX7" s="772"/>
      <c r="CY7" s="772"/>
      <c r="CZ7" s="772"/>
      <c r="DA7" s="773"/>
      <c r="DB7" s="771"/>
      <c r="DC7" s="772"/>
      <c r="DD7" s="772"/>
      <c r="DE7" s="772"/>
      <c r="DF7" s="773"/>
      <c r="DG7" s="771">
        <v>728</v>
      </c>
      <c r="DH7" s="772"/>
      <c r="DI7" s="772"/>
      <c r="DJ7" s="772"/>
      <c r="DK7" s="773"/>
      <c r="DL7" s="771"/>
      <c r="DM7" s="772"/>
      <c r="DN7" s="772"/>
      <c r="DO7" s="772"/>
      <c r="DP7" s="773"/>
      <c r="DQ7" s="771"/>
      <c r="DR7" s="772"/>
      <c r="DS7" s="772"/>
      <c r="DT7" s="772"/>
      <c r="DU7" s="773"/>
      <c r="DV7" s="774"/>
      <c r="DW7" s="775"/>
      <c r="DX7" s="775"/>
      <c r="DY7" s="775"/>
      <c r="DZ7" s="776"/>
      <c r="EA7" s="237"/>
    </row>
    <row r="8" spans="1:131" s="238" customFormat="1" ht="26.25" customHeight="1" x14ac:dyDescent="0.2">
      <c r="A8" s="241">
        <v>2</v>
      </c>
      <c r="B8" s="808" t="s">
        <v>392</v>
      </c>
      <c r="C8" s="809"/>
      <c r="D8" s="809"/>
      <c r="E8" s="809"/>
      <c r="F8" s="809"/>
      <c r="G8" s="809"/>
      <c r="H8" s="809"/>
      <c r="I8" s="809"/>
      <c r="J8" s="809"/>
      <c r="K8" s="809"/>
      <c r="L8" s="809"/>
      <c r="M8" s="809"/>
      <c r="N8" s="809"/>
      <c r="O8" s="809"/>
      <c r="P8" s="810"/>
      <c r="Q8" s="811">
        <v>69</v>
      </c>
      <c r="R8" s="812"/>
      <c r="S8" s="812"/>
      <c r="T8" s="812"/>
      <c r="U8" s="812"/>
      <c r="V8" s="812">
        <v>69</v>
      </c>
      <c r="W8" s="812"/>
      <c r="X8" s="812"/>
      <c r="Y8" s="812"/>
      <c r="Z8" s="812"/>
      <c r="AA8" s="812">
        <v>0</v>
      </c>
      <c r="AB8" s="812"/>
      <c r="AC8" s="812"/>
      <c r="AD8" s="812"/>
      <c r="AE8" s="813"/>
      <c r="AF8" s="814" t="s">
        <v>393</v>
      </c>
      <c r="AG8" s="815"/>
      <c r="AH8" s="815"/>
      <c r="AI8" s="815"/>
      <c r="AJ8" s="816"/>
      <c r="AK8" s="797">
        <v>30</v>
      </c>
      <c r="AL8" s="798"/>
      <c r="AM8" s="798"/>
      <c r="AN8" s="798"/>
      <c r="AO8" s="798"/>
      <c r="AP8" s="798" t="s">
        <v>598</v>
      </c>
      <c r="AQ8" s="798"/>
      <c r="AR8" s="798"/>
      <c r="AS8" s="798"/>
      <c r="AT8" s="798"/>
      <c r="AU8" s="799"/>
      <c r="AV8" s="799"/>
      <c r="AW8" s="799"/>
      <c r="AX8" s="799"/>
      <c r="AY8" s="800"/>
      <c r="AZ8" s="235"/>
      <c r="BA8" s="235"/>
      <c r="BB8" s="235"/>
      <c r="BC8" s="235"/>
      <c r="BD8" s="235"/>
      <c r="BE8" s="236"/>
      <c r="BF8" s="236"/>
      <c r="BG8" s="236"/>
      <c r="BH8" s="236"/>
      <c r="BI8" s="236"/>
      <c r="BJ8" s="236"/>
      <c r="BK8" s="236"/>
      <c r="BL8" s="236"/>
      <c r="BM8" s="236"/>
      <c r="BN8" s="236"/>
      <c r="BO8" s="236"/>
      <c r="BP8" s="236"/>
      <c r="BQ8" s="241">
        <v>2</v>
      </c>
      <c r="BR8" s="242"/>
      <c r="BS8" s="801" t="s">
        <v>605</v>
      </c>
      <c r="BT8" s="802"/>
      <c r="BU8" s="802"/>
      <c r="BV8" s="802"/>
      <c r="BW8" s="802"/>
      <c r="BX8" s="802"/>
      <c r="BY8" s="802"/>
      <c r="BZ8" s="802"/>
      <c r="CA8" s="802"/>
      <c r="CB8" s="802"/>
      <c r="CC8" s="802"/>
      <c r="CD8" s="802"/>
      <c r="CE8" s="802"/>
      <c r="CF8" s="802"/>
      <c r="CG8" s="803"/>
      <c r="CH8" s="804">
        <v>-16</v>
      </c>
      <c r="CI8" s="805"/>
      <c r="CJ8" s="805"/>
      <c r="CK8" s="805"/>
      <c r="CL8" s="806"/>
      <c r="CM8" s="804">
        <v>370</v>
      </c>
      <c r="CN8" s="805"/>
      <c r="CO8" s="805"/>
      <c r="CP8" s="805"/>
      <c r="CQ8" s="806"/>
      <c r="CR8" s="804">
        <v>141</v>
      </c>
      <c r="CS8" s="805"/>
      <c r="CT8" s="805"/>
      <c r="CU8" s="805"/>
      <c r="CV8" s="806"/>
      <c r="CW8" s="804">
        <v>21</v>
      </c>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7"/>
    </row>
    <row r="9" spans="1:131" s="238" customFormat="1" ht="26.25" customHeight="1" x14ac:dyDescent="0.2">
      <c r="A9" s="241">
        <v>3</v>
      </c>
      <c r="B9" s="808" t="s">
        <v>394</v>
      </c>
      <c r="C9" s="809"/>
      <c r="D9" s="809"/>
      <c r="E9" s="809"/>
      <c r="F9" s="809"/>
      <c r="G9" s="809"/>
      <c r="H9" s="809"/>
      <c r="I9" s="809"/>
      <c r="J9" s="809"/>
      <c r="K9" s="809"/>
      <c r="L9" s="809"/>
      <c r="M9" s="809"/>
      <c r="N9" s="809"/>
      <c r="O9" s="809"/>
      <c r="P9" s="810"/>
      <c r="Q9" s="811">
        <v>75</v>
      </c>
      <c r="R9" s="812"/>
      <c r="S9" s="812"/>
      <c r="T9" s="812"/>
      <c r="U9" s="812"/>
      <c r="V9" s="812">
        <v>65</v>
      </c>
      <c r="W9" s="812"/>
      <c r="X9" s="812"/>
      <c r="Y9" s="812"/>
      <c r="Z9" s="812"/>
      <c r="AA9" s="812">
        <v>10</v>
      </c>
      <c r="AB9" s="812"/>
      <c r="AC9" s="812"/>
      <c r="AD9" s="812"/>
      <c r="AE9" s="813"/>
      <c r="AF9" s="814">
        <v>0</v>
      </c>
      <c r="AG9" s="815"/>
      <c r="AH9" s="815"/>
      <c r="AI9" s="815"/>
      <c r="AJ9" s="816"/>
      <c r="AK9" s="797">
        <v>6</v>
      </c>
      <c r="AL9" s="798"/>
      <c r="AM9" s="798"/>
      <c r="AN9" s="798"/>
      <c r="AO9" s="798"/>
      <c r="AP9" s="798" t="s">
        <v>598</v>
      </c>
      <c r="AQ9" s="798"/>
      <c r="AR9" s="798"/>
      <c r="AS9" s="798"/>
      <c r="AT9" s="798"/>
      <c r="AU9" s="799"/>
      <c r="AV9" s="799"/>
      <c r="AW9" s="799"/>
      <c r="AX9" s="799"/>
      <c r="AY9" s="800"/>
      <c r="AZ9" s="235"/>
      <c r="BA9" s="235"/>
      <c r="BB9" s="235"/>
      <c r="BC9" s="235"/>
      <c r="BD9" s="235"/>
      <c r="BE9" s="236"/>
      <c r="BF9" s="236"/>
      <c r="BG9" s="236"/>
      <c r="BH9" s="236"/>
      <c r="BI9" s="236"/>
      <c r="BJ9" s="236"/>
      <c r="BK9" s="236"/>
      <c r="BL9" s="236"/>
      <c r="BM9" s="236"/>
      <c r="BN9" s="236"/>
      <c r="BO9" s="236"/>
      <c r="BP9" s="236"/>
      <c r="BQ9" s="241">
        <v>3</v>
      </c>
      <c r="BR9" s="242"/>
      <c r="BS9" s="801" t="s">
        <v>606</v>
      </c>
      <c r="BT9" s="802"/>
      <c r="BU9" s="802"/>
      <c r="BV9" s="802"/>
      <c r="BW9" s="802"/>
      <c r="BX9" s="802"/>
      <c r="BY9" s="802"/>
      <c r="BZ9" s="802"/>
      <c r="CA9" s="802"/>
      <c r="CB9" s="802"/>
      <c r="CC9" s="802"/>
      <c r="CD9" s="802"/>
      <c r="CE9" s="802"/>
      <c r="CF9" s="802"/>
      <c r="CG9" s="803"/>
      <c r="CH9" s="804">
        <v>1</v>
      </c>
      <c r="CI9" s="805"/>
      <c r="CJ9" s="805"/>
      <c r="CK9" s="805"/>
      <c r="CL9" s="806"/>
      <c r="CM9" s="804">
        <v>151</v>
      </c>
      <c r="CN9" s="805"/>
      <c r="CO9" s="805"/>
      <c r="CP9" s="805"/>
      <c r="CQ9" s="806"/>
      <c r="CR9" s="804">
        <v>30</v>
      </c>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7"/>
    </row>
    <row r="10" spans="1:131" s="238" customFormat="1" ht="26.25" customHeight="1" x14ac:dyDescent="0.2">
      <c r="A10" s="241">
        <v>4</v>
      </c>
      <c r="B10" s="808" t="s">
        <v>395</v>
      </c>
      <c r="C10" s="809"/>
      <c r="D10" s="809"/>
      <c r="E10" s="809"/>
      <c r="F10" s="809"/>
      <c r="G10" s="809"/>
      <c r="H10" s="809"/>
      <c r="I10" s="809"/>
      <c r="J10" s="809"/>
      <c r="K10" s="809"/>
      <c r="L10" s="809"/>
      <c r="M10" s="809"/>
      <c r="N10" s="809"/>
      <c r="O10" s="809"/>
      <c r="P10" s="810"/>
      <c r="Q10" s="811">
        <v>3</v>
      </c>
      <c r="R10" s="812"/>
      <c r="S10" s="812"/>
      <c r="T10" s="812"/>
      <c r="U10" s="812"/>
      <c r="V10" s="812">
        <v>3</v>
      </c>
      <c r="W10" s="812"/>
      <c r="X10" s="812"/>
      <c r="Y10" s="812"/>
      <c r="Z10" s="812"/>
      <c r="AA10" s="812">
        <v>0</v>
      </c>
      <c r="AB10" s="812"/>
      <c r="AC10" s="812"/>
      <c r="AD10" s="812"/>
      <c r="AE10" s="813"/>
      <c r="AF10" s="814" t="s">
        <v>129</v>
      </c>
      <c r="AG10" s="815"/>
      <c r="AH10" s="815"/>
      <c r="AI10" s="815"/>
      <c r="AJ10" s="816"/>
      <c r="AK10" s="797" t="s">
        <v>598</v>
      </c>
      <c r="AL10" s="798"/>
      <c r="AM10" s="798"/>
      <c r="AN10" s="798"/>
      <c r="AO10" s="798"/>
      <c r="AP10" s="798" t="s">
        <v>598</v>
      </c>
      <c r="AQ10" s="798"/>
      <c r="AR10" s="798"/>
      <c r="AS10" s="798"/>
      <c r="AT10" s="798"/>
      <c r="AU10" s="799"/>
      <c r="AV10" s="799"/>
      <c r="AW10" s="799"/>
      <c r="AX10" s="799"/>
      <c r="AY10" s="800"/>
      <c r="AZ10" s="235"/>
      <c r="BA10" s="235"/>
      <c r="BB10" s="235"/>
      <c r="BC10" s="235"/>
      <c r="BD10" s="235"/>
      <c r="BE10" s="236"/>
      <c r="BF10" s="236"/>
      <c r="BG10" s="236"/>
      <c r="BH10" s="236"/>
      <c r="BI10" s="236"/>
      <c r="BJ10" s="236"/>
      <c r="BK10" s="236"/>
      <c r="BL10" s="236"/>
      <c r="BM10" s="236"/>
      <c r="BN10" s="236"/>
      <c r="BO10" s="236"/>
      <c r="BP10" s="236"/>
      <c r="BQ10" s="241">
        <v>4</v>
      </c>
      <c r="BR10" s="242"/>
      <c r="BS10" s="801" t="s">
        <v>607</v>
      </c>
      <c r="BT10" s="802"/>
      <c r="BU10" s="802"/>
      <c r="BV10" s="802"/>
      <c r="BW10" s="802"/>
      <c r="BX10" s="802"/>
      <c r="BY10" s="802"/>
      <c r="BZ10" s="802"/>
      <c r="CA10" s="802"/>
      <c r="CB10" s="802"/>
      <c r="CC10" s="802"/>
      <c r="CD10" s="802"/>
      <c r="CE10" s="802"/>
      <c r="CF10" s="802"/>
      <c r="CG10" s="803"/>
      <c r="CH10" s="804">
        <v>2</v>
      </c>
      <c r="CI10" s="805"/>
      <c r="CJ10" s="805"/>
      <c r="CK10" s="805"/>
      <c r="CL10" s="806"/>
      <c r="CM10" s="804">
        <v>34</v>
      </c>
      <c r="CN10" s="805"/>
      <c r="CO10" s="805"/>
      <c r="CP10" s="805"/>
      <c r="CQ10" s="806"/>
      <c r="CR10" s="804">
        <v>34</v>
      </c>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7"/>
    </row>
    <row r="11" spans="1:131" s="238" customFormat="1" ht="26.25" customHeight="1" x14ac:dyDescent="0.2">
      <c r="A11" s="241">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35"/>
      <c r="BA11" s="235"/>
      <c r="BB11" s="235"/>
      <c r="BC11" s="235"/>
      <c r="BD11" s="235"/>
      <c r="BE11" s="236"/>
      <c r="BF11" s="236"/>
      <c r="BG11" s="236"/>
      <c r="BH11" s="236"/>
      <c r="BI11" s="236"/>
      <c r="BJ11" s="236"/>
      <c r="BK11" s="236"/>
      <c r="BL11" s="236"/>
      <c r="BM11" s="236"/>
      <c r="BN11" s="236"/>
      <c r="BO11" s="236"/>
      <c r="BP11" s="236"/>
      <c r="BQ11" s="241">
        <v>5</v>
      </c>
      <c r="BR11" s="242"/>
      <c r="BS11" s="801" t="s">
        <v>608</v>
      </c>
      <c r="BT11" s="802"/>
      <c r="BU11" s="802"/>
      <c r="BV11" s="802"/>
      <c r="BW11" s="802"/>
      <c r="BX11" s="802"/>
      <c r="BY11" s="802"/>
      <c r="BZ11" s="802"/>
      <c r="CA11" s="802"/>
      <c r="CB11" s="802"/>
      <c r="CC11" s="802"/>
      <c r="CD11" s="802"/>
      <c r="CE11" s="802"/>
      <c r="CF11" s="802"/>
      <c r="CG11" s="803"/>
      <c r="CH11" s="804">
        <v>-2</v>
      </c>
      <c r="CI11" s="805"/>
      <c r="CJ11" s="805"/>
      <c r="CK11" s="805"/>
      <c r="CL11" s="806"/>
      <c r="CM11" s="804">
        <v>127</v>
      </c>
      <c r="CN11" s="805"/>
      <c r="CO11" s="805"/>
      <c r="CP11" s="805"/>
      <c r="CQ11" s="806"/>
      <c r="CR11" s="804">
        <v>164</v>
      </c>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7"/>
    </row>
    <row r="12" spans="1:131" s="238" customFormat="1" ht="26.25" customHeight="1" x14ac:dyDescent="0.2">
      <c r="A12" s="241">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35"/>
      <c r="BA12" s="235"/>
      <c r="BB12" s="235"/>
      <c r="BC12" s="235"/>
      <c r="BD12" s="235"/>
      <c r="BE12" s="236"/>
      <c r="BF12" s="236"/>
      <c r="BG12" s="236"/>
      <c r="BH12" s="236"/>
      <c r="BI12" s="236"/>
      <c r="BJ12" s="236"/>
      <c r="BK12" s="236"/>
      <c r="BL12" s="236"/>
      <c r="BM12" s="236"/>
      <c r="BN12" s="236"/>
      <c r="BO12" s="236"/>
      <c r="BP12" s="236"/>
      <c r="BQ12" s="241">
        <v>6</v>
      </c>
      <c r="BR12" s="242"/>
      <c r="BS12" s="801" t="s">
        <v>609</v>
      </c>
      <c r="BT12" s="802"/>
      <c r="BU12" s="802"/>
      <c r="BV12" s="802"/>
      <c r="BW12" s="802"/>
      <c r="BX12" s="802"/>
      <c r="BY12" s="802"/>
      <c r="BZ12" s="802"/>
      <c r="CA12" s="802"/>
      <c r="CB12" s="802"/>
      <c r="CC12" s="802"/>
      <c r="CD12" s="802"/>
      <c r="CE12" s="802"/>
      <c r="CF12" s="802"/>
      <c r="CG12" s="803"/>
      <c r="CH12" s="804">
        <v>1</v>
      </c>
      <c r="CI12" s="805"/>
      <c r="CJ12" s="805"/>
      <c r="CK12" s="805"/>
      <c r="CL12" s="806"/>
      <c r="CM12" s="804">
        <v>46</v>
      </c>
      <c r="CN12" s="805"/>
      <c r="CO12" s="805"/>
      <c r="CP12" s="805"/>
      <c r="CQ12" s="806"/>
      <c r="CR12" s="804">
        <v>47</v>
      </c>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7"/>
    </row>
    <row r="13" spans="1:131" s="238" customFormat="1" ht="26.25" customHeight="1" x14ac:dyDescent="0.2">
      <c r="A13" s="241">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35"/>
      <c r="BA13" s="235"/>
      <c r="BB13" s="235"/>
      <c r="BC13" s="235"/>
      <c r="BD13" s="235"/>
      <c r="BE13" s="236"/>
      <c r="BF13" s="236"/>
      <c r="BG13" s="236"/>
      <c r="BH13" s="236"/>
      <c r="BI13" s="236"/>
      <c r="BJ13" s="236"/>
      <c r="BK13" s="236"/>
      <c r="BL13" s="236"/>
      <c r="BM13" s="236"/>
      <c r="BN13" s="236"/>
      <c r="BO13" s="236"/>
      <c r="BP13" s="236"/>
      <c r="BQ13" s="241">
        <v>7</v>
      </c>
      <c r="BR13" s="242"/>
      <c r="BS13" s="801" t="s">
        <v>610</v>
      </c>
      <c r="BT13" s="802"/>
      <c r="BU13" s="802"/>
      <c r="BV13" s="802"/>
      <c r="BW13" s="802"/>
      <c r="BX13" s="802"/>
      <c r="BY13" s="802"/>
      <c r="BZ13" s="802"/>
      <c r="CA13" s="802"/>
      <c r="CB13" s="802"/>
      <c r="CC13" s="802"/>
      <c r="CD13" s="802"/>
      <c r="CE13" s="802"/>
      <c r="CF13" s="802"/>
      <c r="CG13" s="803"/>
      <c r="CH13" s="804">
        <v>2</v>
      </c>
      <c r="CI13" s="805"/>
      <c r="CJ13" s="805"/>
      <c r="CK13" s="805"/>
      <c r="CL13" s="806"/>
      <c r="CM13" s="804">
        <v>114</v>
      </c>
      <c r="CN13" s="805"/>
      <c r="CO13" s="805"/>
      <c r="CP13" s="805"/>
      <c r="CQ13" s="806"/>
      <c r="CR13" s="804">
        <v>11</v>
      </c>
      <c r="CS13" s="805"/>
      <c r="CT13" s="805"/>
      <c r="CU13" s="805"/>
      <c r="CV13" s="806"/>
      <c r="CW13" s="804">
        <v>5</v>
      </c>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7"/>
    </row>
    <row r="14" spans="1:131" s="238" customFormat="1" ht="26.25" customHeight="1" x14ac:dyDescent="0.2">
      <c r="A14" s="241">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35"/>
      <c r="BA14" s="235"/>
      <c r="BB14" s="235"/>
      <c r="BC14" s="235"/>
      <c r="BD14" s="235"/>
      <c r="BE14" s="236"/>
      <c r="BF14" s="236"/>
      <c r="BG14" s="236"/>
      <c r="BH14" s="236"/>
      <c r="BI14" s="236"/>
      <c r="BJ14" s="236"/>
      <c r="BK14" s="236"/>
      <c r="BL14" s="236"/>
      <c r="BM14" s="236"/>
      <c r="BN14" s="236"/>
      <c r="BO14" s="236"/>
      <c r="BP14" s="236"/>
      <c r="BQ14" s="241">
        <v>8</v>
      </c>
      <c r="BR14" s="242"/>
      <c r="BS14" s="801" t="s">
        <v>611</v>
      </c>
      <c r="BT14" s="802"/>
      <c r="BU14" s="802"/>
      <c r="BV14" s="802"/>
      <c r="BW14" s="802"/>
      <c r="BX14" s="802"/>
      <c r="BY14" s="802"/>
      <c r="BZ14" s="802"/>
      <c r="CA14" s="802"/>
      <c r="CB14" s="802"/>
      <c r="CC14" s="802"/>
      <c r="CD14" s="802"/>
      <c r="CE14" s="802"/>
      <c r="CF14" s="802"/>
      <c r="CG14" s="803"/>
      <c r="CH14" s="804">
        <v>3</v>
      </c>
      <c r="CI14" s="805"/>
      <c r="CJ14" s="805"/>
      <c r="CK14" s="805"/>
      <c r="CL14" s="806"/>
      <c r="CM14" s="804">
        <v>70</v>
      </c>
      <c r="CN14" s="805"/>
      <c r="CO14" s="805"/>
      <c r="CP14" s="805"/>
      <c r="CQ14" s="806"/>
      <c r="CR14" s="804">
        <v>5</v>
      </c>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7"/>
    </row>
    <row r="15" spans="1:131" s="238" customFormat="1" ht="26.25" customHeight="1" x14ac:dyDescent="0.2">
      <c r="A15" s="241">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35"/>
      <c r="BA15" s="235"/>
      <c r="BB15" s="235"/>
      <c r="BC15" s="235"/>
      <c r="BD15" s="235"/>
      <c r="BE15" s="236"/>
      <c r="BF15" s="236"/>
      <c r="BG15" s="236"/>
      <c r="BH15" s="236"/>
      <c r="BI15" s="236"/>
      <c r="BJ15" s="236"/>
      <c r="BK15" s="236"/>
      <c r="BL15" s="236"/>
      <c r="BM15" s="236"/>
      <c r="BN15" s="236"/>
      <c r="BO15" s="236"/>
      <c r="BP15" s="236"/>
      <c r="BQ15" s="241">
        <v>9</v>
      </c>
      <c r="BR15" s="242"/>
      <c r="BS15" s="801" t="s">
        <v>612</v>
      </c>
      <c r="BT15" s="802"/>
      <c r="BU15" s="802"/>
      <c r="BV15" s="802"/>
      <c r="BW15" s="802"/>
      <c r="BX15" s="802"/>
      <c r="BY15" s="802"/>
      <c r="BZ15" s="802"/>
      <c r="CA15" s="802"/>
      <c r="CB15" s="802"/>
      <c r="CC15" s="802"/>
      <c r="CD15" s="802"/>
      <c r="CE15" s="802"/>
      <c r="CF15" s="802"/>
      <c r="CG15" s="803"/>
      <c r="CH15" s="804">
        <v>-3</v>
      </c>
      <c r="CI15" s="805"/>
      <c r="CJ15" s="805"/>
      <c r="CK15" s="805"/>
      <c r="CL15" s="806"/>
      <c r="CM15" s="804">
        <v>32</v>
      </c>
      <c r="CN15" s="805"/>
      <c r="CO15" s="805"/>
      <c r="CP15" s="805"/>
      <c r="CQ15" s="806"/>
      <c r="CR15" s="804">
        <v>3</v>
      </c>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7"/>
    </row>
    <row r="16" spans="1:131" s="238" customFormat="1" ht="26.25" customHeight="1" x14ac:dyDescent="0.2">
      <c r="A16" s="241">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35"/>
      <c r="BA16" s="235"/>
      <c r="BB16" s="235"/>
      <c r="BC16" s="235"/>
      <c r="BD16" s="235"/>
      <c r="BE16" s="236"/>
      <c r="BF16" s="236"/>
      <c r="BG16" s="236"/>
      <c r="BH16" s="236"/>
      <c r="BI16" s="236"/>
      <c r="BJ16" s="236"/>
      <c r="BK16" s="236"/>
      <c r="BL16" s="236"/>
      <c r="BM16" s="236"/>
      <c r="BN16" s="236"/>
      <c r="BO16" s="236"/>
      <c r="BP16" s="236"/>
      <c r="BQ16" s="241">
        <v>10</v>
      </c>
      <c r="BR16" s="242"/>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7"/>
    </row>
    <row r="17" spans="1:131" s="238" customFormat="1" ht="26.25" customHeight="1" x14ac:dyDescent="0.2">
      <c r="A17" s="241">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35"/>
      <c r="BA17" s="235"/>
      <c r="BB17" s="235"/>
      <c r="BC17" s="235"/>
      <c r="BD17" s="235"/>
      <c r="BE17" s="236"/>
      <c r="BF17" s="236"/>
      <c r="BG17" s="236"/>
      <c r="BH17" s="236"/>
      <c r="BI17" s="236"/>
      <c r="BJ17" s="236"/>
      <c r="BK17" s="236"/>
      <c r="BL17" s="236"/>
      <c r="BM17" s="236"/>
      <c r="BN17" s="236"/>
      <c r="BO17" s="236"/>
      <c r="BP17" s="236"/>
      <c r="BQ17" s="241">
        <v>11</v>
      </c>
      <c r="BR17" s="242"/>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7"/>
    </row>
    <row r="18" spans="1:131" s="238" customFormat="1" ht="26.25" customHeight="1" x14ac:dyDescent="0.2">
      <c r="A18" s="241">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35"/>
      <c r="BA18" s="235"/>
      <c r="BB18" s="235"/>
      <c r="BC18" s="235"/>
      <c r="BD18" s="235"/>
      <c r="BE18" s="236"/>
      <c r="BF18" s="236"/>
      <c r="BG18" s="236"/>
      <c r="BH18" s="236"/>
      <c r="BI18" s="236"/>
      <c r="BJ18" s="236"/>
      <c r="BK18" s="236"/>
      <c r="BL18" s="236"/>
      <c r="BM18" s="236"/>
      <c r="BN18" s="236"/>
      <c r="BO18" s="236"/>
      <c r="BP18" s="236"/>
      <c r="BQ18" s="241">
        <v>12</v>
      </c>
      <c r="BR18" s="242"/>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7"/>
    </row>
    <row r="19" spans="1:131" s="238" customFormat="1" ht="26.25" customHeight="1" x14ac:dyDescent="0.2">
      <c r="A19" s="241">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35"/>
      <c r="BA19" s="235"/>
      <c r="BB19" s="235"/>
      <c r="BC19" s="235"/>
      <c r="BD19" s="235"/>
      <c r="BE19" s="236"/>
      <c r="BF19" s="236"/>
      <c r="BG19" s="236"/>
      <c r="BH19" s="236"/>
      <c r="BI19" s="236"/>
      <c r="BJ19" s="236"/>
      <c r="BK19" s="236"/>
      <c r="BL19" s="236"/>
      <c r="BM19" s="236"/>
      <c r="BN19" s="236"/>
      <c r="BO19" s="236"/>
      <c r="BP19" s="236"/>
      <c r="BQ19" s="241">
        <v>13</v>
      </c>
      <c r="BR19" s="242"/>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7"/>
    </row>
    <row r="20" spans="1:131" s="238" customFormat="1" ht="26.25" customHeight="1" x14ac:dyDescent="0.2">
      <c r="A20" s="241">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35"/>
      <c r="BA20" s="235"/>
      <c r="BB20" s="235"/>
      <c r="BC20" s="235"/>
      <c r="BD20" s="235"/>
      <c r="BE20" s="236"/>
      <c r="BF20" s="236"/>
      <c r="BG20" s="236"/>
      <c r="BH20" s="236"/>
      <c r="BI20" s="236"/>
      <c r="BJ20" s="236"/>
      <c r="BK20" s="236"/>
      <c r="BL20" s="236"/>
      <c r="BM20" s="236"/>
      <c r="BN20" s="236"/>
      <c r="BO20" s="236"/>
      <c r="BP20" s="236"/>
      <c r="BQ20" s="241">
        <v>14</v>
      </c>
      <c r="BR20" s="242"/>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7"/>
    </row>
    <row r="21" spans="1:131" s="238" customFormat="1" ht="26.25" customHeight="1" thickBot="1" x14ac:dyDescent="0.25">
      <c r="A21" s="241">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35"/>
      <c r="BA21" s="235"/>
      <c r="BB21" s="235"/>
      <c r="BC21" s="235"/>
      <c r="BD21" s="235"/>
      <c r="BE21" s="236"/>
      <c r="BF21" s="236"/>
      <c r="BG21" s="236"/>
      <c r="BH21" s="236"/>
      <c r="BI21" s="236"/>
      <c r="BJ21" s="236"/>
      <c r="BK21" s="236"/>
      <c r="BL21" s="236"/>
      <c r="BM21" s="236"/>
      <c r="BN21" s="236"/>
      <c r="BO21" s="236"/>
      <c r="BP21" s="236"/>
      <c r="BQ21" s="241">
        <v>15</v>
      </c>
      <c r="BR21" s="242"/>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7"/>
    </row>
    <row r="22" spans="1:131" s="238" customFormat="1" ht="26.25" customHeight="1" x14ac:dyDescent="0.2">
      <c r="A22" s="241">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396</v>
      </c>
      <c r="BA22" s="834"/>
      <c r="BB22" s="834"/>
      <c r="BC22" s="834"/>
      <c r="BD22" s="835"/>
      <c r="BE22" s="236"/>
      <c r="BF22" s="236"/>
      <c r="BG22" s="236"/>
      <c r="BH22" s="236"/>
      <c r="BI22" s="236"/>
      <c r="BJ22" s="236"/>
      <c r="BK22" s="236"/>
      <c r="BL22" s="236"/>
      <c r="BM22" s="236"/>
      <c r="BN22" s="236"/>
      <c r="BO22" s="236"/>
      <c r="BP22" s="236"/>
      <c r="BQ22" s="241">
        <v>16</v>
      </c>
      <c r="BR22" s="242"/>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7"/>
    </row>
    <row r="23" spans="1:131" s="238" customFormat="1" ht="26.25" customHeight="1" thickBot="1" x14ac:dyDescent="0.25">
      <c r="A23" s="243" t="s">
        <v>397</v>
      </c>
      <c r="B23" s="817" t="s">
        <v>398</v>
      </c>
      <c r="C23" s="818"/>
      <c r="D23" s="818"/>
      <c r="E23" s="818"/>
      <c r="F23" s="818"/>
      <c r="G23" s="818"/>
      <c r="H23" s="818"/>
      <c r="I23" s="818"/>
      <c r="J23" s="818"/>
      <c r="K23" s="818"/>
      <c r="L23" s="818"/>
      <c r="M23" s="818"/>
      <c r="N23" s="818"/>
      <c r="O23" s="818"/>
      <c r="P23" s="819"/>
      <c r="Q23" s="820"/>
      <c r="R23" s="821"/>
      <c r="S23" s="821"/>
      <c r="T23" s="821"/>
      <c r="U23" s="821"/>
      <c r="V23" s="821"/>
      <c r="W23" s="821"/>
      <c r="X23" s="821"/>
      <c r="Y23" s="821"/>
      <c r="Z23" s="821"/>
      <c r="AA23" s="821"/>
      <c r="AB23" s="821"/>
      <c r="AC23" s="821"/>
      <c r="AD23" s="821"/>
      <c r="AE23" s="822"/>
      <c r="AF23" s="823">
        <v>1557</v>
      </c>
      <c r="AG23" s="821"/>
      <c r="AH23" s="821"/>
      <c r="AI23" s="821"/>
      <c r="AJ23" s="824"/>
      <c r="AK23" s="825"/>
      <c r="AL23" s="826"/>
      <c r="AM23" s="826"/>
      <c r="AN23" s="826"/>
      <c r="AO23" s="826"/>
      <c r="AP23" s="821"/>
      <c r="AQ23" s="821"/>
      <c r="AR23" s="821"/>
      <c r="AS23" s="821"/>
      <c r="AT23" s="821"/>
      <c r="AU23" s="837"/>
      <c r="AV23" s="837"/>
      <c r="AW23" s="837"/>
      <c r="AX23" s="837"/>
      <c r="AY23" s="838"/>
      <c r="AZ23" s="839" t="s">
        <v>399</v>
      </c>
      <c r="BA23" s="840"/>
      <c r="BB23" s="840"/>
      <c r="BC23" s="840"/>
      <c r="BD23" s="841"/>
      <c r="BE23" s="236"/>
      <c r="BF23" s="236"/>
      <c r="BG23" s="236"/>
      <c r="BH23" s="236"/>
      <c r="BI23" s="236"/>
      <c r="BJ23" s="236"/>
      <c r="BK23" s="236"/>
      <c r="BL23" s="236"/>
      <c r="BM23" s="236"/>
      <c r="BN23" s="236"/>
      <c r="BO23" s="236"/>
      <c r="BP23" s="236"/>
      <c r="BQ23" s="241">
        <v>17</v>
      </c>
      <c r="BR23" s="242"/>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7"/>
    </row>
    <row r="24" spans="1:131" s="238" customFormat="1" ht="26.25" customHeight="1" x14ac:dyDescent="0.2">
      <c r="A24" s="836" t="s">
        <v>400</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35"/>
      <c r="BA24" s="235"/>
      <c r="BB24" s="235"/>
      <c r="BC24" s="235"/>
      <c r="BD24" s="235"/>
      <c r="BE24" s="236"/>
      <c r="BF24" s="236"/>
      <c r="BG24" s="236"/>
      <c r="BH24" s="236"/>
      <c r="BI24" s="236"/>
      <c r="BJ24" s="236"/>
      <c r="BK24" s="236"/>
      <c r="BL24" s="236"/>
      <c r="BM24" s="236"/>
      <c r="BN24" s="236"/>
      <c r="BO24" s="236"/>
      <c r="BP24" s="236"/>
      <c r="BQ24" s="241">
        <v>18</v>
      </c>
      <c r="BR24" s="242"/>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7"/>
    </row>
    <row r="25" spans="1:131" ht="26.25" customHeight="1" thickBot="1" x14ac:dyDescent="0.25">
      <c r="A25" s="753" t="s">
        <v>401</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35"/>
      <c r="BK25" s="235"/>
      <c r="BL25" s="235"/>
      <c r="BM25" s="235"/>
      <c r="BN25" s="235"/>
      <c r="BO25" s="244"/>
      <c r="BP25" s="244"/>
      <c r="BQ25" s="241">
        <v>19</v>
      </c>
      <c r="BR25" s="242"/>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33"/>
    </row>
    <row r="26" spans="1:131" ht="26.25" customHeight="1" x14ac:dyDescent="0.2">
      <c r="A26" s="755" t="s">
        <v>374</v>
      </c>
      <c r="B26" s="756"/>
      <c r="C26" s="756"/>
      <c r="D26" s="756"/>
      <c r="E26" s="756"/>
      <c r="F26" s="756"/>
      <c r="G26" s="756"/>
      <c r="H26" s="756"/>
      <c r="I26" s="756"/>
      <c r="J26" s="756"/>
      <c r="K26" s="756"/>
      <c r="L26" s="756"/>
      <c r="M26" s="756"/>
      <c r="N26" s="756"/>
      <c r="O26" s="756"/>
      <c r="P26" s="757"/>
      <c r="Q26" s="761" t="s">
        <v>402</v>
      </c>
      <c r="R26" s="762"/>
      <c r="S26" s="762"/>
      <c r="T26" s="762"/>
      <c r="U26" s="763"/>
      <c r="V26" s="761" t="s">
        <v>403</v>
      </c>
      <c r="W26" s="762"/>
      <c r="X26" s="762"/>
      <c r="Y26" s="762"/>
      <c r="Z26" s="763"/>
      <c r="AA26" s="761" t="s">
        <v>404</v>
      </c>
      <c r="AB26" s="762"/>
      <c r="AC26" s="762"/>
      <c r="AD26" s="762"/>
      <c r="AE26" s="762"/>
      <c r="AF26" s="842" t="s">
        <v>405</v>
      </c>
      <c r="AG26" s="843"/>
      <c r="AH26" s="843"/>
      <c r="AI26" s="843"/>
      <c r="AJ26" s="844"/>
      <c r="AK26" s="762" t="s">
        <v>406</v>
      </c>
      <c r="AL26" s="762"/>
      <c r="AM26" s="762"/>
      <c r="AN26" s="762"/>
      <c r="AO26" s="763"/>
      <c r="AP26" s="761" t="s">
        <v>407</v>
      </c>
      <c r="AQ26" s="762"/>
      <c r="AR26" s="762"/>
      <c r="AS26" s="762"/>
      <c r="AT26" s="763"/>
      <c r="AU26" s="761" t="s">
        <v>408</v>
      </c>
      <c r="AV26" s="762"/>
      <c r="AW26" s="762"/>
      <c r="AX26" s="762"/>
      <c r="AY26" s="763"/>
      <c r="AZ26" s="761" t="s">
        <v>409</v>
      </c>
      <c r="BA26" s="762"/>
      <c r="BB26" s="762"/>
      <c r="BC26" s="762"/>
      <c r="BD26" s="763"/>
      <c r="BE26" s="761" t="s">
        <v>381</v>
      </c>
      <c r="BF26" s="762"/>
      <c r="BG26" s="762"/>
      <c r="BH26" s="762"/>
      <c r="BI26" s="768"/>
      <c r="BJ26" s="235"/>
      <c r="BK26" s="235"/>
      <c r="BL26" s="235"/>
      <c r="BM26" s="235"/>
      <c r="BN26" s="235"/>
      <c r="BO26" s="244"/>
      <c r="BP26" s="244"/>
      <c r="BQ26" s="241">
        <v>20</v>
      </c>
      <c r="BR26" s="242"/>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33"/>
    </row>
    <row r="27" spans="1:131" ht="26.25" customHeight="1" thickBot="1" x14ac:dyDescent="0.25">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35"/>
      <c r="BK27" s="235"/>
      <c r="BL27" s="235"/>
      <c r="BM27" s="235"/>
      <c r="BN27" s="235"/>
      <c r="BO27" s="244"/>
      <c r="BP27" s="244"/>
      <c r="BQ27" s="241">
        <v>21</v>
      </c>
      <c r="BR27" s="242"/>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33"/>
    </row>
    <row r="28" spans="1:131" ht="26.25" customHeight="1" thickTop="1" x14ac:dyDescent="0.2">
      <c r="A28" s="245">
        <v>1</v>
      </c>
      <c r="B28" s="777" t="s">
        <v>410</v>
      </c>
      <c r="C28" s="778"/>
      <c r="D28" s="778"/>
      <c r="E28" s="778"/>
      <c r="F28" s="778"/>
      <c r="G28" s="778"/>
      <c r="H28" s="778"/>
      <c r="I28" s="778"/>
      <c r="J28" s="778"/>
      <c r="K28" s="778"/>
      <c r="L28" s="778"/>
      <c r="M28" s="778"/>
      <c r="N28" s="778"/>
      <c r="O28" s="778"/>
      <c r="P28" s="779"/>
      <c r="Q28" s="850">
        <v>17915</v>
      </c>
      <c r="R28" s="851"/>
      <c r="S28" s="851"/>
      <c r="T28" s="851"/>
      <c r="U28" s="851"/>
      <c r="V28" s="851">
        <v>17413</v>
      </c>
      <c r="W28" s="851"/>
      <c r="X28" s="851"/>
      <c r="Y28" s="851"/>
      <c r="Z28" s="851"/>
      <c r="AA28" s="851">
        <v>502</v>
      </c>
      <c r="AB28" s="851"/>
      <c r="AC28" s="851"/>
      <c r="AD28" s="851"/>
      <c r="AE28" s="852"/>
      <c r="AF28" s="853">
        <v>501</v>
      </c>
      <c r="AG28" s="851"/>
      <c r="AH28" s="851"/>
      <c r="AI28" s="851"/>
      <c r="AJ28" s="854"/>
      <c r="AK28" s="855">
        <v>1256</v>
      </c>
      <c r="AL28" s="856"/>
      <c r="AM28" s="856"/>
      <c r="AN28" s="856"/>
      <c r="AO28" s="856"/>
      <c r="AP28" s="856" t="s">
        <v>598</v>
      </c>
      <c r="AQ28" s="856"/>
      <c r="AR28" s="856"/>
      <c r="AS28" s="856"/>
      <c r="AT28" s="856"/>
      <c r="AU28" s="856" t="s">
        <v>598</v>
      </c>
      <c r="AV28" s="856"/>
      <c r="AW28" s="856"/>
      <c r="AX28" s="856"/>
      <c r="AY28" s="856"/>
      <c r="AZ28" s="857" t="s">
        <v>598</v>
      </c>
      <c r="BA28" s="857"/>
      <c r="BB28" s="857"/>
      <c r="BC28" s="857"/>
      <c r="BD28" s="857"/>
      <c r="BE28" s="848"/>
      <c r="BF28" s="848"/>
      <c r="BG28" s="848"/>
      <c r="BH28" s="848"/>
      <c r="BI28" s="849"/>
      <c r="BJ28" s="235"/>
      <c r="BK28" s="235"/>
      <c r="BL28" s="235"/>
      <c r="BM28" s="235"/>
      <c r="BN28" s="235"/>
      <c r="BO28" s="244"/>
      <c r="BP28" s="244"/>
      <c r="BQ28" s="241">
        <v>22</v>
      </c>
      <c r="BR28" s="242"/>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33"/>
    </row>
    <row r="29" spans="1:131" ht="26.25" customHeight="1" x14ac:dyDescent="0.2">
      <c r="A29" s="245">
        <v>2</v>
      </c>
      <c r="B29" s="808" t="s">
        <v>411</v>
      </c>
      <c r="C29" s="809"/>
      <c r="D29" s="809"/>
      <c r="E29" s="809"/>
      <c r="F29" s="809"/>
      <c r="G29" s="809"/>
      <c r="H29" s="809"/>
      <c r="I29" s="809"/>
      <c r="J29" s="809"/>
      <c r="K29" s="809"/>
      <c r="L29" s="809"/>
      <c r="M29" s="809"/>
      <c r="N29" s="809"/>
      <c r="O29" s="809"/>
      <c r="P29" s="810"/>
      <c r="Q29" s="811">
        <v>8</v>
      </c>
      <c r="R29" s="812"/>
      <c r="S29" s="812"/>
      <c r="T29" s="812"/>
      <c r="U29" s="812"/>
      <c r="V29" s="812">
        <v>8</v>
      </c>
      <c r="W29" s="812"/>
      <c r="X29" s="812"/>
      <c r="Y29" s="812"/>
      <c r="Z29" s="812"/>
      <c r="AA29" s="812">
        <v>0</v>
      </c>
      <c r="AB29" s="812"/>
      <c r="AC29" s="812"/>
      <c r="AD29" s="812"/>
      <c r="AE29" s="813"/>
      <c r="AF29" s="814" t="s">
        <v>412</v>
      </c>
      <c r="AG29" s="815"/>
      <c r="AH29" s="815"/>
      <c r="AI29" s="815"/>
      <c r="AJ29" s="816"/>
      <c r="AK29" s="862">
        <v>4</v>
      </c>
      <c r="AL29" s="858"/>
      <c r="AM29" s="858"/>
      <c r="AN29" s="858"/>
      <c r="AO29" s="858"/>
      <c r="AP29" s="858" t="s">
        <v>598</v>
      </c>
      <c r="AQ29" s="858"/>
      <c r="AR29" s="858"/>
      <c r="AS29" s="858"/>
      <c r="AT29" s="858"/>
      <c r="AU29" s="858" t="s">
        <v>598</v>
      </c>
      <c r="AV29" s="858"/>
      <c r="AW29" s="858"/>
      <c r="AX29" s="858"/>
      <c r="AY29" s="858"/>
      <c r="AZ29" s="859" t="s">
        <v>598</v>
      </c>
      <c r="BA29" s="859"/>
      <c r="BB29" s="859"/>
      <c r="BC29" s="859"/>
      <c r="BD29" s="859"/>
      <c r="BE29" s="860"/>
      <c r="BF29" s="860"/>
      <c r="BG29" s="860"/>
      <c r="BH29" s="860"/>
      <c r="BI29" s="861"/>
      <c r="BJ29" s="235"/>
      <c r="BK29" s="235"/>
      <c r="BL29" s="235"/>
      <c r="BM29" s="235"/>
      <c r="BN29" s="235"/>
      <c r="BO29" s="244"/>
      <c r="BP29" s="244"/>
      <c r="BQ29" s="241">
        <v>23</v>
      </c>
      <c r="BR29" s="242"/>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33"/>
    </row>
    <row r="30" spans="1:131" ht="26.25" customHeight="1" x14ac:dyDescent="0.2">
      <c r="A30" s="245">
        <v>3</v>
      </c>
      <c r="B30" s="808" t="s">
        <v>413</v>
      </c>
      <c r="C30" s="809"/>
      <c r="D30" s="809"/>
      <c r="E30" s="809"/>
      <c r="F30" s="809"/>
      <c r="G30" s="809"/>
      <c r="H30" s="809"/>
      <c r="I30" s="809"/>
      <c r="J30" s="809"/>
      <c r="K30" s="809"/>
      <c r="L30" s="809"/>
      <c r="M30" s="809"/>
      <c r="N30" s="809"/>
      <c r="O30" s="809"/>
      <c r="P30" s="810"/>
      <c r="Q30" s="811">
        <v>19257</v>
      </c>
      <c r="R30" s="812"/>
      <c r="S30" s="812"/>
      <c r="T30" s="812"/>
      <c r="U30" s="812"/>
      <c r="V30" s="812">
        <v>18766</v>
      </c>
      <c r="W30" s="812"/>
      <c r="X30" s="812"/>
      <c r="Y30" s="812"/>
      <c r="Z30" s="812"/>
      <c r="AA30" s="812">
        <v>491</v>
      </c>
      <c r="AB30" s="812"/>
      <c r="AC30" s="812"/>
      <c r="AD30" s="812"/>
      <c r="AE30" s="813"/>
      <c r="AF30" s="814">
        <v>491</v>
      </c>
      <c r="AG30" s="815"/>
      <c r="AH30" s="815"/>
      <c r="AI30" s="815"/>
      <c r="AJ30" s="816"/>
      <c r="AK30" s="862">
        <v>2839</v>
      </c>
      <c r="AL30" s="858"/>
      <c r="AM30" s="858"/>
      <c r="AN30" s="858"/>
      <c r="AO30" s="858"/>
      <c r="AP30" s="858" t="s">
        <v>598</v>
      </c>
      <c r="AQ30" s="858"/>
      <c r="AR30" s="858"/>
      <c r="AS30" s="858"/>
      <c r="AT30" s="858"/>
      <c r="AU30" s="858" t="s">
        <v>598</v>
      </c>
      <c r="AV30" s="858"/>
      <c r="AW30" s="858"/>
      <c r="AX30" s="858"/>
      <c r="AY30" s="858"/>
      <c r="AZ30" s="859" t="s">
        <v>598</v>
      </c>
      <c r="BA30" s="859"/>
      <c r="BB30" s="859"/>
      <c r="BC30" s="859"/>
      <c r="BD30" s="859"/>
      <c r="BE30" s="860"/>
      <c r="BF30" s="860"/>
      <c r="BG30" s="860"/>
      <c r="BH30" s="860"/>
      <c r="BI30" s="861"/>
      <c r="BJ30" s="235"/>
      <c r="BK30" s="235"/>
      <c r="BL30" s="235"/>
      <c r="BM30" s="235"/>
      <c r="BN30" s="235"/>
      <c r="BO30" s="244"/>
      <c r="BP30" s="244"/>
      <c r="BQ30" s="241">
        <v>24</v>
      </c>
      <c r="BR30" s="242"/>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33"/>
    </row>
    <row r="31" spans="1:131" ht="26.25" customHeight="1" x14ac:dyDescent="0.2">
      <c r="A31" s="245">
        <v>4</v>
      </c>
      <c r="B31" s="808" t="s">
        <v>414</v>
      </c>
      <c r="C31" s="809"/>
      <c r="D31" s="809"/>
      <c r="E31" s="809"/>
      <c r="F31" s="809"/>
      <c r="G31" s="809"/>
      <c r="H31" s="809"/>
      <c r="I31" s="809"/>
      <c r="J31" s="809"/>
      <c r="K31" s="809"/>
      <c r="L31" s="809"/>
      <c r="M31" s="809"/>
      <c r="N31" s="809"/>
      <c r="O31" s="809"/>
      <c r="P31" s="810"/>
      <c r="Q31" s="811">
        <v>2483</v>
      </c>
      <c r="R31" s="812"/>
      <c r="S31" s="812"/>
      <c r="T31" s="812"/>
      <c r="U31" s="812"/>
      <c r="V31" s="812">
        <v>2423</v>
      </c>
      <c r="W31" s="812"/>
      <c r="X31" s="812"/>
      <c r="Y31" s="812"/>
      <c r="Z31" s="812"/>
      <c r="AA31" s="812">
        <v>60</v>
      </c>
      <c r="AB31" s="812"/>
      <c r="AC31" s="812"/>
      <c r="AD31" s="812"/>
      <c r="AE31" s="813"/>
      <c r="AF31" s="814">
        <v>60</v>
      </c>
      <c r="AG31" s="815"/>
      <c r="AH31" s="815"/>
      <c r="AI31" s="815"/>
      <c r="AJ31" s="816"/>
      <c r="AK31" s="862">
        <v>2490</v>
      </c>
      <c r="AL31" s="858"/>
      <c r="AM31" s="858"/>
      <c r="AN31" s="858"/>
      <c r="AO31" s="858"/>
      <c r="AP31" s="858" t="s">
        <v>598</v>
      </c>
      <c r="AQ31" s="858"/>
      <c r="AR31" s="858"/>
      <c r="AS31" s="858"/>
      <c r="AT31" s="858"/>
      <c r="AU31" s="858" t="s">
        <v>598</v>
      </c>
      <c r="AV31" s="858"/>
      <c r="AW31" s="858"/>
      <c r="AX31" s="858"/>
      <c r="AY31" s="858"/>
      <c r="AZ31" s="859" t="s">
        <v>598</v>
      </c>
      <c r="BA31" s="859"/>
      <c r="BB31" s="859"/>
      <c r="BC31" s="859"/>
      <c r="BD31" s="859"/>
      <c r="BE31" s="860"/>
      <c r="BF31" s="860"/>
      <c r="BG31" s="860"/>
      <c r="BH31" s="860"/>
      <c r="BI31" s="861"/>
      <c r="BJ31" s="235"/>
      <c r="BK31" s="235"/>
      <c r="BL31" s="235"/>
      <c r="BM31" s="235"/>
      <c r="BN31" s="235"/>
      <c r="BO31" s="244"/>
      <c r="BP31" s="244"/>
      <c r="BQ31" s="241">
        <v>25</v>
      </c>
      <c r="BR31" s="242"/>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33"/>
    </row>
    <row r="32" spans="1:131" ht="26.25" customHeight="1" x14ac:dyDescent="0.2">
      <c r="A32" s="245">
        <v>5</v>
      </c>
      <c r="B32" s="808" t="s">
        <v>415</v>
      </c>
      <c r="C32" s="809"/>
      <c r="D32" s="809"/>
      <c r="E32" s="809"/>
      <c r="F32" s="809"/>
      <c r="G32" s="809"/>
      <c r="H32" s="809"/>
      <c r="I32" s="809"/>
      <c r="J32" s="809"/>
      <c r="K32" s="809"/>
      <c r="L32" s="809"/>
      <c r="M32" s="809"/>
      <c r="N32" s="809"/>
      <c r="O32" s="809"/>
      <c r="P32" s="810"/>
      <c r="Q32" s="811">
        <v>3580</v>
      </c>
      <c r="R32" s="812"/>
      <c r="S32" s="812"/>
      <c r="T32" s="812"/>
      <c r="U32" s="812"/>
      <c r="V32" s="812">
        <v>3252</v>
      </c>
      <c r="W32" s="812"/>
      <c r="X32" s="812"/>
      <c r="Y32" s="812"/>
      <c r="Z32" s="812"/>
      <c r="AA32" s="812">
        <v>329</v>
      </c>
      <c r="AB32" s="812"/>
      <c r="AC32" s="812"/>
      <c r="AD32" s="812"/>
      <c r="AE32" s="813"/>
      <c r="AF32" s="814">
        <v>1717</v>
      </c>
      <c r="AG32" s="815"/>
      <c r="AH32" s="815"/>
      <c r="AI32" s="815"/>
      <c r="AJ32" s="816"/>
      <c r="AK32" s="862">
        <v>528</v>
      </c>
      <c r="AL32" s="858"/>
      <c r="AM32" s="858"/>
      <c r="AN32" s="858"/>
      <c r="AO32" s="858"/>
      <c r="AP32" s="858">
        <v>12787</v>
      </c>
      <c r="AQ32" s="858"/>
      <c r="AR32" s="858"/>
      <c r="AS32" s="858"/>
      <c r="AT32" s="858"/>
      <c r="AU32" s="858">
        <v>5959</v>
      </c>
      <c r="AV32" s="858"/>
      <c r="AW32" s="858"/>
      <c r="AX32" s="858"/>
      <c r="AY32" s="858"/>
      <c r="AZ32" s="859" t="s">
        <v>598</v>
      </c>
      <c r="BA32" s="859"/>
      <c r="BB32" s="859"/>
      <c r="BC32" s="859"/>
      <c r="BD32" s="859"/>
      <c r="BE32" s="860" t="s">
        <v>416</v>
      </c>
      <c r="BF32" s="860"/>
      <c r="BG32" s="860"/>
      <c r="BH32" s="860"/>
      <c r="BI32" s="861"/>
      <c r="BJ32" s="235"/>
      <c r="BK32" s="235"/>
      <c r="BL32" s="235"/>
      <c r="BM32" s="235"/>
      <c r="BN32" s="235"/>
      <c r="BO32" s="244"/>
      <c r="BP32" s="244"/>
      <c r="BQ32" s="241">
        <v>26</v>
      </c>
      <c r="BR32" s="242"/>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33"/>
    </row>
    <row r="33" spans="1:131" ht="26.25" customHeight="1" x14ac:dyDescent="0.2">
      <c r="A33" s="245">
        <v>6</v>
      </c>
      <c r="B33" s="808" t="s">
        <v>417</v>
      </c>
      <c r="C33" s="809"/>
      <c r="D33" s="809"/>
      <c r="E33" s="809"/>
      <c r="F33" s="809"/>
      <c r="G33" s="809"/>
      <c r="H33" s="809"/>
      <c r="I33" s="809"/>
      <c r="J33" s="809"/>
      <c r="K33" s="809"/>
      <c r="L33" s="809"/>
      <c r="M33" s="809"/>
      <c r="N33" s="809"/>
      <c r="O33" s="809"/>
      <c r="P33" s="810"/>
      <c r="Q33" s="811">
        <v>3692</v>
      </c>
      <c r="R33" s="812"/>
      <c r="S33" s="812"/>
      <c r="T33" s="812"/>
      <c r="U33" s="812"/>
      <c r="V33" s="812">
        <v>3472</v>
      </c>
      <c r="W33" s="812"/>
      <c r="X33" s="812"/>
      <c r="Y33" s="812"/>
      <c r="Z33" s="812"/>
      <c r="AA33" s="812">
        <v>220</v>
      </c>
      <c r="AB33" s="812"/>
      <c r="AC33" s="812"/>
      <c r="AD33" s="812"/>
      <c r="AE33" s="813"/>
      <c r="AF33" s="814">
        <v>892</v>
      </c>
      <c r="AG33" s="815"/>
      <c r="AH33" s="815"/>
      <c r="AI33" s="815"/>
      <c r="AJ33" s="816"/>
      <c r="AK33" s="862">
        <v>635</v>
      </c>
      <c r="AL33" s="858"/>
      <c r="AM33" s="858"/>
      <c r="AN33" s="858"/>
      <c r="AO33" s="858"/>
      <c r="AP33" s="858">
        <v>2700</v>
      </c>
      <c r="AQ33" s="858"/>
      <c r="AR33" s="858"/>
      <c r="AS33" s="858"/>
      <c r="AT33" s="858"/>
      <c r="AU33" s="858">
        <v>1639</v>
      </c>
      <c r="AV33" s="858"/>
      <c r="AW33" s="858"/>
      <c r="AX33" s="858"/>
      <c r="AY33" s="858"/>
      <c r="AZ33" s="859" t="s">
        <v>598</v>
      </c>
      <c r="BA33" s="859"/>
      <c r="BB33" s="859"/>
      <c r="BC33" s="859"/>
      <c r="BD33" s="859"/>
      <c r="BE33" s="860" t="s">
        <v>418</v>
      </c>
      <c r="BF33" s="860"/>
      <c r="BG33" s="860"/>
      <c r="BH33" s="860"/>
      <c r="BI33" s="861"/>
      <c r="BJ33" s="235"/>
      <c r="BK33" s="235"/>
      <c r="BL33" s="235"/>
      <c r="BM33" s="235"/>
      <c r="BN33" s="235"/>
      <c r="BO33" s="244"/>
      <c r="BP33" s="244"/>
      <c r="BQ33" s="241">
        <v>27</v>
      </c>
      <c r="BR33" s="242"/>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33"/>
    </row>
    <row r="34" spans="1:131" ht="26.25" customHeight="1" x14ac:dyDescent="0.2">
      <c r="A34" s="245">
        <v>7</v>
      </c>
      <c r="B34" s="808" t="s">
        <v>419</v>
      </c>
      <c r="C34" s="809"/>
      <c r="D34" s="809"/>
      <c r="E34" s="809"/>
      <c r="F34" s="809"/>
      <c r="G34" s="809"/>
      <c r="H34" s="809"/>
      <c r="I34" s="809"/>
      <c r="J34" s="809"/>
      <c r="K34" s="809"/>
      <c r="L34" s="809"/>
      <c r="M34" s="809"/>
      <c r="N34" s="809"/>
      <c r="O34" s="809"/>
      <c r="P34" s="810"/>
      <c r="Q34" s="811">
        <v>6483</v>
      </c>
      <c r="R34" s="812"/>
      <c r="S34" s="812"/>
      <c r="T34" s="812"/>
      <c r="U34" s="812"/>
      <c r="V34" s="812">
        <v>5935</v>
      </c>
      <c r="W34" s="812"/>
      <c r="X34" s="812"/>
      <c r="Y34" s="812"/>
      <c r="Z34" s="812"/>
      <c r="AA34" s="812">
        <v>548</v>
      </c>
      <c r="AB34" s="812"/>
      <c r="AC34" s="812"/>
      <c r="AD34" s="812"/>
      <c r="AE34" s="813"/>
      <c r="AF34" s="814">
        <v>1055</v>
      </c>
      <c r="AG34" s="815"/>
      <c r="AH34" s="815"/>
      <c r="AI34" s="815"/>
      <c r="AJ34" s="816"/>
      <c r="AK34" s="862">
        <v>3717</v>
      </c>
      <c r="AL34" s="858"/>
      <c r="AM34" s="858"/>
      <c r="AN34" s="858"/>
      <c r="AO34" s="858"/>
      <c r="AP34" s="858">
        <v>62703</v>
      </c>
      <c r="AQ34" s="858"/>
      <c r="AR34" s="858"/>
      <c r="AS34" s="858"/>
      <c r="AT34" s="858"/>
      <c r="AU34" s="858">
        <v>50225</v>
      </c>
      <c r="AV34" s="858"/>
      <c r="AW34" s="858"/>
      <c r="AX34" s="858"/>
      <c r="AY34" s="858"/>
      <c r="AZ34" s="859" t="s">
        <v>598</v>
      </c>
      <c r="BA34" s="859"/>
      <c r="BB34" s="859"/>
      <c r="BC34" s="859"/>
      <c r="BD34" s="859"/>
      <c r="BE34" s="860" t="s">
        <v>420</v>
      </c>
      <c r="BF34" s="860"/>
      <c r="BG34" s="860"/>
      <c r="BH34" s="860"/>
      <c r="BI34" s="861"/>
      <c r="BJ34" s="235"/>
      <c r="BK34" s="235"/>
      <c r="BL34" s="235"/>
      <c r="BM34" s="235"/>
      <c r="BN34" s="235"/>
      <c r="BO34" s="244"/>
      <c r="BP34" s="244"/>
      <c r="BQ34" s="241">
        <v>28</v>
      </c>
      <c r="BR34" s="242"/>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33"/>
    </row>
    <row r="35" spans="1:131" ht="26.25" customHeight="1" x14ac:dyDescent="0.2">
      <c r="A35" s="245">
        <v>8</v>
      </c>
      <c r="B35" s="808" t="s">
        <v>421</v>
      </c>
      <c r="C35" s="809"/>
      <c r="D35" s="809"/>
      <c r="E35" s="809"/>
      <c r="F35" s="809"/>
      <c r="G35" s="809"/>
      <c r="H35" s="809"/>
      <c r="I35" s="809"/>
      <c r="J35" s="809"/>
      <c r="K35" s="809"/>
      <c r="L35" s="809"/>
      <c r="M35" s="809"/>
      <c r="N35" s="809"/>
      <c r="O35" s="809"/>
      <c r="P35" s="810"/>
      <c r="Q35" s="811">
        <v>131</v>
      </c>
      <c r="R35" s="812"/>
      <c r="S35" s="812"/>
      <c r="T35" s="812"/>
      <c r="U35" s="812"/>
      <c r="V35" s="812">
        <v>131</v>
      </c>
      <c r="W35" s="812"/>
      <c r="X35" s="812"/>
      <c r="Y35" s="812"/>
      <c r="Z35" s="812"/>
      <c r="AA35" s="812">
        <v>0</v>
      </c>
      <c r="AB35" s="812"/>
      <c r="AC35" s="812"/>
      <c r="AD35" s="812"/>
      <c r="AE35" s="813"/>
      <c r="AF35" s="814" t="s">
        <v>412</v>
      </c>
      <c r="AG35" s="815"/>
      <c r="AH35" s="815"/>
      <c r="AI35" s="815"/>
      <c r="AJ35" s="816"/>
      <c r="AK35" s="862">
        <v>72</v>
      </c>
      <c r="AL35" s="858"/>
      <c r="AM35" s="858"/>
      <c r="AN35" s="858"/>
      <c r="AO35" s="858"/>
      <c r="AP35" s="858">
        <v>536</v>
      </c>
      <c r="AQ35" s="858"/>
      <c r="AR35" s="858"/>
      <c r="AS35" s="858"/>
      <c r="AT35" s="858"/>
      <c r="AU35" s="858">
        <v>536</v>
      </c>
      <c r="AV35" s="858"/>
      <c r="AW35" s="858"/>
      <c r="AX35" s="858"/>
      <c r="AY35" s="858"/>
      <c r="AZ35" s="859" t="s">
        <v>598</v>
      </c>
      <c r="BA35" s="859"/>
      <c r="BB35" s="859"/>
      <c r="BC35" s="859"/>
      <c r="BD35" s="859"/>
      <c r="BE35" s="860" t="s">
        <v>422</v>
      </c>
      <c r="BF35" s="860"/>
      <c r="BG35" s="860"/>
      <c r="BH35" s="860"/>
      <c r="BI35" s="861"/>
      <c r="BJ35" s="235"/>
      <c r="BK35" s="235"/>
      <c r="BL35" s="235"/>
      <c r="BM35" s="235"/>
      <c r="BN35" s="235"/>
      <c r="BO35" s="244"/>
      <c r="BP35" s="244"/>
      <c r="BQ35" s="241">
        <v>29</v>
      </c>
      <c r="BR35" s="242"/>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33"/>
    </row>
    <row r="36" spans="1:131" ht="26.25" customHeight="1" x14ac:dyDescent="0.2">
      <c r="A36" s="245">
        <v>9</v>
      </c>
      <c r="B36" s="808" t="s">
        <v>423</v>
      </c>
      <c r="C36" s="809"/>
      <c r="D36" s="809"/>
      <c r="E36" s="809"/>
      <c r="F36" s="809"/>
      <c r="G36" s="809"/>
      <c r="H36" s="809"/>
      <c r="I36" s="809"/>
      <c r="J36" s="809"/>
      <c r="K36" s="809"/>
      <c r="L36" s="809"/>
      <c r="M36" s="809"/>
      <c r="N36" s="809"/>
      <c r="O36" s="809"/>
      <c r="P36" s="810"/>
      <c r="Q36" s="811">
        <v>16</v>
      </c>
      <c r="R36" s="812"/>
      <c r="S36" s="812"/>
      <c r="T36" s="812"/>
      <c r="U36" s="812"/>
      <c r="V36" s="812">
        <v>10</v>
      </c>
      <c r="W36" s="812"/>
      <c r="X36" s="812"/>
      <c r="Y36" s="812"/>
      <c r="Z36" s="812"/>
      <c r="AA36" s="812">
        <v>6</v>
      </c>
      <c r="AB36" s="812"/>
      <c r="AC36" s="812"/>
      <c r="AD36" s="812"/>
      <c r="AE36" s="813"/>
      <c r="AF36" s="814">
        <v>6</v>
      </c>
      <c r="AG36" s="815"/>
      <c r="AH36" s="815"/>
      <c r="AI36" s="815"/>
      <c r="AJ36" s="816"/>
      <c r="AK36" s="862" t="s">
        <v>598</v>
      </c>
      <c r="AL36" s="858"/>
      <c r="AM36" s="858"/>
      <c r="AN36" s="858"/>
      <c r="AO36" s="858"/>
      <c r="AP36" s="858" t="s">
        <v>598</v>
      </c>
      <c r="AQ36" s="858"/>
      <c r="AR36" s="858"/>
      <c r="AS36" s="858"/>
      <c r="AT36" s="858"/>
      <c r="AU36" s="858">
        <v>0</v>
      </c>
      <c r="AV36" s="858"/>
      <c r="AW36" s="858"/>
      <c r="AX36" s="858"/>
      <c r="AY36" s="858"/>
      <c r="AZ36" s="859" t="s">
        <v>598</v>
      </c>
      <c r="BA36" s="859"/>
      <c r="BB36" s="859"/>
      <c r="BC36" s="859"/>
      <c r="BD36" s="859"/>
      <c r="BE36" s="860" t="s">
        <v>424</v>
      </c>
      <c r="BF36" s="860"/>
      <c r="BG36" s="860"/>
      <c r="BH36" s="860"/>
      <c r="BI36" s="861"/>
      <c r="BJ36" s="235"/>
      <c r="BK36" s="235"/>
      <c r="BL36" s="235"/>
      <c r="BM36" s="235"/>
      <c r="BN36" s="235"/>
      <c r="BO36" s="244"/>
      <c r="BP36" s="244"/>
      <c r="BQ36" s="241">
        <v>30</v>
      </c>
      <c r="BR36" s="242"/>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33"/>
    </row>
    <row r="37" spans="1:131" ht="26.25" customHeight="1" x14ac:dyDescent="0.2">
      <c r="A37" s="245">
        <v>10</v>
      </c>
      <c r="B37" s="808" t="s">
        <v>425</v>
      </c>
      <c r="C37" s="809"/>
      <c r="D37" s="809"/>
      <c r="E37" s="809"/>
      <c r="F37" s="809"/>
      <c r="G37" s="809"/>
      <c r="H37" s="809"/>
      <c r="I37" s="809"/>
      <c r="J37" s="809"/>
      <c r="K37" s="809"/>
      <c r="L37" s="809"/>
      <c r="M37" s="809"/>
      <c r="N37" s="809"/>
      <c r="O37" s="809"/>
      <c r="P37" s="810"/>
      <c r="Q37" s="811">
        <v>49</v>
      </c>
      <c r="R37" s="812"/>
      <c r="S37" s="812"/>
      <c r="T37" s="812"/>
      <c r="U37" s="812"/>
      <c r="V37" s="812">
        <v>49</v>
      </c>
      <c r="W37" s="812"/>
      <c r="X37" s="812"/>
      <c r="Y37" s="812"/>
      <c r="Z37" s="812"/>
      <c r="AA37" s="812">
        <v>0</v>
      </c>
      <c r="AB37" s="812"/>
      <c r="AC37" s="812"/>
      <c r="AD37" s="812"/>
      <c r="AE37" s="813"/>
      <c r="AF37" s="814" t="s">
        <v>426</v>
      </c>
      <c r="AG37" s="815"/>
      <c r="AH37" s="815"/>
      <c r="AI37" s="815"/>
      <c r="AJ37" s="816"/>
      <c r="AK37" s="862">
        <v>1</v>
      </c>
      <c r="AL37" s="858"/>
      <c r="AM37" s="858"/>
      <c r="AN37" s="858"/>
      <c r="AO37" s="858"/>
      <c r="AP37" s="858">
        <v>48</v>
      </c>
      <c r="AQ37" s="858"/>
      <c r="AR37" s="858"/>
      <c r="AS37" s="858"/>
      <c r="AT37" s="858"/>
      <c r="AU37" s="858">
        <v>0</v>
      </c>
      <c r="AV37" s="858"/>
      <c r="AW37" s="858"/>
      <c r="AX37" s="858"/>
      <c r="AY37" s="858"/>
      <c r="AZ37" s="859" t="s">
        <v>598</v>
      </c>
      <c r="BA37" s="859"/>
      <c r="BB37" s="859"/>
      <c r="BC37" s="859"/>
      <c r="BD37" s="859"/>
      <c r="BE37" s="860" t="s">
        <v>427</v>
      </c>
      <c r="BF37" s="860"/>
      <c r="BG37" s="860"/>
      <c r="BH37" s="860"/>
      <c r="BI37" s="861"/>
      <c r="BJ37" s="235"/>
      <c r="BK37" s="235"/>
      <c r="BL37" s="235"/>
      <c r="BM37" s="235"/>
      <c r="BN37" s="235"/>
      <c r="BO37" s="244"/>
      <c r="BP37" s="244"/>
      <c r="BQ37" s="241">
        <v>31</v>
      </c>
      <c r="BR37" s="242"/>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33"/>
    </row>
    <row r="38" spans="1:131" ht="26.25" customHeight="1" x14ac:dyDescent="0.2">
      <c r="A38" s="245">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35"/>
      <c r="BK38" s="235"/>
      <c r="BL38" s="235"/>
      <c r="BM38" s="235"/>
      <c r="BN38" s="235"/>
      <c r="BO38" s="244"/>
      <c r="BP38" s="244"/>
      <c r="BQ38" s="241">
        <v>32</v>
      </c>
      <c r="BR38" s="242"/>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33"/>
    </row>
    <row r="39" spans="1:131" ht="26.25" customHeight="1" x14ac:dyDescent="0.2">
      <c r="A39" s="245">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35"/>
      <c r="BK39" s="235"/>
      <c r="BL39" s="235"/>
      <c r="BM39" s="235"/>
      <c r="BN39" s="235"/>
      <c r="BO39" s="244"/>
      <c r="BP39" s="244"/>
      <c r="BQ39" s="241">
        <v>33</v>
      </c>
      <c r="BR39" s="242"/>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33"/>
    </row>
    <row r="40" spans="1:131" ht="26.25" customHeight="1" x14ac:dyDescent="0.2">
      <c r="A40" s="241">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35"/>
      <c r="BK40" s="235"/>
      <c r="BL40" s="235"/>
      <c r="BM40" s="235"/>
      <c r="BN40" s="235"/>
      <c r="BO40" s="244"/>
      <c r="BP40" s="244"/>
      <c r="BQ40" s="241">
        <v>34</v>
      </c>
      <c r="BR40" s="242"/>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33"/>
    </row>
    <row r="41" spans="1:131" ht="26.25" customHeight="1" x14ac:dyDescent="0.2">
      <c r="A41" s="241">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35"/>
      <c r="BK41" s="235"/>
      <c r="BL41" s="235"/>
      <c r="BM41" s="235"/>
      <c r="BN41" s="235"/>
      <c r="BO41" s="244"/>
      <c r="BP41" s="244"/>
      <c r="BQ41" s="241">
        <v>35</v>
      </c>
      <c r="BR41" s="242"/>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33"/>
    </row>
    <row r="42" spans="1:131" ht="26.25" customHeight="1" x14ac:dyDescent="0.2">
      <c r="A42" s="241">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35"/>
      <c r="BK42" s="235"/>
      <c r="BL42" s="235"/>
      <c r="BM42" s="235"/>
      <c r="BN42" s="235"/>
      <c r="BO42" s="244"/>
      <c r="BP42" s="244"/>
      <c r="BQ42" s="241">
        <v>36</v>
      </c>
      <c r="BR42" s="242"/>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33"/>
    </row>
    <row r="43" spans="1:131" ht="26.25" customHeight="1" x14ac:dyDescent="0.2">
      <c r="A43" s="241">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35"/>
      <c r="BK43" s="235"/>
      <c r="BL43" s="235"/>
      <c r="BM43" s="235"/>
      <c r="BN43" s="235"/>
      <c r="BO43" s="244"/>
      <c r="BP43" s="244"/>
      <c r="BQ43" s="241">
        <v>37</v>
      </c>
      <c r="BR43" s="242"/>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33"/>
    </row>
    <row r="44" spans="1:131" ht="26.25" customHeight="1" x14ac:dyDescent="0.2">
      <c r="A44" s="241">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35"/>
      <c r="BK44" s="235"/>
      <c r="BL44" s="235"/>
      <c r="BM44" s="235"/>
      <c r="BN44" s="235"/>
      <c r="BO44" s="244"/>
      <c r="BP44" s="244"/>
      <c r="BQ44" s="241">
        <v>38</v>
      </c>
      <c r="BR44" s="242"/>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33"/>
    </row>
    <row r="45" spans="1:131" ht="26.25" customHeight="1" x14ac:dyDescent="0.2">
      <c r="A45" s="241">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35"/>
      <c r="BK45" s="235"/>
      <c r="BL45" s="235"/>
      <c r="BM45" s="235"/>
      <c r="BN45" s="235"/>
      <c r="BO45" s="244"/>
      <c r="BP45" s="244"/>
      <c r="BQ45" s="241">
        <v>39</v>
      </c>
      <c r="BR45" s="242"/>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33"/>
    </row>
    <row r="46" spans="1:131" ht="26.25" customHeight="1" x14ac:dyDescent="0.2">
      <c r="A46" s="241">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35"/>
      <c r="BK46" s="235"/>
      <c r="BL46" s="235"/>
      <c r="BM46" s="235"/>
      <c r="BN46" s="235"/>
      <c r="BO46" s="244"/>
      <c r="BP46" s="244"/>
      <c r="BQ46" s="241">
        <v>40</v>
      </c>
      <c r="BR46" s="242"/>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33"/>
    </row>
    <row r="47" spans="1:131" ht="26.25" customHeight="1" x14ac:dyDescent="0.2">
      <c r="A47" s="241">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35"/>
      <c r="BK47" s="235"/>
      <c r="BL47" s="235"/>
      <c r="BM47" s="235"/>
      <c r="BN47" s="235"/>
      <c r="BO47" s="244"/>
      <c r="BP47" s="244"/>
      <c r="BQ47" s="241">
        <v>41</v>
      </c>
      <c r="BR47" s="242"/>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33"/>
    </row>
    <row r="48" spans="1:131" ht="26.25" customHeight="1" x14ac:dyDescent="0.2">
      <c r="A48" s="241">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35"/>
      <c r="BK48" s="235"/>
      <c r="BL48" s="235"/>
      <c r="BM48" s="235"/>
      <c r="BN48" s="235"/>
      <c r="BO48" s="244"/>
      <c r="BP48" s="244"/>
      <c r="BQ48" s="241">
        <v>42</v>
      </c>
      <c r="BR48" s="242"/>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33"/>
    </row>
    <row r="49" spans="1:131" ht="26.25" customHeight="1" x14ac:dyDescent="0.2">
      <c r="A49" s="241">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35"/>
      <c r="BK49" s="235"/>
      <c r="BL49" s="235"/>
      <c r="BM49" s="235"/>
      <c r="BN49" s="235"/>
      <c r="BO49" s="244"/>
      <c r="BP49" s="244"/>
      <c r="BQ49" s="241">
        <v>43</v>
      </c>
      <c r="BR49" s="242"/>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33"/>
    </row>
    <row r="50" spans="1:131" ht="26.25" customHeight="1" x14ac:dyDescent="0.2">
      <c r="A50" s="241">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35"/>
      <c r="BK50" s="235"/>
      <c r="BL50" s="235"/>
      <c r="BM50" s="235"/>
      <c r="BN50" s="235"/>
      <c r="BO50" s="244"/>
      <c r="BP50" s="244"/>
      <c r="BQ50" s="241">
        <v>44</v>
      </c>
      <c r="BR50" s="242"/>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33"/>
    </row>
    <row r="51" spans="1:131" ht="26.25" customHeight="1" x14ac:dyDescent="0.2">
      <c r="A51" s="241">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35"/>
      <c r="BK51" s="235"/>
      <c r="BL51" s="235"/>
      <c r="BM51" s="235"/>
      <c r="BN51" s="235"/>
      <c r="BO51" s="244"/>
      <c r="BP51" s="244"/>
      <c r="BQ51" s="241">
        <v>45</v>
      </c>
      <c r="BR51" s="242"/>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33"/>
    </row>
    <row r="52" spans="1:131" ht="26.25" customHeight="1" x14ac:dyDescent="0.2">
      <c r="A52" s="241">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35"/>
      <c r="BK52" s="235"/>
      <c r="BL52" s="235"/>
      <c r="BM52" s="235"/>
      <c r="BN52" s="235"/>
      <c r="BO52" s="244"/>
      <c r="BP52" s="244"/>
      <c r="BQ52" s="241">
        <v>46</v>
      </c>
      <c r="BR52" s="242"/>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33"/>
    </row>
    <row r="53" spans="1:131" ht="26.25" customHeight="1" x14ac:dyDescent="0.2">
      <c r="A53" s="241">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35"/>
      <c r="BK53" s="235"/>
      <c r="BL53" s="235"/>
      <c r="BM53" s="235"/>
      <c r="BN53" s="235"/>
      <c r="BO53" s="244"/>
      <c r="BP53" s="244"/>
      <c r="BQ53" s="241">
        <v>47</v>
      </c>
      <c r="BR53" s="242"/>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33"/>
    </row>
    <row r="54" spans="1:131" ht="26.25" customHeight="1" x14ac:dyDescent="0.2">
      <c r="A54" s="241">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35"/>
      <c r="BK54" s="235"/>
      <c r="BL54" s="235"/>
      <c r="BM54" s="235"/>
      <c r="BN54" s="235"/>
      <c r="BO54" s="244"/>
      <c r="BP54" s="244"/>
      <c r="BQ54" s="241">
        <v>48</v>
      </c>
      <c r="BR54" s="242"/>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33"/>
    </row>
    <row r="55" spans="1:131" ht="26.25" customHeight="1" x14ac:dyDescent="0.2">
      <c r="A55" s="241">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35"/>
      <c r="BK55" s="235"/>
      <c r="BL55" s="235"/>
      <c r="BM55" s="235"/>
      <c r="BN55" s="235"/>
      <c r="BO55" s="244"/>
      <c r="BP55" s="244"/>
      <c r="BQ55" s="241">
        <v>49</v>
      </c>
      <c r="BR55" s="242"/>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33"/>
    </row>
    <row r="56" spans="1:131" ht="26.25" customHeight="1" x14ac:dyDescent="0.2">
      <c r="A56" s="241">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35"/>
      <c r="BK56" s="235"/>
      <c r="BL56" s="235"/>
      <c r="BM56" s="235"/>
      <c r="BN56" s="235"/>
      <c r="BO56" s="244"/>
      <c r="BP56" s="244"/>
      <c r="BQ56" s="241">
        <v>50</v>
      </c>
      <c r="BR56" s="242"/>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33"/>
    </row>
    <row r="57" spans="1:131" ht="26.25" customHeight="1" x14ac:dyDescent="0.2">
      <c r="A57" s="241">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35"/>
      <c r="BK57" s="235"/>
      <c r="BL57" s="235"/>
      <c r="BM57" s="235"/>
      <c r="BN57" s="235"/>
      <c r="BO57" s="244"/>
      <c r="BP57" s="244"/>
      <c r="BQ57" s="241">
        <v>51</v>
      </c>
      <c r="BR57" s="242"/>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33"/>
    </row>
    <row r="58" spans="1:131" ht="26.25" customHeight="1" x14ac:dyDescent="0.2">
      <c r="A58" s="241">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35"/>
      <c r="BK58" s="235"/>
      <c r="BL58" s="235"/>
      <c r="BM58" s="235"/>
      <c r="BN58" s="235"/>
      <c r="BO58" s="244"/>
      <c r="BP58" s="244"/>
      <c r="BQ58" s="241">
        <v>52</v>
      </c>
      <c r="BR58" s="242"/>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33"/>
    </row>
    <row r="59" spans="1:131" ht="26.25" customHeight="1" x14ac:dyDescent="0.2">
      <c r="A59" s="241">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35"/>
      <c r="BK59" s="235"/>
      <c r="BL59" s="235"/>
      <c r="BM59" s="235"/>
      <c r="BN59" s="235"/>
      <c r="BO59" s="244"/>
      <c r="BP59" s="244"/>
      <c r="BQ59" s="241">
        <v>53</v>
      </c>
      <c r="BR59" s="242"/>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33"/>
    </row>
    <row r="60" spans="1:131" ht="26.25" customHeight="1" x14ac:dyDescent="0.2">
      <c r="A60" s="241">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35"/>
      <c r="BK60" s="235"/>
      <c r="BL60" s="235"/>
      <c r="BM60" s="235"/>
      <c r="BN60" s="235"/>
      <c r="BO60" s="244"/>
      <c r="BP60" s="244"/>
      <c r="BQ60" s="241">
        <v>54</v>
      </c>
      <c r="BR60" s="242"/>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33"/>
    </row>
    <row r="61" spans="1:131" ht="26.25" customHeight="1" thickBot="1" x14ac:dyDescent="0.25">
      <c r="A61" s="241">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35"/>
      <c r="BK61" s="235"/>
      <c r="BL61" s="235"/>
      <c r="BM61" s="235"/>
      <c r="BN61" s="235"/>
      <c r="BO61" s="244"/>
      <c r="BP61" s="244"/>
      <c r="BQ61" s="241">
        <v>55</v>
      </c>
      <c r="BR61" s="242"/>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33"/>
    </row>
    <row r="62" spans="1:131" ht="26.25" customHeight="1" x14ac:dyDescent="0.2">
      <c r="A62" s="241">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428</v>
      </c>
      <c r="BK62" s="834"/>
      <c r="BL62" s="834"/>
      <c r="BM62" s="834"/>
      <c r="BN62" s="835"/>
      <c r="BO62" s="244"/>
      <c r="BP62" s="244"/>
      <c r="BQ62" s="241">
        <v>56</v>
      </c>
      <c r="BR62" s="242"/>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33"/>
    </row>
    <row r="63" spans="1:131" ht="26.25" customHeight="1" thickBot="1" x14ac:dyDescent="0.25">
      <c r="A63" s="243" t="s">
        <v>397</v>
      </c>
      <c r="B63" s="817" t="s">
        <v>429</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4722</v>
      </c>
      <c r="AG63" s="872"/>
      <c r="AH63" s="872"/>
      <c r="AI63" s="872"/>
      <c r="AJ63" s="873"/>
      <c r="AK63" s="874"/>
      <c r="AL63" s="869"/>
      <c r="AM63" s="869"/>
      <c r="AN63" s="869"/>
      <c r="AO63" s="869"/>
      <c r="AP63" s="872"/>
      <c r="AQ63" s="872"/>
      <c r="AR63" s="872"/>
      <c r="AS63" s="872"/>
      <c r="AT63" s="872"/>
      <c r="AU63" s="872"/>
      <c r="AV63" s="872"/>
      <c r="AW63" s="872"/>
      <c r="AX63" s="872"/>
      <c r="AY63" s="872"/>
      <c r="AZ63" s="876"/>
      <c r="BA63" s="876"/>
      <c r="BB63" s="876"/>
      <c r="BC63" s="876"/>
      <c r="BD63" s="876"/>
      <c r="BE63" s="877"/>
      <c r="BF63" s="877"/>
      <c r="BG63" s="877"/>
      <c r="BH63" s="877"/>
      <c r="BI63" s="878"/>
      <c r="BJ63" s="879" t="s">
        <v>430</v>
      </c>
      <c r="BK63" s="880"/>
      <c r="BL63" s="880"/>
      <c r="BM63" s="880"/>
      <c r="BN63" s="881"/>
      <c r="BO63" s="244"/>
      <c r="BP63" s="244"/>
      <c r="BQ63" s="241">
        <v>57</v>
      </c>
      <c r="BR63" s="242"/>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33"/>
    </row>
    <row r="65" spans="1:131" ht="26.25" customHeight="1" thickBot="1" x14ac:dyDescent="0.25">
      <c r="A65" s="235" t="s">
        <v>431</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33"/>
    </row>
    <row r="66" spans="1:131" ht="26.25" customHeight="1" x14ac:dyDescent="0.2">
      <c r="A66" s="755" t="s">
        <v>432</v>
      </c>
      <c r="B66" s="756"/>
      <c r="C66" s="756"/>
      <c r="D66" s="756"/>
      <c r="E66" s="756"/>
      <c r="F66" s="756"/>
      <c r="G66" s="756"/>
      <c r="H66" s="756"/>
      <c r="I66" s="756"/>
      <c r="J66" s="756"/>
      <c r="K66" s="756"/>
      <c r="L66" s="756"/>
      <c r="M66" s="756"/>
      <c r="N66" s="756"/>
      <c r="O66" s="756"/>
      <c r="P66" s="757"/>
      <c r="Q66" s="761" t="s">
        <v>433</v>
      </c>
      <c r="R66" s="762"/>
      <c r="S66" s="762"/>
      <c r="T66" s="762"/>
      <c r="U66" s="763"/>
      <c r="V66" s="761" t="s">
        <v>434</v>
      </c>
      <c r="W66" s="762"/>
      <c r="X66" s="762"/>
      <c r="Y66" s="762"/>
      <c r="Z66" s="763"/>
      <c r="AA66" s="761" t="s">
        <v>435</v>
      </c>
      <c r="AB66" s="762"/>
      <c r="AC66" s="762"/>
      <c r="AD66" s="762"/>
      <c r="AE66" s="763"/>
      <c r="AF66" s="882" t="s">
        <v>436</v>
      </c>
      <c r="AG66" s="843"/>
      <c r="AH66" s="843"/>
      <c r="AI66" s="843"/>
      <c r="AJ66" s="883"/>
      <c r="AK66" s="761" t="s">
        <v>437</v>
      </c>
      <c r="AL66" s="756"/>
      <c r="AM66" s="756"/>
      <c r="AN66" s="756"/>
      <c r="AO66" s="757"/>
      <c r="AP66" s="761" t="s">
        <v>438</v>
      </c>
      <c r="AQ66" s="762"/>
      <c r="AR66" s="762"/>
      <c r="AS66" s="762"/>
      <c r="AT66" s="763"/>
      <c r="AU66" s="761" t="s">
        <v>439</v>
      </c>
      <c r="AV66" s="762"/>
      <c r="AW66" s="762"/>
      <c r="AX66" s="762"/>
      <c r="AY66" s="763"/>
      <c r="AZ66" s="761" t="s">
        <v>381</v>
      </c>
      <c r="BA66" s="762"/>
      <c r="BB66" s="762"/>
      <c r="BC66" s="762"/>
      <c r="BD66" s="768"/>
      <c r="BE66" s="244"/>
      <c r="BF66" s="244"/>
      <c r="BG66" s="244"/>
      <c r="BH66" s="244"/>
      <c r="BI66" s="244"/>
      <c r="BJ66" s="244"/>
      <c r="BK66" s="244"/>
      <c r="BL66" s="244"/>
      <c r="BM66" s="244"/>
      <c r="BN66" s="244"/>
      <c r="BO66" s="244"/>
      <c r="BP66" s="244"/>
      <c r="BQ66" s="241">
        <v>60</v>
      </c>
      <c r="BR66" s="246"/>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33"/>
    </row>
    <row r="67" spans="1:131" ht="26.25" customHeight="1" thickBot="1" x14ac:dyDescent="0.25">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44"/>
      <c r="BF67" s="244"/>
      <c r="BG67" s="244"/>
      <c r="BH67" s="244"/>
      <c r="BI67" s="244"/>
      <c r="BJ67" s="244"/>
      <c r="BK67" s="244"/>
      <c r="BL67" s="244"/>
      <c r="BM67" s="244"/>
      <c r="BN67" s="244"/>
      <c r="BO67" s="244"/>
      <c r="BP67" s="244"/>
      <c r="BQ67" s="241">
        <v>61</v>
      </c>
      <c r="BR67" s="246"/>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33"/>
    </row>
    <row r="68" spans="1:131" ht="26.25" customHeight="1" thickTop="1" x14ac:dyDescent="0.2">
      <c r="A68" s="239">
        <v>1</v>
      </c>
      <c r="B68" s="897" t="s">
        <v>599</v>
      </c>
      <c r="C68" s="898"/>
      <c r="D68" s="898"/>
      <c r="E68" s="898"/>
      <c r="F68" s="898"/>
      <c r="G68" s="898"/>
      <c r="H68" s="898"/>
      <c r="I68" s="898"/>
      <c r="J68" s="898"/>
      <c r="K68" s="898"/>
      <c r="L68" s="898"/>
      <c r="M68" s="898"/>
      <c r="N68" s="898"/>
      <c r="O68" s="898"/>
      <c r="P68" s="899"/>
      <c r="Q68" s="900">
        <v>5032</v>
      </c>
      <c r="R68" s="894"/>
      <c r="S68" s="894"/>
      <c r="T68" s="894"/>
      <c r="U68" s="894"/>
      <c r="V68" s="894">
        <v>5012</v>
      </c>
      <c r="W68" s="894"/>
      <c r="X68" s="894"/>
      <c r="Y68" s="894"/>
      <c r="Z68" s="894"/>
      <c r="AA68" s="894">
        <v>21</v>
      </c>
      <c r="AB68" s="894"/>
      <c r="AC68" s="894"/>
      <c r="AD68" s="894"/>
      <c r="AE68" s="894"/>
      <c r="AF68" s="894">
        <v>21</v>
      </c>
      <c r="AG68" s="894"/>
      <c r="AH68" s="894"/>
      <c r="AI68" s="894"/>
      <c r="AJ68" s="894"/>
      <c r="AK68" s="894">
        <v>374</v>
      </c>
      <c r="AL68" s="894"/>
      <c r="AM68" s="894"/>
      <c r="AN68" s="894"/>
      <c r="AO68" s="894"/>
      <c r="AP68" s="894" t="s">
        <v>598</v>
      </c>
      <c r="AQ68" s="894"/>
      <c r="AR68" s="894"/>
      <c r="AS68" s="894"/>
      <c r="AT68" s="894"/>
      <c r="AU68" s="894" t="s">
        <v>598</v>
      </c>
      <c r="AV68" s="894"/>
      <c r="AW68" s="894"/>
      <c r="AX68" s="894"/>
      <c r="AY68" s="894"/>
      <c r="AZ68" s="895"/>
      <c r="BA68" s="895"/>
      <c r="BB68" s="895"/>
      <c r="BC68" s="895"/>
      <c r="BD68" s="896"/>
      <c r="BE68" s="244"/>
      <c r="BF68" s="244"/>
      <c r="BG68" s="244"/>
      <c r="BH68" s="244"/>
      <c r="BI68" s="244"/>
      <c r="BJ68" s="244"/>
      <c r="BK68" s="244"/>
      <c r="BL68" s="244"/>
      <c r="BM68" s="244"/>
      <c r="BN68" s="244"/>
      <c r="BO68" s="244"/>
      <c r="BP68" s="244"/>
      <c r="BQ68" s="241">
        <v>62</v>
      </c>
      <c r="BR68" s="246"/>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33"/>
    </row>
    <row r="69" spans="1:131" ht="26.25" customHeight="1" x14ac:dyDescent="0.2">
      <c r="A69" s="241">
        <v>2</v>
      </c>
      <c r="B69" s="901" t="s">
        <v>600</v>
      </c>
      <c r="C69" s="902"/>
      <c r="D69" s="902"/>
      <c r="E69" s="902"/>
      <c r="F69" s="902"/>
      <c r="G69" s="902"/>
      <c r="H69" s="902"/>
      <c r="I69" s="902"/>
      <c r="J69" s="902"/>
      <c r="K69" s="902"/>
      <c r="L69" s="902"/>
      <c r="M69" s="902"/>
      <c r="N69" s="902"/>
      <c r="O69" s="902"/>
      <c r="P69" s="903"/>
      <c r="Q69" s="904">
        <v>301</v>
      </c>
      <c r="R69" s="858"/>
      <c r="S69" s="858"/>
      <c r="T69" s="858"/>
      <c r="U69" s="858"/>
      <c r="V69" s="858">
        <v>268</v>
      </c>
      <c r="W69" s="858"/>
      <c r="X69" s="858"/>
      <c r="Y69" s="858"/>
      <c r="Z69" s="858"/>
      <c r="AA69" s="858">
        <v>33</v>
      </c>
      <c r="AB69" s="858"/>
      <c r="AC69" s="858"/>
      <c r="AD69" s="858"/>
      <c r="AE69" s="858"/>
      <c r="AF69" s="858">
        <v>33</v>
      </c>
      <c r="AG69" s="858"/>
      <c r="AH69" s="858"/>
      <c r="AI69" s="858"/>
      <c r="AJ69" s="858"/>
      <c r="AK69" s="858">
        <v>25</v>
      </c>
      <c r="AL69" s="858"/>
      <c r="AM69" s="858"/>
      <c r="AN69" s="858"/>
      <c r="AO69" s="858"/>
      <c r="AP69" s="858" t="s">
        <v>598</v>
      </c>
      <c r="AQ69" s="858"/>
      <c r="AR69" s="858"/>
      <c r="AS69" s="858"/>
      <c r="AT69" s="858"/>
      <c r="AU69" s="858" t="s">
        <v>598</v>
      </c>
      <c r="AV69" s="858"/>
      <c r="AW69" s="858"/>
      <c r="AX69" s="858"/>
      <c r="AY69" s="858"/>
      <c r="AZ69" s="860"/>
      <c r="BA69" s="860"/>
      <c r="BB69" s="860"/>
      <c r="BC69" s="860"/>
      <c r="BD69" s="861"/>
      <c r="BE69" s="244"/>
      <c r="BF69" s="244"/>
      <c r="BG69" s="244"/>
      <c r="BH69" s="244"/>
      <c r="BI69" s="244"/>
      <c r="BJ69" s="244"/>
      <c r="BK69" s="244"/>
      <c r="BL69" s="244"/>
      <c r="BM69" s="244"/>
      <c r="BN69" s="244"/>
      <c r="BO69" s="244"/>
      <c r="BP69" s="244"/>
      <c r="BQ69" s="241">
        <v>63</v>
      </c>
      <c r="BR69" s="246"/>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33"/>
    </row>
    <row r="70" spans="1:131" ht="26.25" customHeight="1" x14ac:dyDescent="0.2">
      <c r="A70" s="241">
        <v>3</v>
      </c>
      <c r="B70" s="901" t="s">
        <v>601</v>
      </c>
      <c r="C70" s="902"/>
      <c r="D70" s="902"/>
      <c r="E70" s="902"/>
      <c r="F70" s="902"/>
      <c r="G70" s="902"/>
      <c r="H70" s="902"/>
      <c r="I70" s="902"/>
      <c r="J70" s="902"/>
      <c r="K70" s="902"/>
      <c r="L70" s="902"/>
      <c r="M70" s="902"/>
      <c r="N70" s="902"/>
      <c r="O70" s="902"/>
      <c r="P70" s="903"/>
      <c r="Q70" s="904">
        <v>120855</v>
      </c>
      <c r="R70" s="858"/>
      <c r="S70" s="858"/>
      <c r="T70" s="858"/>
      <c r="U70" s="858"/>
      <c r="V70" s="858">
        <v>114071</v>
      </c>
      <c r="W70" s="858"/>
      <c r="X70" s="858"/>
      <c r="Y70" s="858"/>
      <c r="Z70" s="858"/>
      <c r="AA70" s="858">
        <v>6784</v>
      </c>
      <c r="AB70" s="858"/>
      <c r="AC70" s="858"/>
      <c r="AD70" s="858"/>
      <c r="AE70" s="858"/>
      <c r="AF70" s="858">
        <v>6784</v>
      </c>
      <c r="AG70" s="858"/>
      <c r="AH70" s="858"/>
      <c r="AI70" s="858"/>
      <c r="AJ70" s="858"/>
      <c r="AK70" s="858" t="s">
        <v>598</v>
      </c>
      <c r="AL70" s="858"/>
      <c r="AM70" s="858"/>
      <c r="AN70" s="858"/>
      <c r="AO70" s="858"/>
      <c r="AP70" s="858" t="s">
        <v>598</v>
      </c>
      <c r="AQ70" s="858"/>
      <c r="AR70" s="858"/>
      <c r="AS70" s="858"/>
      <c r="AT70" s="858"/>
      <c r="AU70" s="858" t="s">
        <v>598</v>
      </c>
      <c r="AV70" s="858"/>
      <c r="AW70" s="858"/>
      <c r="AX70" s="858"/>
      <c r="AY70" s="858"/>
      <c r="AZ70" s="860"/>
      <c r="BA70" s="860"/>
      <c r="BB70" s="860"/>
      <c r="BC70" s="860"/>
      <c r="BD70" s="861"/>
      <c r="BE70" s="244"/>
      <c r="BF70" s="244"/>
      <c r="BG70" s="244"/>
      <c r="BH70" s="244"/>
      <c r="BI70" s="244"/>
      <c r="BJ70" s="244"/>
      <c r="BK70" s="244"/>
      <c r="BL70" s="244"/>
      <c r="BM70" s="244"/>
      <c r="BN70" s="244"/>
      <c r="BO70" s="244"/>
      <c r="BP70" s="244"/>
      <c r="BQ70" s="241">
        <v>64</v>
      </c>
      <c r="BR70" s="246"/>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33"/>
    </row>
    <row r="71" spans="1:131" ht="26.25" customHeight="1" x14ac:dyDescent="0.2">
      <c r="A71" s="241">
        <v>4</v>
      </c>
      <c r="B71" s="901" t="s">
        <v>602</v>
      </c>
      <c r="C71" s="902"/>
      <c r="D71" s="902"/>
      <c r="E71" s="902"/>
      <c r="F71" s="902"/>
      <c r="G71" s="902"/>
      <c r="H71" s="902"/>
      <c r="I71" s="902"/>
      <c r="J71" s="902"/>
      <c r="K71" s="902"/>
      <c r="L71" s="902"/>
      <c r="M71" s="902"/>
      <c r="N71" s="902"/>
      <c r="O71" s="902"/>
      <c r="P71" s="903"/>
      <c r="Q71" s="904">
        <v>737</v>
      </c>
      <c r="R71" s="858"/>
      <c r="S71" s="858"/>
      <c r="T71" s="858"/>
      <c r="U71" s="858"/>
      <c r="V71" s="858">
        <v>664</v>
      </c>
      <c r="W71" s="858"/>
      <c r="X71" s="858"/>
      <c r="Y71" s="858"/>
      <c r="Z71" s="858"/>
      <c r="AA71" s="858">
        <v>73</v>
      </c>
      <c r="AB71" s="858"/>
      <c r="AC71" s="858"/>
      <c r="AD71" s="858"/>
      <c r="AE71" s="858"/>
      <c r="AF71" s="858">
        <v>799</v>
      </c>
      <c r="AG71" s="858"/>
      <c r="AH71" s="858"/>
      <c r="AI71" s="858"/>
      <c r="AJ71" s="858"/>
      <c r="AK71" s="858">
        <v>59</v>
      </c>
      <c r="AL71" s="858"/>
      <c r="AM71" s="858"/>
      <c r="AN71" s="858"/>
      <c r="AO71" s="858"/>
      <c r="AP71" s="858">
        <v>4013</v>
      </c>
      <c r="AQ71" s="858"/>
      <c r="AR71" s="858"/>
      <c r="AS71" s="858"/>
      <c r="AT71" s="858"/>
      <c r="AU71" s="858" t="s">
        <v>598</v>
      </c>
      <c r="AV71" s="858"/>
      <c r="AW71" s="858"/>
      <c r="AX71" s="858"/>
      <c r="AY71" s="858"/>
      <c r="AZ71" s="860"/>
      <c r="BA71" s="860"/>
      <c r="BB71" s="860"/>
      <c r="BC71" s="860"/>
      <c r="BD71" s="861"/>
      <c r="BE71" s="244"/>
      <c r="BF71" s="244"/>
      <c r="BG71" s="244"/>
      <c r="BH71" s="244"/>
      <c r="BI71" s="244"/>
      <c r="BJ71" s="244"/>
      <c r="BK71" s="244"/>
      <c r="BL71" s="244"/>
      <c r="BM71" s="244"/>
      <c r="BN71" s="244"/>
      <c r="BO71" s="244"/>
      <c r="BP71" s="244"/>
      <c r="BQ71" s="241">
        <v>65</v>
      </c>
      <c r="BR71" s="246"/>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33"/>
    </row>
    <row r="72" spans="1:131" ht="26.25" customHeight="1" x14ac:dyDescent="0.2">
      <c r="A72" s="241">
        <v>5</v>
      </c>
      <c r="B72" s="901" t="s">
        <v>603</v>
      </c>
      <c r="C72" s="902"/>
      <c r="D72" s="902"/>
      <c r="E72" s="902"/>
      <c r="F72" s="902"/>
      <c r="G72" s="902"/>
      <c r="H72" s="902"/>
      <c r="I72" s="902"/>
      <c r="J72" s="902"/>
      <c r="K72" s="902"/>
      <c r="L72" s="902"/>
      <c r="M72" s="902"/>
      <c r="N72" s="902"/>
      <c r="O72" s="902"/>
      <c r="P72" s="903"/>
      <c r="Q72" s="904">
        <v>117</v>
      </c>
      <c r="R72" s="858"/>
      <c r="S72" s="858"/>
      <c r="T72" s="858"/>
      <c r="U72" s="858"/>
      <c r="V72" s="858">
        <v>68</v>
      </c>
      <c r="W72" s="858"/>
      <c r="X72" s="858"/>
      <c r="Y72" s="858"/>
      <c r="Z72" s="858"/>
      <c r="AA72" s="858">
        <v>50</v>
      </c>
      <c r="AB72" s="858"/>
      <c r="AC72" s="858"/>
      <c r="AD72" s="858"/>
      <c r="AE72" s="858"/>
      <c r="AF72" s="858">
        <v>186</v>
      </c>
      <c r="AG72" s="858"/>
      <c r="AH72" s="858"/>
      <c r="AI72" s="858"/>
      <c r="AJ72" s="858"/>
      <c r="AK72" s="858">
        <v>20</v>
      </c>
      <c r="AL72" s="858"/>
      <c r="AM72" s="858"/>
      <c r="AN72" s="858"/>
      <c r="AO72" s="858"/>
      <c r="AP72" s="858">
        <v>538</v>
      </c>
      <c r="AQ72" s="858"/>
      <c r="AR72" s="858"/>
      <c r="AS72" s="858"/>
      <c r="AT72" s="858"/>
      <c r="AU72" s="858" t="s">
        <v>598</v>
      </c>
      <c r="AV72" s="858"/>
      <c r="AW72" s="858"/>
      <c r="AX72" s="858"/>
      <c r="AY72" s="858"/>
      <c r="AZ72" s="860"/>
      <c r="BA72" s="860"/>
      <c r="BB72" s="860"/>
      <c r="BC72" s="860"/>
      <c r="BD72" s="861"/>
      <c r="BE72" s="244"/>
      <c r="BF72" s="244"/>
      <c r="BG72" s="244"/>
      <c r="BH72" s="244"/>
      <c r="BI72" s="244"/>
      <c r="BJ72" s="244"/>
      <c r="BK72" s="244"/>
      <c r="BL72" s="244"/>
      <c r="BM72" s="244"/>
      <c r="BN72" s="244"/>
      <c r="BO72" s="244"/>
      <c r="BP72" s="244"/>
      <c r="BQ72" s="241">
        <v>66</v>
      </c>
      <c r="BR72" s="246"/>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33"/>
    </row>
    <row r="73" spans="1:131" ht="26.25" customHeight="1" x14ac:dyDescent="0.2">
      <c r="A73" s="241">
        <v>6</v>
      </c>
      <c r="B73" s="901"/>
      <c r="C73" s="902"/>
      <c r="D73" s="902"/>
      <c r="E73" s="902"/>
      <c r="F73" s="902"/>
      <c r="G73" s="902"/>
      <c r="H73" s="902"/>
      <c r="I73" s="902"/>
      <c r="J73" s="902"/>
      <c r="K73" s="902"/>
      <c r="L73" s="902"/>
      <c r="M73" s="902"/>
      <c r="N73" s="902"/>
      <c r="O73" s="902"/>
      <c r="P73" s="903"/>
      <c r="Q73" s="904"/>
      <c r="R73" s="858"/>
      <c r="S73" s="858"/>
      <c r="T73" s="858"/>
      <c r="U73" s="858"/>
      <c r="V73" s="858"/>
      <c r="W73" s="858"/>
      <c r="X73" s="858"/>
      <c r="Y73" s="858"/>
      <c r="Z73" s="858"/>
      <c r="AA73" s="858"/>
      <c r="AB73" s="858"/>
      <c r="AC73" s="858"/>
      <c r="AD73" s="858"/>
      <c r="AE73" s="858"/>
      <c r="AF73" s="858"/>
      <c r="AG73" s="858"/>
      <c r="AH73" s="858"/>
      <c r="AI73" s="858"/>
      <c r="AJ73" s="858"/>
      <c r="AK73" s="858"/>
      <c r="AL73" s="858"/>
      <c r="AM73" s="858"/>
      <c r="AN73" s="858"/>
      <c r="AO73" s="858"/>
      <c r="AP73" s="858"/>
      <c r="AQ73" s="858"/>
      <c r="AR73" s="858"/>
      <c r="AS73" s="858"/>
      <c r="AT73" s="858"/>
      <c r="AU73" s="858"/>
      <c r="AV73" s="858"/>
      <c r="AW73" s="858"/>
      <c r="AX73" s="858"/>
      <c r="AY73" s="858"/>
      <c r="AZ73" s="860"/>
      <c r="BA73" s="860"/>
      <c r="BB73" s="860"/>
      <c r="BC73" s="860"/>
      <c r="BD73" s="861"/>
      <c r="BE73" s="244"/>
      <c r="BF73" s="244"/>
      <c r="BG73" s="244"/>
      <c r="BH73" s="244"/>
      <c r="BI73" s="244"/>
      <c r="BJ73" s="244"/>
      <c r="BK73" s="244"/>
      <c r="BL73" s="244"/>
      <c r="BM73" s="244"/>
      <c r="BN73" s="244"/>
      <c r="BO73" s="244"/>
      <c r="BP73" s="244"/>
      <c r="BQ73" s="241">
        <v>67</v>
      </c>
      <c r="BR73" s="246"/>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33"/>
    </row>
    <row r="74" spans="1:131" ht="26.25" customHeight="1" x14ac:dyDescent="0.2">
      <c r="A74" s="241">
        <v>7</v>
      </c>
      <c r="B74" s="901"/>
      <c r="C74" s="902"/>
      <c r="D74" s="902"/>
      <c r="E74" s="902"/>
      <c r="F74" s="902"/>
      <c r="G74" s="902"/>
      <c r="H74" s="902"/>
      <c r="I74" s="902"/>
      <c r="J74" s="902"/>
      <c r="K74" s="902"/>
      <c r="L74" s="902"/>
      <c r="M74" s="902"/>
      <c r="N74" s="902"/>
      <c r="O74" s="902"/>
      <c r="P74" s="903"/>
      <c r="Q74" s="904"/>
      <c r="R74" s="858"/>
      <c r="S74" s="858"/>
      <c r="T74" s="858"/>
      <c r="U74" s="858"/>
      <c r="V74" s="858"/>
      <c r="W74" s="858"/>
      <c r="X74" s="858"/>
      <c r="Y74" s="858"/>
      <c r="Z74" s="858"/>
      <c r="AA74" s="858"/>
      <c r="AB74" s="858"/>
      <c r="AC74" s="858"/>
      <c r="AD74" s="858"/>
      <c r="AE74" s="858"/>
      <c r="AF74" s="858"/>
      <c r="AG74" s="858"/>
      <c r="AH74" s="858"/>
      <c r="AI74" s="858"/>
      <c r="AJ74" s="858"/>
      <c r="AK74" s="858"/>
      <c r="AL74" s="858"/>
      <c r="AM74" s="858"/>
      <c r="AN74" s="858"/>
      <c r="AO74" s="858"/>
      <c r="AP74" s="858"/>
      <c r="AQ74" s="858"/>
      <c r="AR74" s="858"/>
      <c r="AS74" s="858"/>
      <c r="AT74" s="858"/>
      <c r="AU74" s="858"/>
      <c r="AV74" s="858"/>
      <c r="AW74" s="858"/>
      <c r="AX74" s="858"/>
      <c r="AY74" s="858"/>
      <c r="AZ74" s="860"/>
      <c r="BA74" s="860"/>
      <c r="BB74" s="860"/>
      <c r="BC74" s="860"/>
      <c r="BD74" s="861"/>
      <c r="BE74" s="244"/>
      <c r="BF74" s="244"/>
      <c r="BG74" s="244"/>
      <c r="BH74" s="244"/>
      <c r="BI74" s="244"/>
      <c r="BJ74" s="244"/>
      <c r="BK74" s="244"/>
      <c r="BL74" s="244"/>
      <c r="BM74" s="244"/>
      <c r="BN74" s="244"/>
      <c r="BO74" s="244"/>
      <c r="BP74" s="244"/>
      <c r="BQ74" s="241">
        <v>68</v>
      </c>
      <c r="BR74" s="246"/>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33"/>
    </row>
    <row r="75" spans="1:131" ht="26.25" customHeight="1" x14ac:dyDescent="0.2">
      <c r="A75" s="241">
        <v>8</v>
      </c>
      <c r="B75" s="901"/>
      <c r="C75" s="902"/>
      <c r="D75" s="902"/>
      <c r="E75" s="902"/>
      <c r="F75" s="902"/>
      <c r="G75" s="902"/>
      <c r="H75" s="902"/>
      <c r="I75" s="902"/>
      <c r="J75" s="902"/>
      <c r="K75" s="902"/>
      <c r="L75" s="902"/>
      <c r="M75" s="902"/>
      <c r="N75" s="902"/>
      <c r="O75" s="902"/>
      <c r="P75" s="903"/>
      <c r="Q75" s="905"/>
      <c r="R75" s="906"/>
      <c r="S75" s="906"/>
      <c r="T75" s="906"/>
      <c r="U75" s="862"/>
      <c r="V75" s="907"/>
      <c r="W75" s="906"/>
      <c r="X75" s="906"/>
      <c r="Y75" s="906"/>
      <c r="Z75" s="862"/>
      <c r="AA75" s="907"/>
      <c r="AB75" s="906"/>
      <c r="AC75" s="906"/>
      <c r="AD75" s="906"/>
      <c r="AE75" s="862"/>
      <c r="AF75" s="907"/>
      <c r="AG75" s="906"/>
      <c r="AH75" s="906"/>
      <c r="AI75" s="906"/>
      <c r="AJ75" s="862"/>
      <c r="AK75" s="907"/>
      <c r="AL75" s="906"/>
      <c r="AM75" s="906"/>
      <c r="AN75" s="906"/>
      <c r="AO75" s="862"/>
      <c r="AP75" s="907"/>
      <c r="AQ75" s="906"/>
      <c r="AR75" s="906"/>
      <c r="AS75" s="906"/>
      <c r="AT75" s="862"/>
      <c r="AU75" s="907"/>
      <c r="AV75" s="906"/>
      <c r="AW75" s="906"/>
      <c r="AX75" s="906"/>
      <c r="AY75" s="862"/>
      <c r="AZ75" s="860"/>
      <c r="BA75" s="860"/>
      <c r="BB75" s="860"/>
      <c r="BC75" s="860"/>
      <c r="BD75" s="861"/>
      <c r="BE75" s="244"/>
      <c r="BF75" s="244"/>
      <c r="BG75" s="244"/>
      <c r="BH75" s="244"/>
      <c r="BI75" s="244"/>
      <c r="BJ75" s="244"/>
      <c r="BK75" s="244"/>
      <c r="BL75" s="244"/>
      <c r="BM75" s="244"/>
      <c r="BN75" s="244"/>
      <c r="BO75" s="244"/>
      <c r="BP75" s="244"/>
      <c r="BQ75" s="241">
        <v>69</v>
      </c>
      <c r="BR75" s="246"/>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33"/>
    </row>
    <row r="76" spans="1:131" ht="26.25" customHeight="1" x14ac:dyDescent="0.2">
      <c r="A76" s="241">
        <v>9</v>
      </c>
      <c r="B76" s="901"/>
      <c r="C76" s="902"/>
      <c r="D76" s="902"/>
      <c r="E76" s="902"/>
      <c r="F76" s="902"/>
      <c r="G76" s="902"/>
      <c r="H76" s="902"/>
      <c r="I76" s="902"/>
      <c r="J76" s="902"/>
      <c r="K76" s="902"/>
      <c r="L76" s="902"/>
      <c r="M76" s="902"/>
      <c r="N76" s="902"/>
      <c r="O76" s="902"/>
      <c r="P76" s="903"/>
      <c r="Q76" s="905"/>
      <c r="R76" s="906"/>
      <c r="S76" s="906"/>
      <c r="T76" s="906"/>
      <c r="U76" s="862"/>
      <c r="V76" s="907"/>
      <c r="W76" s="906"/>
      <c r="X76" s="906"/>
      <c r="Y76" s="906"/>
      <c r="Z76" s="862"/>
      <c r="AA76" s="907"/>
      <c r="AB76" s="906"/>
      <c r="AC76" s="906"/>
      <c r="AD76" s="906"/>
      <c r="AE76" s="862"/>
      <c r="AF76" s="907"/>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44"/>
      <c r="BF76" s="244"/>
      <c r="BG76" s="244"/>
      <c r="BH76" s="244"/>
      <c r="BI76" s="244"/>
      <c r="BJ76" s="244"/>
      <c r="BK76" s="244"/>
      <c r="BL76" s="244"/>
      <c r="BM76" s="244"/>
      <c r="BN76" s="244"/>
      <c r="BO76" s="244"/>
      <c r="BP76" s="244"/>
      <c r="BQ76" s="241">
        <v>70</v>
      </c>
      <c r="BR76" s="246"/>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33"/>
    </row>
    <row r="77" spans="1:131" ht="26.25" customHeight="1" x14ac:dyDescent="0.2">
      <c r="A77" s="241">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44"/>
      <c r="BF77" s="244"/>
      <c r="BG77" s="244"/>
      <c r="BH77" s="244"/>
      <c r="BI77" s="244"/>
      <c r="BJ77" s="244"/>
      <c r="BK77" s="244"/>
      <c r="BL77" s="244"/>
      <c r="BM77" s="244"/>
      <c r="BN77" s="244"/>
      <c r="BO77" s="244"/>
      <c r="BP77" s="244"/>
      <c r="BQ77" s="241">
        <v>71</v>
      </c>
      <c r="BR77" s="246"/>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33"/>
    </row>
    <row r="78" spans="1:131" ht="26.25" customHeight="1" x14ac:dyDescent="0.2">
      <c r="A78" s="241">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44"/>
      <c r="BF78" s="244"/>
      <c r="BG78" s="244"/>
      <c r="BH78" s="244"/>
      <c r="BI78" s="244"/>
      <c r="BJ78" s="233"/>
      <c r="BK78" s="233"/>
      <c r="BL78" s="233"/>
      <c r="BM78" s="233"/>
      <c r="BN78" s="233"/>
      <c r="BO78" s="244"/>
      <c r="BP78" s="244"/>
      <c r="BQ78" s="241">
        <v>72</v>
      </c>
      <c r="BR78" s="246"/>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33"/>
    </row>
    <row r="79" spans="1:131" ht="26.25" customHeight="1" x14ac:dyDescent="0.2">
      <c r="A79" s="241">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44"/>
      <c r="BF79" s="244"/>
      <c r="BG79" s="244"/>
      <c r="BH79" s="244"/>
      <c r="BI79" s="244"/>
      <c r="BJ79" s="233"/>
      <c r="BK79" s="233"/>
      <c r="BL79" s="233"/>
      <c r="BM79" s="233"/>
      <c r="BN79" s="233"/>
      <c r="BO79" s="244"/>
      <c r="BP79" s="244"/>
      <c r="BQ79" s="241">
        <v>73</v>
      </c>
      <c r="BR79" s="246"/>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33"/>
    </row>
    <row r="80" spans="1:131" ht="26.25" customHeight="1" x14ac:dyDescent="0.2">
      <c r="A80" s="241">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44"/>
      <c r="BF80" s="244"/>
      <c r="BG80" s="244"/>
      <c r="BH80" s="244"/>
      <c r="BI80" s="244"/>
      <c r="BJ80" s="244"/>
      <c r="BK80" s="244"/>
      <c r="BL80" s="244"/>
      <c r="BM80" s="244"/>
      <c r="BN80" s="244"/>
      <c r="BO80" s="244"/>
      <c r="BP80" s="244"/>
      <c r="BQ80" s="241">
        <v>74</v>
      </c>
      <c r="BR80" s="246"/>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33"/>
    </row>
    <row r="81" spans="1:131" ht="26.25" customHeight="1" x14ac:dyDescent="0.2">
      <c r="A81" s="241">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44"/>
      <c r="BF81" s="244"/>
      <c r="BG81" s="244"/>
      <c r="BH81" s="244"/>
      <c r="BI81" s="244"/>
      <c r="BJ81" s="244"/>
      <c r="BK81" s="244"/>
      <c r="BL81" s="244"/>
      <c r="BM81" s="244"/>
      <c r="BN81" s="244"/>
      <c r="BO81" s="244"/>
      <c r="BP81" s="244"/>
      <c r="BQ81" s="241">
        <v>75</v>
      </c>
      <c r="BR81" s="246"/>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33"/>
    </row>
    <row r="82" spans="1:131" ht="26.25" customHeight="1" x14ac:dyDescent="0.2">
      <c r="A82" s="241">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44"/>
      <c r="BF82" s="244"/>
      <c r="BG82" s="244"/>
      <c r="BH82" s="244"/>
      <c r="BI82" s="244"/>
      <c r="BJ82" s="244"/>
      <c r="BK82" s="244"/>
      <c r="BL82" s="244"/>
      <c r="BM82" s="244"/>
      <c r="BN82" s="244"/>
      <c r="BO82" s="244"/>
      <c r="BP82" s="244"/>
      <c r="BQ82" s="241">
        <v>76</v>
      </c>
      <c r="BR82" s="246"/>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33"/>
    </row>
    <row r="83" spans="1:131" ht="26.25" customHeight="1" x14ac:dyDescent="0.2">
      <c r="A83" s="241">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44"/>
      <c r="BF83" s="244"/>
      <c r="BG83" s="244"/>
      <c r="BH83" s="244"/>
      <c r="BI83" s="244"/>
      <c r="BJ83" s="244"/>
      <c r="BK83" s="244"/>
      <c r="BL83" s="244"/>
      <c r="BM83" s="244"/>
      <c r="BN83" s="244"/>
      <c r="BO83" s="244"/>
      <c r="BP83" s="244"/>
      <c r="BQ83" s="241">
        <v>77</v>
      </c>
      <c r="BR83" s="246"/>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33"/>
    </row>
    <row r="84" spans="1:131" ht="26.25" customHeight="1" x14ac:dyDescent="0.2">
      <c r="A84" s="241">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44"/>
      <c r="BF84" s="244"/>
      <c r="BG84" s="244"/>
      <c r="BH84" s="244"/>
      <c r="BI84" s="244"/>
      <c r="BJ84" s="244"/>
      <c r="BK84" s="244"/>
      <c r="BL84" s="244"/>
      <c r="BM84" s="244"/>
      <c r="BN84" s="244"/>
      <c r="BO84" s="244"/>
      <c r="BP84" s="244"/>
      <c r="BQ84" s="241">
        <v>78</v>
      </c>
      <c r="BR84" s="246"/>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33"/>
    </row>
    <row r="85" spans="1:131" ht="26.25" customHeight="1" x14ac:dyDescent="0.2">
      <c r="A85" s="241">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44"/>
      <c r="BF85" s="244"/>
      <c r="BG85" s="244"/>
      <c r="BH85" s="244"/>
      <c r="BI85" s="244"/>
      <c r="BJ85" s="244"/>
      <c r="BK85" s="244"/>
      <c r="BL85" s="244"/>
      <c r="BM85" s="244"/>
      <c r="BN85" s="244"/>
      <c r="BO85" s="244"/>
      <c r="BP85" s="244"/>
      <c r="BQ85" s="241">
        <v>79</v>
      </c>
      <c r="BR85" s="246"/>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33"/>
    </row>
    <row r="86" spans="1:131" ht="26.25" customHeight="1" x14ac:dyDescent="0.2">
      <c r="A86" s="241">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44"/>
      <c r="BF86" s="244"/>
      <c r="BG86" s="244"/>
      <c r="BH86" s="244"/>
      <c r="BI86" s="244"/>
      <c r="BJ86" s="244"/>
      <c r="BK86" s="244"/>
      <c r="BL86" s="244"/>
      <c r="BM86" s="244"/>
      <c r="BN86" s="244"/>
      <c r="BO86" s="244"/>
      <c r="BP86" s="244"/>
      <c r="BQ86" s="241">
        <v>80</v>
      </c>
      <c r="BR86" s="246"/>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33"/>
    </row>
    <row r="87" spans="1:131" ht="26.25" customHeight="1" x14ac:dyDescent="0.2">
      <c r="A87" s="247">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44"/>
      <c r="BF87" s="244"/>
      <c r="BG87" s="244"/>
      <c r="BH87" s="244"/>
      <c r="BI87" s="244"/>
      <c r="BJ87" s="244"/>
      <c r="BK87" s="244"/>
      <c r="BL87" s="244"/>
      <c r="BM87" s="244"/>
      <c r="BN87" s="244"/>
      <c r="BO87" s="244"/>
      <c r="BP87" s="244"/>
      <c r="BQ87" s="241">
        <v>81</v>
      </c>
      <c r="BR87" s="246"/>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33"/>
    </row>
    <row r="88" spans="1:131" ht="26.25" customHeight="1" thickBot="1" x14ac:dyDescent="0.25">
      <c r="A88" s="243" t="s">
        <v>397</v>
      </c>
      <c r="B88" s="817" t="s">
        <v>440</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c r="AG88" s="872"/>
      <c r="AH88" s="872"/>
      <c r="AI88" s="872"/>
      <c r="AJ88" s="872"/>
      <c r="AK88" s="869"/>
      <c r="AL88" s="869"/>
      <c r="AM88" s="869"/>
      <c r="AN88" s="869"/>
      <c r="AO88" s="869"/>
      <c r="AP88" s="872"/>
      <c r="AQ88" s="872"/>
      <c r="AR88" s="872"/>
      <c r="AS88" s="872"/>
      <c r="AT88" s="872"/>
      <c r="AU88" s="872"/>
      <c r="AV88" s="872"/>
      <c r="AW88" s="872"/>
      <c r="AX88" s="872"/>
      <c r="AY88" s="872"/>
      <c r="AZ88" s="877"/>
      <c r="BA88" s="877"/>
      <c r="BB88" s="877"/>
      <c r="BC88" s="877"/>
      <c r="BD88" s="878"/>
      <c r="BE88" s="244"/>
      <c r="BF88" s="244"/>
      <c r="BG88" s="244"/>
      <c r="BH88" s="244"/>
      <c r="BI88" s="244"/>
      <c r="BJ88" s="244"/>
      <c r="BK88" s="244"/>
      <c r="BL88" s="244"/>
      <c r="BM88" s="244"/>
      <c r="BN88" s="244"/>
      <c r="BO88" s="244"/>
      <c r="BP88" s="244"/>
      <c r="BQ88" s="241">
        <v>82</v>
      </c>
      <c r="BR88" s="246"/>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397</v>
      </c>
      <c r="BR102" s="817" t="s">
        <v>441</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c r="CS102" s="880"/>
      <c r="CT102" s="880"/>
      <c r="CU102" s="880"/>
      <c r="CV102" s="919"/>
      <c r="CW102" s="918"/>
      <c r="CX102" s="880"/>
      <c r="CY102" s="880"/>
      <c r="CZ102" s="880"/>
      <c r="DA102" s="919"/>
      <c r="DB102" s="918"/>
      <c r="DC102" s="880"/>
      <c r="DD102" s="880"/>
      <c r="DE102" s="880"/>
      <c r="DF102" s="919"/>
      <c r="DG102" s="918"/>
      <c r="DH102" s="880"/>
      <c r="DI102" s="880"/>
      <c r="DJ102" s="880"/>
      <c r="DK102" s="919"/>
      <c r="DL102" s="918"/>
      <c r="DM102" s="880"/>
      <c r="DN102" s="880"/>
      <c r="DO102" s="880"/>
      <c r="DP102" s="919"/>
      <c r="DQ102" s="918"/>
      <c r="DR102" s="880"/>
      <c r="DS102" s="880"/>
      <c r="DT102" s="880"/>
      <c r="DU102" s="919"/>
      <c r="DV102" s="817"/>
      <c r="DW102" s="818"/>
      <c r="DX102" s="818"/>
      <c r="DY102" s="818"/>
      <c r="DZ102" s="942"/>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3" t="s">
        <v>442</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4" t="s">
        <v>443</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444</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445</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45" t="s">
        <v>446</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447</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33" customFormat="1" ht="26.25" customHeight="1" x14ac:dyDescent="0.2">
      <c r="A109" s="940" t="s">
        <v>448</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449</v>
      </c>
      <c r="AB109" s="921"/>
      <c r="AC109" s="921"/>
      <c r="AD109" s="921"/>
      <c r="AE109" s="922"/>
      <c r="AF109" s="920" t="s">
        <v>450</v>
      </c>
      <c r="AG109" s="921"/>
      <c r="AH109" s="921"/>
      <c r="AI109" s="921"/>
      <c r="AJ109" s="922"/>
      <c r="AK109" s="920" t="s">
        <v>308</v>
      </c>
      <c r="AL109" s="921"/>
      <c r="AM109" s="921"/>
      <c r="AN109" s="921"/>
      <c r="AO109" s="922"/>
      <c r="AP109" s="920" t="s">
        <v>451</v>
      </c>
      <c r="AQ109" s="921"/>
      <c r="AR109" s="921"/>
      <c r="AS109" s="921"/>
      <c r="AT109" s="923"/>
      <c r="AU109" s="940" t="s">
        <v>448</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449</v>
      </c>
      <c r="BR109" s="921"/>
      <c r="BS109" s="921"/>
      <c r="BT109" s="921"/>
      <c r="BU109" s="922"/>
      <c r="BV109" s="920" t="s">
        <v>450</v>
      </c>
      <c r="BW109" s="921"/>
      <c r="BX109" s="921"/>
      <c r="BY109" s="921"/>
      <c r="BZ109" s="922"/>
      <c r="CA109" s="920" t="s">
        <v>308</v>
      </c>
      <c r="CB109" s="921"/>
      <c r="CC109" s="921"/>
      <c r="CD109" s="921"/>
      <c r="CE109" s="922"/>
      <c r="CF109" s="941" t="s">
        <v>451</v>
      </c>
      <c r="CG109" s="941"/>
      <c r="CH109" s="941"/>
      <c r="CI109" s="941"/>
      <c r="CJ109" s="941"/>
      <c r="CK109" s="920" t="s">
        <v>452</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449</v>
      </c>
      <c r="DH109" s="921"/>
      <c r="DI109" s="921"/>
      <c r="DJ109" s="921"/>
      <c r="DK109" s="922"/>
      <c r="DL109" s="920" t="s">
        <v>450</v>
      </c>
      <c r="DM109" s="921"/>
      <c r="DN109" s="921"/>
      <c r="DO109" s="921"/>
      <c r="DP109" s="922"/>
      <c r="DQ109" s="920" t="s">
        <v>308</v>
      </c>
      <c r="DR109" s="921"/>
      <c r="DS109" s="921"/>
      <c r="DT109" s="921"/>
      <c r="DU109" s="922"/>
      <c r="DV109" s="920" t="s">
        <v>451</v>
      </c>
      <c r="DW109" s="921"/>
      <c r="DX109" s="921"/>
      <c r="DY109" s="921"/>
      <c r="DZ109" s="923"/>
    </row>
    <row r="110" spans="1:131" s="233" customFormat="1" ht="26.25" customHeight="1" x14ac:dyDescent="0.2">
      <c r="A110" s="924" t="s">
        <v>453</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10569980</v>
      </c>
      <c r="AB110" s="928"/>
      <c r="AC110" s="928"/>
      <c r="AD110" s="928"/>
      <c r="AE110" s="929"/>
      <c r="AF110" s="930">
        <v>10175255</v>
      </c>
      <c r="AG110" s="928"/>
      <c r="AH110" s="928"/>
      <c r="AI110" s="928"/>
      <c r="AJ110" s="929"/>
      <c r="AK110" s="930">
        <v>9966124</v>
      </c>
      <c r="AL110" s="928"/>
      <c r="AM110" s="928"/>
      <c r="AN110" s="928"/>
      <c r="AO110" s="929"/>
      <c r="AP110" s="931">
        <v>26.1</v>
      </c>
      <c r="AQ110" s="932"/>
      <c r="AR110" s="932"/>
      <c r="AS110" s="932"/>
      <c r="AT110" s="933"/>
      <c r="AU110" s="934" t="s">
        <v>73</v>
      </c>
      <c r="AV110" s="935"/>
      <c r="AW110" s="935"/>
      <c r="AX110" s="935"/>
      <c r="AY110" s="935"/>
      <c r="AZ110" s="957" t="s">
        <v>454</v>
      </c>
      <c r="BA110" s="925"/>
      <c r="BB110" s="925"/>
      <c r="BC110" s="925"/>
      <c r="BD110" s="925"/>
      <c r="BE110" s="925"/>
      <c r="BF110" s="925"/>
      <c r="BG110" s="925"/>
      <c r="BH110" s="925"/>
      <c r="BI110" s="925"/>
      <c r="BJ110" s="925"/>
      <c r="BK110" s="925"/>
      <c r="BL110" s="925"/>
      <c r="BM110" s="925"/>
      <c r="BN110" s="925"/>
      <c r="BO110" s="925"/>
      <c r="BP110" s="926"/>
      <c r="BQ110" s="958">
        <v>94850907</v>
      </c>
      <c r="BR110" s="959"/>
      <c r="BS110" s="959"/>
      <c r="BT110" s="959"/>
      <c r="BU110" s="959"/>
      <c r="BV110" s="959">
        <v>96063611</v>
      </c>
      <c r="BW110" s="959"/>
      <c r="BX110" s="959"/>
      <c r="BY110" s="959"/>
      <c r="BZ110" s="959"/>
      <c r="CA110" s="959">
        <v>99529255</v>
      </c>
      <c r="CB110" s="959"/>
      <c r="CC110" s="959"/>
      <c r="CD110" s="959"/>
      <c r="CE110" s="959"/>
      <c r="CF110" s="972">
        <v>260.2</v>
      </c>
      <c r="CG110" s="973"/>
      <c r="CH110" s="973"/>
      <c r="CI110" s="973"/>
      <c r="CJ110" s="973"/>
      <c r="CK110" s="974" t="s">
        <v>455</v>
      </c>
      <c r="CL110" s="975"/>
      <c r="CM110" s="957" t="s">
        <v>456</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457</v>
      </c>
      <c r="DH110" s="959"/>
      <c r="DI110" s="959"/>
      <c r="DJ110" s="959"/>
      <c r="DK110" s="959"/>
      <c r="DL110" s="959" t="s">
        <v>457</v>
      </c>
      <c r="DM110" s="959"/>
      <c r="DN110" s="959"/>
      <c r="DO110" s="959"/>
      <c r="DP110" s="959"/>
      <c r="DQ110" s="959" t="s">
        <v>458</v>
      </c>
      <c r="DR110" s="959"/>
      <c r="DS110" s="959"/>
      <c r="DT110" s="959"/>
      <c r="DU110" s="959"/>
      <c r="DV110" s="960" t="s">
        <v>129</v>
      </c>
      <c r="DW110" s="960"/>
      <c r="DX110" s="960"/>
      <c r="DY110" s="960"/>
      <c r="DZ110" s="961"/>
    </row>
    <row r="111" spans="1:131" s="233" customFormat="1" ht="26.25" customHeight="1" x14ac:dyDescent="0.2">
      <c r="A111" s="962" t="s">
        <v>459</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460</v>
      </c>
      <c r="AB111" s="966"/>
      <c r="AC111" s="966"/>
      <c r="AD111" s="966"/>
      <c r="AE111" s="967"/>
      <c r="AF111" s="968" t="s">
        <v>457</v>
      </c>
      <c r="AG111" s="966"/>
      <c r="AH111" s="966"/>
      <c r="AI111" s="966"/>
      <c r="AJ111" s="967"/>
      <c r="AK111" s="968" t="s">
        <v>457</v>
      </c>
      <c r="AL111" s="966"/>
      <c r="AM111" s="966"/>
      <c r="AN111" s="966"/>
      <c r="AO111" s="967"/>
      <c r="AP111" s="969" t="s">
        <v>460</v>
      </c>
      <c r="AQ111" s="970"/>
      <c r="AR111" s="970"/>
      <c r="AS111" s="970"/>
      <c r="AT111" s="971"/>
      <c r="AU111" s="936"/>
      <c r="AV111" s="937"/>
      <c r="AW111" s="937"/>
      <c r="AX111" s="937"/>
      <c r="AY111" s="937"/>
      <c r="AZ111" s="950" t="s">
        <v>461</v>
      </c>
      <c r="BA111" s="951"/>
      <c r="BB111" s="951"/>
      <c r="BC111" s="951"/>
      <c r="BD111" s="951"/>
      <c r="BE111" s="951"/>
      <c r="BF111" s="951"/>
      <c r="BG111" s="951"/>
      <c r="BH111" s="951"/>
      <c r="BI111" s="951"/>
      <c r="BJ111" s="951"/>
      <c r="BK111" s="951"/>
      <c r="BL111" s="951"/>
      <c r="BM111" s="951"/>
      <c r="BN111" s="951"/>
      <c r="BO111" s="951"/>
      <c r="BP111" s="952"/>
      <c r="BQ111" s="953">
        <v>407406</v>
      </c>
      <c r="BR111" s="954"/>
      <c r="BS111" s="954"/>
      <c r="BT111" s="954"/>
      <c r="BU111" s="954"/>
      <c r="BV111" s="954">
        <v>337454</v>
      </c>
      <c r="BW111" s="954"/>
      <c r="BX111" s="954"/>
      <c r="BY111" s="954"/>
      <c r="BZ111" s="954"/>
      <c r="CA111" s="954">
        <v>437499</v>
      </c>
      <c r="CB111" s="954"/>
      <c r="CC111" s="954"/>
      <c r="CD111" s="954"/>
      <c r="CE111" s="954"/>
      <c r="CF111" s="948">
        <v>1.1000000000000001</v>
      </c>
      <c r="CG111" s="949"/>
      <c r="CH111" s="949"/>
      <c r="CI111" s="949"/>
      <c r="CJ111" s="949"/>
      <c r="CK111" s="976"/>
      <c r="CL111" s="977"/>
      <c r="CM111" s="950" t="s">
        <v>462</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457</v>
      </c>
      <c r="DH111" s="954"/>
      <c r="DI111" s="954"/>
      <c r="DJ111" s="954"/>
      <c r="DK111" s="954"/>
      <c r="DL111" s="954" t="s">
        <v>463</v>
      </c>
      <c r="DM111" s="954"/>
      <c r="DN111" s="954"/>
      <c r="DO111" s="954"/>
      <c r="DP111" s="954"/>
      <c r="DQ111" s="954" t="s">
        <v>460</v>
      </c>
      <c r="DR111" s="954"/>
      <c r="DS111" s="954"/>
      <c r="DT111" s="954"/>
      <c r="DU111" s="954"/>
      <c r="DV111" s="955" t="s">
        <v>460</v>
      </c>
      <c r="DW111" s="955"/>
      <c r="DX111" s="955"/>
      <c r="DY111" s="955"/>
      <c r="DZ111" s="956"/>
    </row>
    <row r="112" spans="1:131" s="233" customFormat="1" ht="26.25" customHeight="1" x14ac:dyDescent="0.2">
      <c r="A112" s="980" t="s">
        <v>464</v>
      </c>
      <c r="B112" s="981"/>
      <c r="C112" s="951" t="s">
        <v>465</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460</v>
      </c>
      <c r="AB112" s="987"/>
      <c r="AC112" s="987"/>
      <c r="AD112" s="987"/>
      <c r="AE112" s="988"/>
      <c r="AF112" s="989" t="s">
        <v>460</v>
      </c>
      <c r="AG112" s="987"/>
      <c r="AH112" s="987"/>
      <c r="AI112" s="987"/>
      <c r="AJ112" s="988"/>
      <c r="AK112" s="989" t="s">
        <v>466</v>
      </c>
      <c r="AL112" s="987"/>
      <c r="AM112" s="987"/>
      <c r="AN112" s="987"/>
      <c r="AO112" s="988"/>
      <c r="AP112" s="990" t="s">
        <v>463</v>
      </c>
      <c r="AQ112" s="991"/>
      <c r="AR112" s="991"/>
      <c r="AS112" s="991"/>
      <c r="AT112" s="992"/>
      <c r="AU112" s="936"/>
      <c r="AV112" s="937"/>
      <c r="AW112" s="937"/>
      <c r="AX112" s="937"/>
      <c r="AY112" s="937"/>
      <c r="AZ112" s="950" t="s">
        <v>467</v>
      </c>
      <c r="BA112" s="951"/>
      <c r="BB112" s="951"/>
      <c r="BC112" s="951"/>
      <c r="BD112" s="951"/>
      <c r="BE112" s="951"/>
      <c r="BF112" s="951"/>
      <c r="BG112" s="951"/>
      <c r="BH112" s="951"/>
      <c r="BI112" s="951"/>
      <c r="BJ112" s="951"/>
      <c r="BK112" s="951"/>
      <c r="BL112" s="951"/>
      <c r="BM112" s="951"/>
      <c r="BN112" s="951"/>
      <c r="BO112" s="951"/>
      <c r="BP112" s="952"/>
      <c r="BQ112" s="953">
        <v>63756311</v>
      </c>
      <c r="BR112" s="954"/>
      <c r="BS112" s="954"/>
      <c r="BT112" s="954"/>
      <c r="BU112" s="954"/>
      <c r="BV112" s="954">
        <v>61838058</v>
      </c>
      <c r="BW112" s="954"/>
      <c r="BX112" s="954"/>
      <c r="BY112" s="954"/>
      <c r="BZ112" s="954"/>
      <c r="CA112" s="954">
        <v>58406405</v>
      </c>
      <c r="CB112" s="954"/>
      <c r="CC112" s="954"/>
      <c r="CD112" s="954"/>
      <c r="CE112" s="954"/>
      <c r="CF112" s="948">
        <v>152.69999999999999</v>
      </c>
      <c r="CG112" s="949"/>
      <c r="CH112" s="949"/>
      <c r="CI112" s="949"/>
      <c r="CJ112" s="949"/>
      <c r="CK112" s="976"/>
      <c r="CL112" s="977"/>
      <c r="CM112" s="950" t="s">
        <v>468</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460</v>
      </c>
      <c r="DH112" s="954"/>
      <c r="DI112" s="954"/>
      <c r="DJ112" s="954"/>
      <c r="DK112" s="954"/>
      <c r="DL112" s="954" t="s">
        <v>460</v>
      </c>
      <c r="DM112" s="954"/>
      <c r="DN112" s="954"/>
      <c r="DO112" s="954"/>
      <c r="DP112" s="954"/>
      <c r="DQ112" s="954" t="s">
        <v>460</v>
      </c>
      <c r="DR112" s="954"/>
      <c r="DS112" s="954"/>
      <c r="DT112" s="954"/>
      <c r="DU112" s="954"/>
      <c r="DV112" s="955" t="s">
        <v>460</v>
      </c>
      <c r="DW112" s="955"/>
      <c r="DX112" s="955"/>
      <c r="DY112" s="955"/>
      <c r="DZ112" s="956"/>
    </row>
    <row r="113" spans="1:130" s="233" customFormat="1" ht="26.25" customHeight="1" x14ac:dyDescent="0.2">
      <c r="A113" s="982"/>
      <c r="B113" s="983"/>
      <c r="C113" s="951" t="s">
        <v>469</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3935780</v>
      </c>
      <c r="AB113" s="966"/>
      <c r="AC113" s="966"/>
      <c r="AD113" s="966"/>
      <c r="AE113" s="967"/>
      <c r="AF113" s="968">
        <v>3934868</v>
      </c>
      <c r="AG113" s="966"/>
      <c r="AH113" s="966"/>
      <c r="AI113" s="966"/>
      <c r="AJ113" s="967"/>
      <c r="AK113" s="968">
        <v>3906151</v>
      </c>
      <c r="AL113" s="966"/>
      <c r="AM113" s="966"/>
      <c r="AN113" s="966"/>
      <c r="AO113" s="967"/>
      <c r="AP113" s="969">
        <v>10.199999999999999</v>
      </c>
      <c r="AQ113" s="970"/>
      <c r="AR113" s="970"/>
      <c r="AS113" s="970"/>
      <c r="AT113" s="971"/>
      <c r="AU113" s="936"/>
      <c r="AV113" s="937"/>
      <c r="AW113" s="937"/>
      <c r="AX113" s="937"/>
      <c r="AY113" s="937"/>
      <c r="AZ113" s="950" t="s">
        <v>470</v>
      </c>
      <c r="BA113" s="951"/>
      <c r="BB113" s="951"/>
      <c r="BC113" s="951"/>
      <c r="BD113" s="951"/>
      <c r="BE113" s="951"/>
      <c r="BF113" s="951"/>
      <c r="BG113" s="951"/>
      <c r="BH113" s="951"/>
      <c r="BI113" s="951"/>
      <c r="BJ113" s="951"/>
      <c r="BK113" s="951"/>
      <c r="BL113" s="951"/>
      <c r="BM113" s="951"/>
      <c r="BN113" s="951"/>
      <c r="BO113" s="951"/>
      <c r="BP113" s="952"/>
      <c r="BQ113" s="953">
        <v>417533</v>
      </c>
      <c r="BR113" s="954"/>
      <c r="BS113" s="954"/>
      <c r="BT113" s="954"/>
      <c r="BU113" s="954"/>
      <c r="BV113" s="954">
        <v>372768</v>
      </c>
      <c r="BW113" s="954"/>
      <c r="BX113" s="954"/>
      <c r="BY113" s="954"/>
      <c r="BZ113" s="954"/>
      <c r="CA113" s="954">
        <v>347780</v>
      </c>
      <c r="CB113" s="954"/>
      <c r="CC113" s="954"/>
      <c r="CD113" s="954"/>
      <c r="CE113" s="954"/>
      <c r="CF113" s="948">
        <v>0.9</v>
      </c>
      <c r="CG113" s="949"/>
      <c r="CH113" s="949"/>
      <c r="CI113" s="949"/>
      <c r="CJ113" s="949"/>
      <c r="CK113" s="976"/>
      <c r="CL113" s="977"/>
      <c r="CM113" s="950" t="s">
        <v>471</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460</v>
      </c>
      <c r="DH113" s="987"/>
      <c r="DI113" s="987"/>
      <c r="DJ113" s="987"/>
      <c r="DK113" s="988"/>
      <c r="DL113" s="989" t="s">
        <v>460</v>
      </c>
      <c r="DM113" s="987"/>
      <c r="DN113" s="987"/>
      <c r="DO113" s="987"/>
      <c r="DP113" s="988"/>
      <c r="DQ113" s="989" t="s">
        <v>457</v>
      </c>
      <c r="DR113" s="987"/>
      <c r="DS113" s="987"/>
      <c r="DT113" s="987"/>
      <c r="DU113" s="988"/>
      <c r="DV113" s="990" t="s">
        <v>460</v>
      </c>
      <c r="DW113" s="991"/>
      <c r="DX113" s="991"/>
      <c r="DY113" s="991"/>
      <c r="DZ113" s="992"/>
    </row>
    <row r="114" spans="1:130" s="233" customFormat="1" ht="26.25" customHeight="1" x14ac:dyDescent="0.2">
      <c r="A114" s="982"/>
      <c r="B114" s="983"/>
      <c r="C114" s="951" t="s">
        <v>472</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21531</v>
      </c>
      <c r="AB114" s="987"/>
      <c r="AC114" s="987"/>
      <c r="AD114" s="987"/>
      <c r="AE114" s="988"/>
      <c r="AF114" s="989">
        <v>18969</v>
      </c>
      <c r="AG114" s="987"/>
      <c r="AH114" s="987"/>
      <c r="AI114" s="987"/>
      <c r="AJ114" s="988"/>
      <c r="AK114" s="989">
        <v>21274</v>
      </c>
      <c r="AL114" s="987"/>
      <c r="AM114" s="987"/>
      <c r="AN114" s="987"/>
      <c r="AO114" s="988"/>
      <c r="AP114" s="990">
        <v>0.1</v>
      </c>
      <c r="AQ114" s="991"/>
      <c r="AR114" s="991"/>
      <c r="AS114" s="991"/>
      <c r="AT114" s="992"/>
      <c r="AU114" s="936"/>
      <c r="AV114" s="937"/>
      <c r="AW114" s="937"/>
      <c r="AX114" s="937"/>
      <c r="AY114" s="937"/>
      <c r="AZ114" s="950" t="s">
        <v>473</v>
      </c>
      <c r="BA114" s="951"/>
      <c r="BB114" s="951"/>
      <c r="BC114" s="951"/>
      <c r="BD114" s="951"/>
      <c r="BE114" s="951"/>
      <c r="BF114" s="951"/>
      <c r="BG114" s="951"/>
      <c r="BH114" s="951"/>
      <c r="BI114" s="951"/>
      <c r="BJ114" s="951"/>
      <c r="BK114" s="951"/>
      <c r="BL114" s="951"/>
      <c r="BM114" s="951"/>
      <c r="BN114" s="951"/>
      <c r="BO114" s="951"/>
      <c r="BP114" s="952"/>
      <c r="BQ114" s="953">
        <v>7773671</v>
      </c>
      <c r="BR114" s="954"/>
      <c r="BS114" s="954"/>
      <c r="BT114" s="954"/>
      <c r="BU114" s="954"/>
      <c r="BV114" s="954">
        <v>7999727</v>
      </c>
      <c r="BW114" s="954"/>
      <c r="BX114" s="954"/>
      <c r="BY114" s="954"/>
      <c r="BZ114" s="954"/>
      <c r="CA114" s="954">
        <v>8361922</v>
      </c>
      <c r="CB114" s="954"/>
      <c r="CC114" s="954"/>
      <c r="CD114" s="954"/>
      <c r="CE114" s="954"/>
      <c r="CF114" s="948">
        <v>21.9</v>
      </c>
      <c r="CG114" s="949"/>
      <c r="CH114" s="949"/>
      <c r="CI114" s="949"/>
      <c r="CJ114" s="949"/>
      <c r="CK114" s="976"/>
      <c r="CL114" s="977"/>
      <c r="CM114" s="950" t="s">
        <v>474</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458</v>
      </c>
      <c r="DH114" s="987"/>
      <c r="DI114" s="987"/>
      <c r="DJ114" s="987"/>
      <c r="DK114" s="988"/>
      <c r="DL114" s="989" t="s">
        <v>463</v>
      </c>
      <c r="DM114" s="987"/>
      <c r="DN114" s="987"/>
      <c r="DO114" s="987"/>
      <c r="DP114" s="988"/>
      <c r="DQ114" s="989" t="s">
        <v>460</v>
      </c>
      <c r="DR114" s="987"/>
      <c r="DS114" s="987"/>
      <c r="DT114" s="987"/>
      <c r="DU114" s="988"/>
      <c r="DV114" s="990" t="s">
        <v>457</v>
      </c>
      <c r="DW114" s="991"/>
      <c r="DX114" s="991"/>
      <c r="DY114" s="991"/>
      <c r="DZ114" s="992"/>
    </row>
    <row r="115" spans="1:130" s="233" customFormat="1" ht="26.25" customHeight="1" x14ac:dyDescent="0.2">
      <c r="A115" s="982"/>
      <c r="B115" s="983"/>
      <c r="C115" s="951" t="s">
        <v>475</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102273</v>
      </c>
      <c r="AB115" s="966"/>
      <c r="AC115" s="966"/>
      <c r="AD115" s="966"/>
      <c r="AE115" s="967"/>
      <c r="AF115" s="968">
        <v>75531</v>
      </c>
      <c r="AG115" s="966"/>
      <c r="AH115" s="966"/>
      <c r="AI115" s="966"/>
      <c r="AJ115" s="967"/>
      <c r="AK115" s="968">
        <v>103892</v>
      </c>
      <c r="AL115" s="966"/>
      <c r="AM115" s="966"/>
      <c r="AN115" s="966"/>
      <c r="AO115" s="967"/>
      <c r="AP115" s="969">
        <v>0.3</v>
      </c>
      <c r="AQ115" s="970"/>
      <c r="AR115" s="970"/>
      <c r="AS115" s="970"/>
      <c r="AT115" s="971"/>
      <c r="AU115" s="936"/>
      <c r="AV115" s="937"/>
      <c r="AW115" s="937"/>
      <c r="AX115" s="937"/>
      <c r="AY115" s="937"/>
      <c r="AZ115" s="950" t="s">
        <v>476</v>
      </c>
      <c r="BA115" s="951"/>
      <c r="BB115" s="951"/>
      <c r="BC115" s="951"/>
      <c r="BD115" s="951"/>
      <c r="BE115" s="951"/>
      <c r="BF115" s="951"/>
      <c r="BG115" s="951"/>
      <c r="BH115" s="951"/>
      <c r="BI115" s="951"/>
      <c r="BJ115" s="951"/>
      <c r="BK115" s="951"/>
      <c r="BL115" s="951"/>
      <c r="BM115" s="951"/>
      <c r="BN115" s="951"/>
      <c r="BO115" s="951"/>
      <c r="BP115" s="952"/>
      <c r="BQ115" s="953">
        <v>7928</v>
      </c>
      <c r="BR115" s="954"/>
      <c r="BS115" s="954"/>
      <c r="BT115" s="954"/>
      <c r="BU115" s="954"/>
      <c r="BV115" s="954">
        <v>6104</v>
      </c>
      <c r="BW115" s="954"/>
      <c r="BX115" s="954"/>
      <c r="BY115" s="954"/>
      <c r="BZ115" s="954"/>
      <c r="CA115" s="954">
        <v>8280</v>
      </c>
      <c r="CB115" s="954"/>
      <c r="CC115" s="954"/>
      <c r="CD115" s="954"/>
      <c r="CE115" s="954"/>
      <c r="CF115" s="948">
        <v>0</v>
      </c>
      <c r="CG115" s="949"/>
      <c r="CH115" s="949"/>
      <c r="CI115" s="949"/>
      <c r="CJ115" s="949"/>
      <c r="CK115" s="976"/>
      <c r="CL115" s="977"/>
      <c r="CM115" s="950" t="s">
        <v>477</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460</v>
      </c>
      <c r="DH115" s="987"/>
      <c r="DI115" s="987"/>
      <c r="DJ115" s="987"/>
      <c r="DK115" s="988"/>
      <c r="DL115" s="989" t="s">
        <v>460</v>
      </c>
      <c r="DM115" s="987"/>
      <c r="DN115" s="987"/>
      <c r="DO115" s="987"/>
      <c r="DP115" s="988"/>
      <c r="DQ115" s="989">
        <v>157570</v>
      </c>
      <c r="DR115" s="987"/>
      <c r="DS115" s="987"/>
      <c r="DT115" s="987"/>
      <c r="DU115" s="988"/>
      <c r="DV115" s="990">
        <v>0.4</v>
      </c>
      <c r="DW115" s="991"/>
      <c r="DX115" s="991"/>
      <c r="DY115" s="991"/>
      <c r="DZ115" s="992"/>
    </row>
    <row r="116" spans="1:130" s="233" customFormat="1" ht="26.25" customHeight="1" x14ac:dyDescent="0.2">
      <c r="A116" s="984"/>
      <c r="B116" s="985"/>
      <c r="C116" s="993" t="s">
        <v>478</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458</v>
      </c>
      <c r="AB116" s="987"/>
      <c r="AC116" s="987"/>
      <c r="AD116" s="987"/>
      <c r="AE116" s="988"/>
      <c r="AF116" s="989">
        <v>81</v>
      </c>
      <c r="AG116" s="987"/>
      <c r="AH116" s="987"/>
      <c r="AI116" s="987"/>
      <c r="AJ116" s="988"/>
      <c r="AK116" s="989" t="s">
        <v>457</v>
      </c>
      <c r="AL116" s="987"/>
      <c r="AM116" s="987"/>
      <c r="AN116" s="987"/>
      <c r="AO116" s="988"/>
      <c r="AP116" s="990" t="s">
        <v>460</v>
      </c>
      <c r="AQ116" s="991"/>
      <c r="AR116" s="991"/>
      <c r="AS116" s="991"/>
      <c r="AT116" s="992"/>
      <c r="AU116" s="936"/>
      <c r="AV116" s="937"/>
      <c r="AW116" s="937"/>
      <c r="AX116" s="937"/>
      <c r="AY116" s="937"/>
      <c r="AZ116" s="995" t="s">
        <v>479</v>
      </c>
      <c r="BA116" s="996"/>
      <c r="BB116" s="996"/>
      <c r="BC116" s="996"/>
      <c r="BD116" s="996"/>
      <c r="BE116" s="996"/>
      <c r="BF116" s="996"/>
      <c r="BG116" s="996"/>
      <c r="BH116" s="996"/>
      <c r="BI116" s="996"/>
      <c r="BJ116" s="996"/>
      <c r="BK116" s="996"/>
      <c r="BL116" s="996"/>
      <c r="BM116" s="996"/>
      <c r="BN116" s="996"/>
      <c r="BO116" s="996"/>
      <c r="BP116" s="997"/>
      <c r="BQ116" s="953" t="s">
        <v>457</v>
      </c>
      <c r="BR116" s="954"/>
      <c r="BS116" s="954"/>
      <c r="BT116" s="954"/>
      <c r="BU116" s="954"/>
      <c r="BV116" s="954" t="s">
        <v>458</v>
      </c>
      <c r="BW116" s="954"/>
      <c r="BX116" s="954"/>
      <c r="BY116" s="954"/>
      <c r="BZ116" s="954"/>
      <c r="CA116" s="954" t="s">
        <v>129</v>
      </c>
      <c r="CB116" s="954"/>
      <c r="CC116" s="954"/>
      <c r="CD116" s="954"/>
      <c r="CE116" s="954"/>
      <c r="CF116" s="948" t="s">
        <v>457</v>
      </c>
      <c r="CG116" s="949"/>
      <c r="CH116" s="949"/>
      <c r="CI116" s="949"/>
      <c r="CJ116" s="949"/>
      <c r="CK116" s="976"/>
      <c r="CL116" s="977"/>
      <c r="CM116" s="950" t="s">
        <v>480</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v>244074</v>
      </c>
      <c r="DH116" s="987"/>
      <c r="DI116" s="987"/>
      <c r="DJ116" s="987"/>
      <c r="DK116" s="988"/>
      <c r="DL116" s="989">
        <v>212667</v>
      </c>
      <c r="DM116" s="987"/>
      <c r="DN116" s="987"/>
      <c r="DO116" s="987"/>
      <c r="DP116" s="988"/>
      <c r="DQ116" s="989">
        <v>183506</v>
      </c>
      <c r="DR116" s="987"/>
      <c r="DS116" s="987"/>
      <c r="DT116" s="987"/>
      <c r="DU116" s="988"/>
      <c r="DV116" s="990">
        <v>0.5</v>
      </c>
      <c r="DW116" s="991"/>
      <c r="DX116" s="991"/>
      <c r="DY116" s="991"/>
      <c r="DZ116" s="992"/>
    </row>
    <row r="117" spans="1:130" s="233" customFormat="1" ht="26.25" customHeight="1" x14ac:dyDescent="0.2">
      <c r="A117" s="940" t="s">
        <v>187</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481</v>
      </c>
      <c r="Z117" s="922"/>
      <c r="AA117" s="1006">
        <v>14629564</v>
      </c>
      <c r="AB117" s="1007"/>
      <c r="AC117" s="1007"/>
      <c r="AD117" s="1007"/>
      <c r="AE117" s="1008"/>
      <c r="AF117" s="1009">
        <v>14204704</v>
      </c>
      <c r="AG117" s="1007"/>
      <c r="AH117" s="1007"/>
      <c r="AI117" s="1007"/>
      <c r="AJ117" s="1008"/>
      <c r="AK117" s="1009">
        <v>13997441</v>
      </c>
      <c r="AL117" s="1007"/>
      <c r="AM117" s="1007"/>
      <c r="AN117" s="1007"/>
      <c r="AO117" s="1008"/>
      <c r="AP117" s="1010"/>
      <c r="AQ117" s="1011"/>
      <c r="AR117" s="1011"/>
      <c r="AS117" s="1011"/>
      <c r="AT117" s="1012"/>
      <c r="AU117" s="936"/>
      <c r="AV117" s="937"/>
      <c r="AW117" s="937"/>
      <c r="AX117" s="937"/>
      <c r="AY117" s="937"/>
      <c r="AZ117" s="1002" t="s">
        <v>482</v>
      </c>
      <c r="BA117" s="1003"/>
      <c r="BB117" s="1003"/>
      <c r="BC117" s="1003"/>
      <c r="BD117" s="1003"/>
      <c r="BE117" s="1003"/>
      <c r="BF117" s="1003"/>
      <c r="BG117" s="1003"/>
      <c r="BH117" s="1003"/>
      <c r="BI117" s="1003"/>
      <c r="BJ117" s="1003"/>
      <c r="BK117" s="1003"/>
      <c r="BL117" s="1003"/>
      <c r="BM117" s="1003"/>
      <c r="BN117" s="1003"/>
      <c r="BO117" s="1003"/>
      <c r="BP117" s="1004"/>
      <c r="BQ117" s="953" t="s">
        <v>463</v>
      </c>
      <c r="BR117" s="954"/>
      <c r="BS117" s="954"/>
      <c r="BT117" s="954"/>
      <c r="BU117" s="954"/>
      <c r="BV117" s="954" t="s">
        <v>457</v>
      </c>
      <c r="BW117" s="954"/>
      <c r="BX117" s="954"/>
      <c r="BY117" s="954"/>
      <c r="BZ117" s="954"/>
      <c r="CA117" s="954" t="s">
        <v>460</v>
      </c>
      <c r="CB117" s="954"/>
      <c r="CC117" s="954"/>
      <c r="CD117" s="954"/>
      <c r="CE117" s="954"/>
      <c r="CF117" s="948" t="s">
        <v>457</v>
      </c>
      <c r="CG117" s="949"/>
      <c r="CH117" s="949"/>
      <c r="CI117" s="949"/>
      <c r="CJ117" s="949"/>
      <c r="CK117" s="976"/>
      <c r="CL117" s="977"/>
      <c r="CM117" s="950" t="s">
        <v>483</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457</v>
      </c>
      <c r="DH117" s="987"/>
      <c r="DI117" s="987"/>
      <c r="DJ117" s="987"/>
      <c r="DK117" s="988"/>
      <c r="DL117" s="989" t="s">
        <v>457</v>
      </c>
      <c r="DM117" s="987"/>
      <c r="DN117" s="987"/>
      <c r="DO117" s="987"/>
      <c r="DP117" s="988"/>
      <c r="DQ117" s="989" t="s">
        <v>460</v>
      </c>
      <c r="DR117" s="987"/>
      <c r="DS117" s="987"/>
      <c r="DT117" s="987"/>
      <c r="DU117" s="988"/>
      <c r="DV117" s="990" t="s">
        <v>457</v>
      </c>
      <c r="DW117" s="991"/>
      <c r="DX117" s="991"/>
      <c r="DY117" s="991"/>
      <c r="DZ117" s="992"/>
    </row>
    <row r="118" spans="1:130" s="233" customFormat="1" ht="26.25" customHeight="1" x14ac:dyDescent="0.2">
      <c r="A118" s="940" t="s">
        <v>452</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449</v>
      </c>
      <c r="AB118" s="921"/>
      <c r="AC118" s="921"/>
      <c r="AD118" s="921"/>
      <c r="AE118" s="922"/>
      <c r="AF118" s="920" t="s">
        <v>450</v>
      </c>
      <c r="AG118" s="921"/>
      <c r="AH118" s="921"/>
      <c r="AI118" s="921"/>
      <c r="AJ118" s="922"/>
      <c r="AK118" s="920" t="s">
        <v>308</v>
      </c>
      <c r="AL118" s="921"/>
      <c r="AM118" s="921"/>
      <c r="AN118" s="921"/>
      <c r="AO118" s="922"/>
      <c r="AP118" s="998" t="s">
        <v>451</v>
      </c>
      <c r="AQ118" s="999"/>
      <c r="AR118" s="999"/>
      <c r="AS118" s="999"/>
      <c r="AT118" s="1000"/>
      <c r="AU118" s="936"/>
      <c r="AV118" s="937"/>
      <c r="AW118" s="937"/>
      <c r="AX118" s="937"/>
      <c r="AY118" s="937"/>
      <c r="AZ118" s="1001" t="s">
        <v>484</v>
      </c>
      <c r="BA118" s="993"/>
      <c r="BB118" s="993"/>
      <c r="BC118" s="993"/>
      <c r="BD118" s="993"/>
      <c r="BE118" s="993"/>
      <c r="BF118" s="993"/>
      <c r="BG118" s="993"/>
      <c r="BH118" s="993"/>
      <c r="BI118" s="993"/>
      <c r="BJ118" s="993"/>
      <c r="BK118" s="993"/>
      <c r="BL118" s="993"/>
      <c r="BM118" s="993"/>
      <c r="BN118" s="993"/>
      <c r="BO118" s="993"/>
      <c r="BP118" s="994"/>
      <c r="BQ118" s="1027" t="s">
        <v>457</v>
      </c>
      <c r="BR118" s="1028"/>
      <c r="BS118" s="1028"/>
      <c r="BT118" s="1028"/>
      <c r="BU118" s="1028"/>
      <c r="BV118" s="1028" t="s">
        <v>457</v>
      </c>
      <c r="BW118" s="1028"/>
      <c r="BX118" s="1028"/>
      <c r="BY118" s="1028"/>
      <c r="BZ118" s="1028"/>
      <c r="CA118" s="1028" t="s">
        <v>466</v>
      </c>
      <c r="CB118" s="1028"/>
      <c r="CC118" s="1028"/>
      <c r="CD118" s="1028"/>
      <c r="CE118" s="1028"/>
      <c r="CF118" s="948" t="s">
        <v>457</v>
      </c>
      <c r="CG118" s="949"/>
      <c r="CH118" s="949"/>
      <c r="CI118" s="949"/>
      <c r="CJ118" s="949"/>
      <c r="CK118" s="976"/>
      <c r="CL118" s="977"/>
      <c r="CM118" s="950" t="s">
        <v>485</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457</v>
      </c>
      <c r="DH118" s="987"/>
      <c r="DI118" s="987"/>
      <c r="DJ118" s="987"/>
      <c r="DK118" s="988"/>
      <c r="DL118" s="989" t="s">
        <v>457</v>
      </c>
      <c r="DM118" s="987"/>
      <c r="DN118" s="987"/>
      <c r="DO118" s="987"/>
      <c r="DP118" s="988"/>
      <c r="DQ118" s="989" t="s">
        <v>460</v>
      </c>
      <c r="DR118" s="987"/>
      <c r="DS118" s="987"/>
      <c r="DT118" s="987"/>
      <c r="DU118" s="988"/>
      <c r="DV118" s="990" t="s">
        <v>457</v>
      </c>
      <c r="DW118" s="991"/>
      <c r="DX118" s="991"/>
      <c r="DY118" s="991"/>
      <c r="DZ118" s="992"/>
    </row>
    <row r="119" spans="1:130" s="233" customFormat="1" ht="26.25" customHeight="1" x14ac:dyDescent="0.2">
      <c r="A119" s="1084" t="s">
        <v>455</v>
      </c>
      <c r="B119" s="975"/>
      <c r="C119" s="957" t="s">
        <v>456</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457</v>
      </c>
      <c r="AB119" s="928"/>
      <c r="AC119" s="928"/>
      <c r="AD119" s="928"/>
      <c r="AE119" s="929"/>
      <c r="AF119" s="930" t="s">
        <v>457</v>
      </c>
      <c r="AG119" s="928"/>
      <c r="AH119" s="928"/>
      <c r="AI119" s="928"/>
      <c r="AJ119" s="929"/>
      <c r="AK119" s="930" t="s">
        <v>457</v>
      </c>
      <c r="AL119" s="928"/>
      <c r="AM119" s="928"/>
      <c r="AN119" s="928"/>
      <c r="AO119" s="929"/>
      <c r="AP119" s="931" t="s">
        <v>458</v>
      </c>
      <c r="AQ119" s="932"/>
      <c r="AR119" s="932"/>
      <c r="AS119" s="932"/>
      <c r="AT119" s="933"/>
      <c r="AU119" s="938"/>
      <c r="AV119" s="939"/>
      <c r="AW119" s="939"/>
      <c r="AX119" s="939"/>
      <c r="AY119" s="939"/>
      <c r="AZ119" s="254" t="s">
        <v>187</v>
      </c>
      <c r="BA119" s="254"/>
      <c r="BB119" s="254"/>
      <c r="BC119" s="254"/>
      <c r="BD119" s="254"/>
      <c r="BE119" s="254"/>
      <c r="BF119" s="254"/>
      <c r="BG119" s="254"/>
      <c r="BH119" s="254"/>
      <c r="BI119" s="254"/>
      <c r="BJ119" s="254"/>
      <c r="BK119" s="254"/>
      <c r="BL119" s="254"/>
      <c r="BM119" s="254"/>
      <c r="BN119" s="254"/>
      <c r="BO119" s="1005" t="s">
        <v>486</v>
      </c>
      <c r="BP119" s="1033"/>
      <c r="BQ119" s="1027">
        <v>167213756</v>
      </c>
      <c r="BR119" s="1028"/>
      <c r="BS119" s="1028"/>
      <c r="BT119" s="1028"/>
      <c r="BU119" s="1028"/>
      <c r="BV119" s="1028">
        <v>166617722</v>
      </c>
      <c r="BW119" s="1028"/>
      <c r="BX119" s="1028"/>
      <c r="BY119" s="1028"/>
      <c r="BZ119" s="1028"/>
      <c r="CA119" s="1028">
        <v>167091141</v>
      </c>
      <c r="CB119" s="1028"/>
      <c r="CC119" s="1028"/>
      <c r="CD119" s="1028"/>
      <c r="CE119" s="1028"/>
      <c r="CF119" s="1029"/>
      <c r="CG119" s="1030"/>
      <c r="CH119" s="1030"/>
      <c r="CI119" s="1030"/>
      <c r="CJ119" s="1031"/>
      <c r="CK119" s="978"/>
      <c r="CL119" s="979"/>
      <c r="CM119" s="1001" t="s">
        <v>487</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v>163332</v>
      </c>
      <c r="DH119" s="1014"/>
      <c r="DI119" s="1014"/>
      <c r="DJ119" s="1014"/>
      <c r="DK119" s="1015"/>
      <c r="DL119" s="1013">
        <v>124787</v>
      </c>
      <c r="DM119" s="1014"/>
      <c r="DN119" s="1014"/>
      <c r="DO119" s="1014"/>
      <c r="DP119" s="1015"/>
      <c r="DQ119" s="1013">
        <v>96423</v>
      </c>
      <c r="DR119" s="1014"/>
      <c r="DS119" s="1014"/>
      <c r="DT119" s="1014"/>
      <c r="DU119" s="1015"/>
      <c r="DV119" s="1016">
        <v>0.3</v>
      </c>
      <c r="DW119" s="1017"/>
      <c r="DX119" s="1017"/>
      <c r="DY119" s="1017"/>
      <c r="DZ119" s="1018"/>
    </row>
    <row r="120" spans="1:130" s="233" customFormat="1" ht="26.25" customHeight="1" x14ac:dyDescent="0.2">
      <c r="A120" s="1085"/>
      <c r="B120" s="977"/>
      <c r="C120" s="950" t="s">
        <v>462</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458</v>
      </c>
      <c r="AB120" s="987"/>
      <c r="AC120" s="987"/>
      <c r="AD120" s="987"/>
      <c r="AE120" s="988"/>
      <c r="AF120" s="989" t="s">
        <v>457</v>
      </c>
      <c r="AG120" s="987"/>
      <c r="AH120" s="987"/>
      <c r="AI120" s="987"/>
      <c r="AJ120" s="988"/>
      <c r="AK120" s="989" t="s">
        <v>463</v>
      </c>
      <c r="AL120" s="987"/>
      <c r="AM120" s="987"/>
      <c r="AN120" s="987"/>
      <c r="AO120" s="988"/>
      <c r="AP120" s="990" t="s">
        <v>457</v>
      </c>
      <c r="AQ120" s="991"/>
      <c r="AR120" s="991"/>
      <c r="AS120" s="991"/>
      <c r="AT120" s="992"/>
      <c r="AU120" s="1019" t="s">
        <v>488</v>
      </c>
      <c r="AV120" s="1020"/>
      <c r="AW120" s="1020"/>
      <c r="AX120" s="1020"/>
      <c r="AY120" s="1021"/>
      <c r="AZ120" s="957" t="s">
        <v>489</v>
      </c>
      <c r="BA120" s="925"/>
      <c r="BB120" s="925"/>
      <c r="BC120" s="925"/>
      <c r="BD120" s="925"/>
      <c r="BE120" s="925"/>
      <c r="BF120" s="925"/>
      <c r="BG120" s="925"/>
      <c r="BH120" s="925"/>
      <c r="BI120" s="925"/>
      <c r="BJ120" s="925"/>
      <c r="BK120" s="925"/>
      <c r="BL120" s="925"/>
      <c r="BM120" s="925"/>
      <c r="BN120" s="925"/>
      <c r="BO120" s="925"/>
      <c r="BP120" s="926"/>
      <c r="BQ120" s="958">
        <v>8661324</v>
      </c>
      <c r="BR120" s="959"/>
      <c r="BS120" s="959"/>
      <c r="BT120" s="959"/>
      <c r="BU120" s="959"/>
      <c r="BV120" s="959">
        <v>8565370</v>
      </c>
      <c r="BW120" s="959"/>
      <c r="BX120" s="959"/>
      <c r="BY120" s="959"/>
      <c r="BZ120" s="959"/>
      <c r="CA120" s="959">
        <v>8777713</v>
      </c>
      <c r="CB120" s="959"/>
      <c r="CC120" s="959"/>
      <c r="CD120" s="959"/>
      <c r="CE120" s="959"/>
      <c r="CF120" s="972">
        <v>22.9</v>
      </c>
      <c r="CG120" s="973"/>
      <c r="CH120" s="973"/>
      <c r="CI120" s="973"/>
      <c r="CJ120" s="973"/>
      <c r="CK120" s="1034" t="s">
        <v>490</v>
      </c>
      <c r="CL120" s="1035"/>
      <c r="CM120" s="1035"/>
      <c r="CN120" s="1035"/>
      <c r="CO120" s="1036"/>
      <c r="CP120" s="1042" t="s">
        <v>491</v>
      </c>
      <c r="CQ120" s="1043"/>
      <c r="CR120" s="1043"/>
      <c r="CS120" s="1043"/>
      <c r="CT120" s="1043"/>
      <c r="CU120" s="1043"/>
      <c r="CV120" s="1043"/>
      <c r="CW120" s="1043"/>
      <c r="CX120" s="1043"/>
      <c r="CY120" s="1043"/>
      <c r="CZ120" s="1043"/>
      <c r="DA120" s="1043"/>
      <c r="DB120" s="1043"/>
      <c r="DC120" s="1043"/>
      <c r="DD120" s="1043"/>
      <c r="DE120" s="1043"/>
      <c r="DF120" s="1044"/>
      <c r="DG120" s="958">
        <v>55016930</v>
      </c>
      <c r="DH120" s="959"/>
      <c r="DI120" s="959"/>
      <c r="DJ120" s="959"/>
      <c r="DK120" s="959"/>
      <c r="DL120" s="959">
        <v>53355247</v>
      </c>
      <c r="DM120" s="959"/>
      <c r="DN120" s="959"/>
      <c r="DO120" s="959"/>
      <c r="DP120" s="959"/>
      <c r="DQ120" s="959">
        <v>50225034</v>
      </c>
      <c r="DR120" s="959"/>
      <c r="DS120" s="959"/>
      <c r="DT120" s="959"/>
      <c r="DU120" s="959"/>
      <c r="DV120" s="960">
        <v>131.30000000000001</v>
      </c>
      <c r="DW120" s="960"/>
      <c r="DX120" s="960"/>
      <c r="DY120" s="960"/>
      <c r="DZ120" s="961"/>
    </row>
    <row r="121" spans="1:130" s="233" customFormat="1" ht="26.25" customHeight="1" x14ac:dyDescent="0.2">
      <c r="A121" s="1085"/>
      <c r="B121" s="977"/>
      <c r="C121" s="1002" t="s">
        <v>492</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463</v>
      </c>
      <c r="AB121" s="987"/>
      <c r="AC121" s="987"/>
      <c r="AD121" s="987"/>
      <c r="AE121" s="988"/>
      <c r="AF121" s="989" t="s">
        <v>460</v>
      </c>
      <c r="AG121" s="987"/>
      <c r="AH121" s="987"/>
      <c r="AI121" s="987"/>
      <c r="AJ121" s="988"/>
      <c r="AK121" s="989" t="s">
        <v>458</v>
      </c>
      <c r="AL121" s="987"/>
      <c r="AM121" s="987"/>
      <c r="AN121" s="987"/>
      <c r="AO121" s="988"/>
      <c r="AP121" s="990" t="s">
        <v>460</v>
      </c>
      <c r="AQ121" s="991"/>
      <c r="AR121" s="991"/>
      <c r="AS121" s="991"/>
      <c r="AT121" s="992"/>
      <c r="AU121" s="1022"/>
      <c r="AV121" s="1023"/>
      <c r="AW121" s="1023"/>
      <c r="AX121" s="1023"/>
      <c r="AY121" s="1024"/>
      <c r="AZ121" s="950" t="s">
        <v>493</v>
      </c>
      <c r="BA121" s="951"/>
      <c r="BB121" s="951"/>
      <c r="BC121" s="951"/>
      <c r="BD121" s="951"/>
      <c r="BE121" s="951"/>
      <c r="BF121" s="951"/>
      <c r="BG121" s="951"/>
      <c r="BH121" s="951"/>
      <c r="BI121" s="951"/>
      <c r="BJ121" s="951"/>
      <c r="BK121" s="951"/>
      <c r="BL121" s="951"/>
      <c r="BM121" s="951"/>
      <c r="BN121" s="951"/>
      <c r="BO121" s="951"/>
      <c r="BP121" s="952"/>
      <c r="BQ121" s="953">
        <v>3449242</v>
      </c>
      <c r="BR121" s="954"/>
      <c r="BS121" s="954"/>
      <c r="BT121" s="954"/>
      <c r="BU121" s="954"/>
      <c r="BV121" s="954">
        <v>2810800</v>
      </c>
      <c r="BW121" s="954"/>
      <c r="BX121" s="954"/>
      <c r="BY121" s="954"/>
      <c r="BZ121" s="954"/>
      <c r="CA121" s="954">
        <v>2742703</v>
      </c>
      <c r="CB121" s="954"/>
      <c r="CC121" s="954"/>
      <c r="CD121" s="954"/>
      <c r="CE121" s="954"/>
      <c r="CF121" s="948">
        <v>7.2</v>
      </c>
      <c r="CG121" s="949"/>
      <c r="CH121" s="949"/>
      <c r="CI121" s="949"/>
      <c r="CJ121" s="949"/>
      <c r="CK121" s="1037"/>
      <c r="CL121" s="1038"/>
      <c r="CM121" s="1038"/>
      <c r="CN121" s="1038"/>
      <c r="CO121" s="1039"/>
      <c r="CP121" s="1047" t="s">
        <v>494</v>
      </c>
      <c r="CQ121" s="1048"/>
      <c r="CR121" s="1048"/>
      <c r="CS121" s="1048"/>
      <c r="CT121" s="1048"/>
      <c r="CU121" s="1048"/>
      <c r="CV121" s="1048"/>
      <c r="CW121" s="1048"/>
      <c r="CX121" s="1048"/>
      <c r="CY121" s="1048"/>
      <c r="CZ121" s="1048"/>
      <c r="DA121" s="1048"/>
      <c r="DB121" s="1048"/>
      <c r="DC121" s="1048"/>
      <c r="DD121" s="1048"/>
      <c r="DE121" s="1048"/>
      <c r="DF121" s="1049"/>
      <c r="DG121" s="953">
        <v>6382669</v>
      </c>
      <c r="DH121" s="954"/>
      <c r="DI121" s="954"/>
      <c r="DJ121" s="954"/>
      <c r="DK121" s="954"/>
      <c r="DL121" s="954">
        <v>6220356</v>
      </c>
      <c r="DM121" s="954"/>
      <c r="DN121" s="954"/>
      <c r="DO121" s="954"/>
      <c r="DP121" s="954"/>
      <c r="DQ121" s="954">
        <v>5958637</v>
      </c>
      <c r="DR121" s="954"/>
      <c r="DS121" s="954"/>
      <c r="DT121" s="954"/>
      <c r="DU121" s="954"/>
      <c r="DV121" s="955">
        <v>15.6</v>
      </c>
      <c r="DW121" s="955"/>
      <c r="DX121" s="955"/>
      <c r="DY121" s="955"/>
      <c r="DZ121" s="956"/>
    </row>
    <row r="122" spans="1:130" s="233" customFormat="1" ht="26.25" customHeight="1" x14ac:dyDescent="0.2">
      <c r="A122" s="1085"/>
      <c r="B122" s="977"/>
      <c r="C122" s="950" t="s">
        <v>474</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457</v>
      </c>
      <c r="AB122" s="987"/>
      <c r="AC122" s="987"/>
      <c r="AD122" s="987"/>
      <c r="AE122" s="988"/>
      <c r="AF122" s="989" t="s">
        <v>463</v>
      </c>
      <c r="AG122" s="987"/>
      <c r="AH122" s="987"/>
      <c r="AI122" s="987"/>
      <c r="AJ122" s="988"/>
      <c r="AK122" s="989" t="s">
        <v>457</v>
      </c>
      <c r="AL122" s="987"/>
      <c r="AM122" s="987"/>
      <c r="AN122" s="987"/>
      <c r="AO122" s="988"/>
      <c r="AP122" s="990" t="s">
        <v>460</v>
      </c>
      <c r="AQ122" s="991"/>
      <c r="AR122" s="991"/>
      <c r="AS122" s="991"/>
      <c r="AT122" s="992"/>
      <c r="AU122" s="1022"/>
      <c r="AV122" s="1023"/>
      <c r="AW122" s="1023"/>
      <c r="AX122" s="1023"/>
      <c r="AY122" s="1024"/>
      <c r="AZ122" s="1001" t="s">
        <v>495</v>
      </c>
      <c r="BA122" s="993"/>
      <c r="BB122" s="993"/>
      <c r="BC122" s="993"/>
      <c r="BD122" s="993"/>
      <c r="BE122" s="993"/>
      <c r="BF122" s="993"/>
      <c r="BG122" s="993"/>
      <c r="BH122" s="993"/>
      <c r="BI122" s="993"/>
      <c r="BJ122" s="993"/>
      <c r="BK122" s="993"/>
      <c r="BL122" s="993"/>
      <c r="BM122" s="993"/>
      <c r="BN122" s="993"/>
      <c r="BO122" s="993"/>
      <c r="BP122" s="994"/>
      <c r="BQ122" s="1027">
        <v>98348594</v>
      </c>
      <c r="BR122" s="1028"/>
      <c r="BS122" s="1028"/>
      <c r="BT122" s="1028"/>
      <c r="BU122" s="1028"/>
      <c r="BV122" s="1028">
        <v>97118295</v>
      </c>
      <c r="BW122" s="1028"/>
      <c r="BX122" s="1028"/>
      <c r="BY122" s="1028"/>
      <c r="BZ122" s="1028"/>
      <c r="CA122" s="1028">
        <v>96121108</v>
      </c>
      <c r="CB122" s="1028"/>
      <c r="CC122" s="1028"/>
      <c r="CD122" s="1028"/>
      <c r="CE122" s="1028"/>
      <c r="CF122" s="1045">
        <v>251.3</v>
      </c>
      <c r="CG122" s="1046"/>
      <c r="CH122" s="1046"/>
      <c r="CI122" s="1046"/>
      <c r="CJ122" s="1046"/>
      <c r="CK122" s="1037"/>
      <c r="CL122" s="1038"/>
      <c r="CM122" s="1038"/>
      <c r="CN122" s="1038"/>
      <c r="CO122" s="1039"/>
      <c r="CP122" s="1047" t="s">
        <v>496</v>
      </c>
      <c r="CQ122" s="1048"/>
      <c r="CR122" s="1048"/>
      <c r="CS122" s="1048"/>
      <c r="CT122" s="1048"/>
      <c r="CU122" s="1048"/>
      <c r="CV122" s="1048"/>
      <c r="CW122" s="1048"/>
      <c r="CX122" s="1048"/>
      <c r="CY122" s="1048"/>
      <c r="CZ122" s="1048"/>
      <c r="DA122" s="1048"/>
      <c r="DB122" s="1048"/>
      <c r="DC122" s="1048"/>
      <c r="DD122" s="1048"/>
      <c r="DE122" s="1048"/>
      <c r="DF122" s="1049"/>
      <c r="DG122" s="953">
        <v>1785263</v>
      </c>
      <c r="DH122" s="954"/>
      <c r="DI122" s="954"/>
      <c r="DJ122" s="954"/>
      <c r="DK122" s="954"/>
      <c r="DL122" s="954">
        <v>1696351</v>
      </c>
      <c r="DM122" s="954"/>
      <c r="DN122" s="954"/>
      <c r="DO122" s="954"/>
      <c r="DP122" s="954"/>
      <c r="DQ122" s="954">
        <v>1638645</v>
      </c>
      <c r="DR122" s="954"/>
      <c r="DS122" s="954"/>
      <c r="DT122" s="954"/>
      <c r="DU122" s="954"/>
      <c r="DV122" s="955">
        <v>4.3</v>
      </c>
      <c r="DW122" s="955"/>
      <c r="DX122" s="955"/>
      <c r="DY122" s="955"/>
      <c r="DZ122" s="956"/>
    </row>
    <row r="123" spans="1:130" s="233" customFormat="1" ht="26.25" customHeight="1" x14ac:dyDescent="0.2">
      <c r="A123" s="1085"/>
      <c r="B123" s="977"/>
      <c r="C123" s="950" t="s">
        <v>480</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v>47588</v>
      </c>
      <c r="AB123" s="987"/>
      <c r="AC123" s="987"/>
      <c r="AD123" s="987"/>
      <c r="AE123" s="988"/>
      <c r="AF123" s="989">
        <v>37160</v>
      </c>
      <c r="AG123" s="987"/>
      <c r="AH123" s="987"/>
      <c r="AI123" s="987"/>
      <c r="AJ123" s="988"/>
      <c r="AK123" s="989">
        <v>34172</v>
      </c>
      <c r="AL123" s="987"/>
      <c r="AM123" s="987"/>
      <c r="AN123" s="987"/>
      <c r="AO123" s="988"/>
      <c r="AP123" s="990">
        <v>0.1</v>
      </c>
      <c r="AQ123" s="991"/>
      <c r="AR123" s="991"/>
      <c r="AS123" s="991"/>
      <c r="AT123" s="992"/>
      <c r="AU123" s="1025"/>
      <c r="AV123" s="1026"/>
      <c r="AW123" s="1026"/>
      <c r="AX123" s="1026"/>
      <c r="AY123" s="1026"/>
      <c r="AZ123" s="254" t="s">
        <v>187</v>
      </c>
      <c r="BA123" s="254"/>
      <c r="BB123" s="254"/>
      <c r="BC123" s="254"/>
      <c r="BD123" s="254"/>
      <c r="BE123" s="254"/>
      <c r="BF123" s="254"/>
      <c r="BG123" s="254"/>
      <c r="BH123" s="254"/>
      <c r="BI123" s="254"/>
      <c r="BJ123" s="254"/>
      <c r="BK123" s="254"/>
      <c r="BL123" s="254"/>
      <c r="BM123" s="254"/>
      <c r="BN123" s="254"/>
      <c r="BO123" s="1005" t="s">
        <v>497</v>
      </c>
      <c r="BP123" s="1033"/>
      <c r="BQ123" s="1091">
        <v>110459160</v>
      </c>
      <c r="BR123" s="1092"/>
      <c r="BS123" s="1092"/>
      <c r="BT123" s="1092"/>
      <c r="BU123" s="1092"/>
      <c r="BV123" s="1092">
        <v>108494465</v>
      </c>
      <c r="BW123" s="1092"/>
      <c r="BX123" s="1092"/>
      <c r="BY123" s="1092"/>
      <c r="BZ123" s="1092"/>
      <c r="CA123" s="1092">
        <v>107641524</v>
      </c>
      <c r="CB123" s="1092"/>
      <c r="CC123" s="1092"/>
      <c r="CD123" s="1092"/>
      <c r="CE123" s="1092"/>
      <c r="CF123" s="1029"/>
      <c r="CG123" s="1030"/>
      <c r="CH123" s="1030"/>
      <c r="CI123" s="1030"/>
      <c r="CJ123" s="1031"/>
      <c r="CK123" s="1037"/>
      <c r="CL123" s="1038"/>
      <c r="CM123" s="1038"/>
      <c r="CN123" s="1038"/>
      <c r="CO123" s="1039"/>
      <c r="CP123" s="1047" t="s">
        <v>498</v>
      </c>
      <c r="CQ123" s="1048"/>
      <c r="CR123" s="1048"/>
      <c r="CS123" s="1048"/>
      <c r="CT123" s="1048"/>
      <c r="CU123" s="1048"/>
      <c r="CV123" s="1048"/>
      <c r="CW123" s="1048"/>
      <c r="CX123" s="1048"/>
      <c r="CY123" s="1048"/>
      <c r="CZ123" s="1048"/>
      <c r="DA123" s="1048"/>
      <c r="DB123" s="1048"/>
      <c r="DC123" s="1048"/>
      <c r="DD123" s="1048"/>
      <c r="DE123" s="1048"/>
      <c r="DF123" s="1049"/>
      <c r="DG123" s="986">
        <v>571449</v>
      </c>
      <c r="DH123" s="987"/>
      <c r="DI123" s="987"/>
      <c r="DJ123" s="987"/>
      <c r="DK123" s="988"/>
      <c r="DL123" s="989">
        <v>566104</v>
      </c>
      <c r="DM123" s="987"/>
      <c r="DN123" s="987"/>
      <c r="DO123" s="987"/>
      <c r="DP123" s="988"/>
      <c r="DQ123" s="989">
        <v>536289</v>
      </c>
      <c r="DR123" s="987"/>
      <c r="DS123" s="987"/>
      <c r="DT123" s="987"/>
      <c r="DU123" s="988"/>
      <c r="DV123" s="990">
        <v>1.4</v>
      </c>
      <c r="DW123" s="991"/>
      <c r="DX123" s="991"/>
      <c r="DY123" s="991"/>
      <c r="DZ123" s="992"/>
    </row>
    <row r="124" spans="1:130" s="233" customFormat="1" ht="26.25" customHeight="1" thickBot="1" x14ac:dyDescent="0.25">
      <c r="A124" s="1085"/>
      <c r="B124" s="977"/>
      <c r="C124" s="950" t="s">
        <v>483</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457</v>
      </c>
      <c r="AB124" s="987"/>
      <c r="AC124" s="987"/>
      <c r="AD124" s="987"/>
      <c r="AE124" s="988"/>
      <c r="AF124" s="989" t="s">
        <v>466</v>
      </c>
      <c r="AG124" s="987"/>
      <c r="AH124" s="987"/>
      <c r="AI124" s="987"/>
      <c r="AJ124" s="988"/>
      <c r="AK124" s="989" t="s">
        <v>457</v>
      </c>
      <c r="AL124" s="987"/>
      <c r="AM124" s="987"/>
      <c r="AN124" s="987"/>
      <c r="AO124" s="988"/>
      <c r="AP124" s="990" t="s">
        <v>457</v>
      </c>
      <c r="AQ124" s="991"/>
      <c r="AR124" s="991"/>
      <c r="AS124" s="991"/>
      <c r="AT124" s="992"/>
      <c r="AU124" s="1087" t="s">
        <v>499</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v>159.6</v>
      </c>
      <c r="BR124" s="1055"/>
      <c r="BS124" s="1055"/>
      <c r="BT124" s="1055"/>
      <c r="BU124" s="1055"/>
      <c r="BV124" s="1055">
        <v>158.80000000000001</v>
      </c>
      <c r="BW124" s="1055"/>
      <c r="BX124" s="1055"/>
      <c r="BY124" s="1055"/>
      <c r="BZ124" s="1055"/>
      <c r="CA124" s="1055">
        <v>155.4</v>
      </c>
      <c r="CB124" s="1055"/>
      <c r="CC124" s="1055"/>
      <c r="CD124" s="1055"/>
      <c r="CE124" s="1055"/>
      <c r="CF124" s="1056"/>
      <c r="CG124" s="1057"/>
      <c r="CH124" s="1057"/>
      <c r="CI124" s="1057"/>
      <c r="CJ124" s="1058"/>
      <c r="CK124" s="1040"/>
      <c r="CL124" s="1040"/>
      <c r="CM124" s="1040"/>
      <c r="CN124" s="1040"/>
      <c r="CO124" s="1041"/>
      <c r="CP124" s="1047" t="s">
        <v>500</v>
      </c>
      <c r="CQ124" s="1048"/>
      <c r="CR124" s="1048"/>
      <c r="CS124" s="1048"/>
      <c r="CT124" s="1048"/>
      <c r="CU124" s="1048"/>
      <c r="CV124" s="1048"/>
      <c r="CW124" s="1048"/>
      <c r="CX124" s="1048"/>
      <c r="CY124" s="1048"/>
      <c r="CZ124" s="1048"/>
      <c r="DA124" s="1048"/>
      <c r="DB124" s="1048"/>
      <c r="DC124" s="1048"/>
      <c r="DD124" s="1048"/>
      <c r="DE124" s="1048"/>
      <c r="DF124" s="1049"/>
      <c r="DG124" s="1032" t="s">
        <v>457</v>
      </c>
      <c r="DH124" s="1014"/>
      <c r="DI124" s="1014"/>
      <c r="DJ124" s="1014"/>
      <c r="DK124" s="1015"/>
      <c r="DL124" s="1013" t="s">
        <v>458</v>
      </c>
      <c r="DM124" s="1014"/>
      <c r="DN124" s="1014"/>
      <c r="DO124" s="1014"/>
      <c r="DP124" s="1015"/>
      <c r="DQ124" s="1013">
        <v>47800</v>
      </c>
      <c r="DR124" s="1014"/>
      <c r="DS124" s="1014"/>
      <c r="DT124" s="1014"/>
      <c r="DU124" s="1015"/>
      <c r="DV124" s="1016">
        <v>0.1</v>
      </c>
      <c r="DW124" s="1017"/>
      <c r="DX124" s="1017"/>
      <c r="DY124" s="1017"/>
      <c r="DZ124" s="1018"/>
    </row>
    <row r="125" spans="1:130" s="233" customFormat="1" ht="26.25" customHeight="1" x14ac:dyDescent="0.2">
      <c r="A125" s="1085"/>
      <c r="B125" s="977"/>
      <c r="C125" s="950" t="s">
        <v>485</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457</v>
      </c>
      <c r="AB125" s="987"/>
      <c r="AC125" s="987"/>
      <c r="AD125" s="987"/>
      <c r="AE125" s="988"/>
      <c r="AF125" s="989" t="s">
        <v>460</v>
      </c>
      <c r="AG125" s="987"/>
      <c r="AH125" s="987"/>
      <c r="AI125" s="987"/>
      <c r="AJ125" s="988"/>
      <c r="AK125" s="989" t="s">
        <v>460</v>
      </c>
      <c r="AL125" s="987"/>
      <c r="AM125" s="987"/>
      <c r="AN125" s="987"/>
      <c r="AO125" s="988"/>
      <c r="AP125" s="990" t="s">
        <v>457</v>
      </c>
      <c r="AQ125" s="991"/>
      <c r="AR125" s="991"/>
      <c r="AS125" s="991"/>
      <c r="AT125" s="992"/>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0" t="s">
        <v>501</v>
      </c>
      <c r="CL125" s="1035"/>
      <c r="CM125" s="1035"/>
      <c r="CN125" s="1035"/>
      <c r="CO125" s="1036"/>
      <c r="CP125" s="957" t="s">
        <v>502</v>
      </c>
      <c r="CQ125" s="925"/>
      <c r="CR125" s="925"/>
      <c r="CS125" s="925"/>
      <c r="CT125" s="925"/>
      <c r="CU125" s="925"/>
      <c r="CV125" s="925"/>
      <c r="CW125" s="925"/>
      <c r="CX125" s="925"/>
      <c r="CY125" s="925"/>
      <c r="CZ125" s="925"/>
      <c r="DA125" s="925"/>
      <c r="DB125" s="925"/>
      <c r="DC125" s="925"/>
      <c r="DD125" s="925"/>
      <c r="DE125" s="925"/>
      <c r="DF125" s="926"/>
      <c r="DG125" s="958" t="s">
        <v>458</v>
      </c>
      <c r="DH125" s="959"/>
      <c r="DI125" s="959"/>
      <c r="DJ125" s="959"/>
      <c r="DK125" s="959"/>
      <c r="DL125" s="959" t="s">
        <v>458</v>
      </c>
      <c r="DM125" s="959"/>
      <c r="DN125" s="959"/>
      <c r="DO125" s="959"/>
      <c r="DP125" s="959"/>
      <c r="DQ125" s="959" t="s">
        <v>458</v>
      </c>
      <c r="DR125" s="959"/>
      <c r="DS125" s="959"/>
      <c r="DT125" s="959"/>
      <c r="DU125" s="959"/>
      <c r="DV125" s="960" t="s">
        <v>458</v>
      </c>
      <c r="DW125" s="960"/>
      <c r="DX125" s="960"/>
      <c r="DY125" s="960"/>
      <c r="DZ125" s="961"/>
    </row>
    <row r="126" spans="1:130" s="233" customFormat="1" ht="26.25" customHeight="1" thickBot="1" x14ac:dyDescent="0.25">
      <c r="A126" s="1085"/>
      <c r="B126" s="977"/>
      <c r="C126" s="950" t="s">
        <v>487</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v>54301</v>
      </c>
      <c r="AB126" s="987"/>
      <c r="AC126" s="987"/>
      <c r="AD126" s="987"/>
      <c r="AE126" s="988"/>
      <c r="AF126" s="989">
        <v>38094</v>
      </c>
      <c r="AG126" s="987"/>
      <c r="AH126" s="987"/>
      <c r="AI126" s="987"/>
      <c r="AJ126" s="988"/>
      <c r="AK126" s="989">
        <v>69544</v>
      </c>
      <c r="AL126" s="987"/>
      <c r="AM126" s="987"/>
      <c r="AN126" s="987"/>
      <c r="AO126" s="988"/>
      <c r="AP126" s="990">
        <v>0.2</v>
      </c>
      <c r="AQ126" s="991"/>
      <c r="AR126" s="991"/>
      <c r="AS126" s="991"/>
      <c r="AT126" s="992"/>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1"/>
      <c r="CL126" s="1038"/>
      <c r="CM126" s="1038"/>
      <c r="CN126" s="1038"/>
      <c r="CO126" s="1039"/>
      <c r="CP126" s="950" t="s">
        <v>503</v>
      </c>
      <c r="CQ126" s="951"/>
      <c r="CR126" s="951"/>
      <c r="CS126" s="951"/>
      <c r="CT126" s="951"/>
      <c r="CU126" s="951"/>
      <c r="CV126" s="951"/>
      <c r="CW126" s="951"/>
      <c r="CX126" s="951"/>
      <c r="CY126" s="951"/>
      <c r="CZ126" s="951"/>
      <c r="DA126" s="951"/>
      <c r="DB126" s="951"/>
      <c r="DC126" s="951"/>
      <c r="DD126" s="951"/>
      <c r="DE126" s="951"/>
      <c r="DF126" s="952"/>
      <c r="DG126" s="953" t="s">
        <v>457</v>
      </c>
      <c r="DH126" s="954"/>
      <c r="DI126" s="954"/>
      <c r="DJ126" s="954"/>
      <c r="DK126" s="954"/>
      <c r="DL126" s="954" t="s">
        <v>457</v>
      </c>
      <c r="DM126" s="954"/>
      <c r="DN126" s="954"/>
      <c r="DO126" s="954"/>
      <c r="DP126" s="954"/>
      <c r="DQ126" s="954" t="s">
        <v>457</v>
      </c>
      <c r="DR126" s="954"/>
      <c r="DS126" s="954"/>
      <c r="DT126" s="954"/>
      <c r="DU126" s="954"/>
      <c r="DV126" s="955" t="s">
        <v>457</v>
      </c>
      <c r="DW126" s="955"/>
      <c r="DX126" s="955"/>
      <c r="DY126" s="955"/>
      <c r="DZ126" s="956"/>
    </row>
    <row r="127" spans="1:130" s="233" customFormat="1" ht="26.25" customHeight="1" x14ac:dyDescent="0.2">
      <c r="A127" s="1086"/>
      <c r="B127" s="979"/>
      <c r="C127" s="1001" t="s">
        <v>504</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v>384</v>
      </c>
      <c r="AB127" s="987"/>
      <c r="AC127" s="987"/>
      <c r="AD127" s="987"/>
      <c r="AE127" s="988"/>
      <c r="AF127" s="989">
        <v>277</v>
      </c>
      <c r="AG127" s="987"/>
      <c r="AH127" s="987"/>
      <c r="AI127" s="987"/>
      <c r="AJ127" s="988"/>
      <c r="AK127" s="989">
        <v>176</v>
      </c>
      <c r="AL127" s="987"/>
      <c r="AM127" s="987"/>
      <c r="AN127" s="987"/>
      <c r="AO127" s="988"/>
      <c r="AP127" s="990">
        <v>0</v>
      </c>
      <c r="AQ127" s="991"/>
      <c r="AR127" s="991"/>
      <c r="AS127" s="991"/>
      <c r="AT127" s="992"/>
      <c r="AU127" s="235"/>
      <c r="AV127" s="235"/>
      <c r="AW127" s="235"/>
      <c r="AX127" s="1059" t="s">
        <v>505</v>
      </c>
      <c r="AY127" s="1060"/>
      <c r="AZ127" s="1060"/>
      <c r="BA127" s="1060"/>
      <c r="BB127" s="1060"/>
      <c r="BC127" s="1060"/>
      <c r="BD127" s="1060"/>
      <c r="BE127" s="1061"/>
      <c r="BF127" s="1062" t="s">
        <v>506</v>
      </c>
      <c r="BG127" s="1060"/>
      <c r="BH127" s="1060"/>
      <c r="BI127" s="1060"/>
      <c r="BJ127" s="1060"/>
      <c r="BK127" s="1060"/>
      <c r="BL127" s="1061"/>
      <c r="BM127" s="1062" t="s">
        <v>507</v>
      </c>
      <c r="BN127" s="1060"/>
      <c r="BO127" s="1060"/>
      <c r="BP127" s="1060"/>
      <c r="BQ127" s="1060"/>
      <c r="BR127" s="1060"/>
      <c r="BS127" s="1061"/>
      <c r="BT127" s="1062" t="s">
        <v>508</v>
      </c>
      <c r="BU127" s="1060"/>
      <c r="BV127" s="1060"/>
      <c r="BW127" s="1060"/>
      <c r="BX127" s="1060"/>
      <c r="BY127" s="1060"/>
      <c r="BZ127" s="1083"/>
      <c r="CA127" s="235"/>
      <c r="CB127" s="235"/>
      <c r="CC127" s="235"/>
      <c r="CD127" s="258"/>
      <c r="CE127" s="258"/>
      <c r="CF127" s="258"/>
      <c r="CG127" s="235"/>
      <c r="CH127" s="235"/>
      <c r="CI127" s="235"/>
      <c r="CJ127" s="257"/>
      <c r="CK127" s="1051"/>
      <c r="CL127" s="1038"/>
      <c r="CM127" s="1038"/>
      <c r="CN127" s="1038"/>
      <c r="CO127" s="1039"/>
      <c r="CP127" s="950" t="s">
        <v>509</v>
      </c>
      <c r="CQ127" s="951"/>
      <c r="CR127" s="951"/>
      <c r="CS127" s="951"/>
      <c r="CT127" s="951"/>
      <c r="CU127" s="951"/>
      <c r="CV127" s="951"/>
      <c r="CW127" s="951"/>
      <c r="CX127" s="951"/>
      <c r="CY127" s="951"/>
      <c r="CZ127" s="951"/>
      <c r="DA127" s="951"/>
      <c r="DB127" s="951"/>
      <c r="DC127" s="951"/>
      <c r="DD127" s="951"/>
      <c r="DE127" s="951"/>
      <c r="DF127" s="952"/>
      <c r="DG127" s="953" t="s">
        <v>458</v>
      </c>
      <c r="DH127" s="954"/>
      <c r="DI127" s="954"/>
      <c r="DJ127" s="954"/>
      <c r="DK127" s="954"/>
      <c r="DL127" s="954" t="s">
        <v>458</v>
      </c>
      <c r="DM127" s="954"/>
      <c r="DN127" s="954"/>
      <c r="DO127" s="954"/>
      <c r="DP127" s="954"/>
      <c r="DQ127" s="954" t="s">
        <v>457</v>
      </c>
      <c r="DR127" s="954"/>
      <c r="DS127" s="954"/>
      <c r="DT127" s="954"/>
      <c r="DU127" s="954"/>
      <c r="DV127" s="955" t="s">
        <v>458</v>
      </c>
      <c r="DW127" s="955"/>
      <c r="DX127" s="955"/>
      <c r="DY127" s="955"/>
      <c r="DZ127" s="956"/>
    </row>
    <row r="128" spans="1:130" s="233" customFormat="1" ht="26.25" customHeight="1" thickBot="1" x14ac:dyDescent="0.25">
      <c r="A128" s="1069" t="s">
        <v>510</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511</v>
      </c>
      <c r="X128" s="1071"/>
      <c r="Y128" s="1071"/>
      <c r="Z128" s="1072"/>
      <c r="AA128" s="1073">
        <v>364184</v>
      </c>
      <c r="AB128" s="1074"/>
      <c r="AC128" s="1074"/>
      <c r="AD128" s="1074"/>
      <c r="AE128" s="1075"/>
      <c r="AF128" s="1076">
        <v>442959</v>
      </c>
      <c r="AG128" s="1074"/>
      <c r="AH128" s="1074"/>
      <c r="AI128" s="1074"/>
      <c r="AJ128" s="1075"/>
      <c r="AK128" s="1076">
        <v>301025</v>
      </c>
      <c r="AL128" s="1074"/>
      <c r="AM128" s="1074"/>
      <c r="AN128" s="1074"/>
      <c r="AO128" s="1075"/>
      <c r="AP128" s="1077"/>
      <c r="AQ128" s="1078"/>
      <c r="AR128" s="1078"/>
      <c r="AS128" s="1078"/>
      <c r="AT128" s="1079"/>
      <c r="AU128" s="235"/>
      <c r="AV128" s="235"/>
      <c r="AW128" s="235"/>
      <c r="AX128" s="924" t="s">
        <v>512</v>
      </c>
      <c r="AY128" s="925"/>
      <c r="AZ128" s="925"/>
      <c r="BA128" s="925"/>
      <c r="BB128" s="925"/>
      <c r="BC128" s="925"/>
      <c r="BD128" s="925"/>
      <c r="BE128" s="926"/>
      <c r="BF128" s="1080" t="s">
        <v>457</v>
      </c>
      <c r="BG128" s="1081"/>
      <c r="BH128" s="1081"/>
      <c r="BI128" s="1081"/>
      <c r="BJ128" s="1081"/>
      <c r="BK128" s="1081"/>
      <c r="BL128" s="1082"/>
      <c r="BM128" s="1080">
        <v>11.3</v>
      </c>
      <c r="BN128" s="1081"/>
      <c r="BO128" s="1081"/>
      <c r="BP128" s="1081"/>
      <c r="BQ128" s="1081"/>
      <c r="BR128" s="1081"/>
      <c r="BS128" s="1082"/>
      <c r="BT128" s="1080">
        <v>20</v>
      </c>
      <c r="BU128" s="1081"/>
      <c r="BV128" s="1081"/>
      <c r="BW128" s="1081"/>
      <c r="BX128" s="1081"/>
      <c r="BY128" s="1081"/>
      <c r="BZ128" s="1104"/>
      <c r="CA128" s="258"/>
      <c r="CB128" s="258"/>
      <c r="CC128" s="258"/>
      <c r="CD128" s="258"/>
      <c r="CE128" s="258"/>
      <c r="CF128" s="258"/>
      <c r="CG128" s="235"/>
      <c r="CH128" s="235"/>
      <c r="CI128" s="235"/>
      <c r="CJ128" s="257"/>
      <c r="CK128" s="1052"/>
      <c r="CL128" s="1053"/>
      <c r="CM128" s="1053"/>
      <c r="CN128" s="1053"/>
      <c r="CO128" s="1054"/>
      <c r="CP128" s="1063" t="s">
        <v>513</v>
      </c>
      <c r="CQ128" s="754"/>
      <c r="CR128" s="754"/>
      <c r="CS128" s="754"/>
      <c r="CT128" s="754"/>
      <c r="CU128" s="754"/>
      <c r="CV128" s="754"/>
      <c r="CW128" s="754"/>
      <c r="CX128" s="754"/>
      <c r="CY128" s="754"/>
      <c r="CZ128" s="754"/>
      <c r="DA128" s="754"/>
      <c r="DB128" s="754"/>
      <c r="DC128" s="754"/>
      <c r="DD128" s="754"/>
      <c r="DE128" s="754"/>
      <c r="DF128" s="1064"/>
      <c r="DG128" s="1065">
        <v>7928</v>
      </c>
      <c r="DH128" s="1066"/>
      <c r="DI128" s="1066"/>
      <c r="DJ128" s="1066"/>
      <c r="DK128" s="1066"/>
      <c r="DL128" s="1066">
        <v>6104</v>
      </c>
      <c r="DM128" s="1066"/>
      <c r="DN128" s="1066"/>
      <c r="DO128" s="1066"/>
      <c r="DP128" s="1066"/>
      <c r="DQ128" s="1066">
        <v>8280</v>
      </c>
      <c r="DR128" s="1066"/>
      <c r="DS128" s="1066"/>
      <c r="DT128" s="1066"/>
      <c r="DU128" s="1066"/>
      <c r="DV128" s="1067">
        <v>0</v>
      </c>
      <c r="DW128" s="1067"/>
      <c r="DX128" s="1067"/>
      <c r="DY128" s="1067"/>
      <c r="DZ128" s="1068"/>
    </row>
    <row r="129" spans="1:131" s="233" customFormat="1" ht="26.25" customHeight="1" x14ac:dyDescent="0.2">
      <c r="A129" s="962" t="s">
        <v>108</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514</v>
      </c>
      <c r="X129" s="1099"/>
      <c r="Y129" s="1099"/>
      <c r="Z129" s="1100"/>
      <c r="AA129" s="986">
        <v>45215363</v>
      </c>
      <c r="AB129" s="987"/>
      <c r="AC129" s="987"/>
      <c r="AD129" s="987"/>
      <c r="AE129" s="988"/>
      <c r="AF129" s="989">
        <v>45795853</v>
      </c>
      <c r="AG129" s="987"/>
      <c r="AH129" s="987"/>
      <c r="AI129" s="987"/>
      <c r="AJ129" s="988"/>
      <c r="AK129" s="989">
        <v>47185856</v>
      </c>
      <c r="AL129" s="987"/>
      <c r="AM129" s="987"/>
      <c r="AN129" s="987"/>
      <c r="AO129" s="988"/>
      <c r="AP129" s="1101"/>
      <c r="AQ129" s="1102"/>
      <c r="AR129" s="1102"/>
      <c r="AS129" s="1102"/>
      <c r="AT129" s="1103"/>
      <c r="AU129" s="236"/>
      <c r="AV129" s="236"/>
      <c r="AW129" s="236"/>
      <c r="AX129" s="1093" t="s">
        <v>515</v>
      </c>
      <c r="AY129" s="951"/>
      <c r="AZ129" s="951"/>
      <c r="BA129" s="951"/>
      <c r="BB129" s="951"/>
      <c r="BC129" s="951"/>
      <c r="BD129" s="951"/>
      <c r="BE129" s="952"/>
      <c r="BF129" s="1094" t="s">
        <v>457</v>
      </c>
      <c r="BG129" s="1095"/>
      <c r="BH129" s="1095"/>
      <c r="BI129" s="1095"/>
      <c r="BJ129" s="1095"/>
      <c r="BK129" s="1095"/>
      <c r="BL129" s="1096"/>
      <c r="BM129" s="1094">
        <v>16.3</v>
      </c>
      <c r="BN129" s="1095"/>
      <c r="BO129" s="1095"/>
      <c r="BP129" s="1095"/>
      <c r="BQ129" s="1095"/>
      <c r="BR129" s="1095"/>
      <c r="BS129" s="1096"/>
      <c r="BT129" s="1094">
        <v>30</v>
      </c>
      <c r="BU129" s="1095"/>
      <c r="BV129" s="1095"/>
      <c r="BW129" s="1095"/>
      <c r="BX129" s="1095"/>
      <c r="BY129" s="1095"/>
      <c r="BZ129" s="109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962" t="s">
        <v>516</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517</v>
      </c>
      <c r="X130" s="1099"/>
      <c r="Y130" s="1099"/>
      <c r="Z130" s="1100"/>
      <c r="AA130" s="986">
        <v>9661363</v>
      </c>
      <c r="AB130" s="987"/>
      <c r="AC130" s="987"/>
      <c r="AD130" s="987"/>
      <c r="AE130" s="988"/>
      <c r="AF130" s="989">
        <v>9209152</v>
      </c>
      <c r="AG130" s="987"/>
      <c r="AH130" s="987"/>
      <c r="AI130" s="987"/>
      <c r="AJ130" s="988"/>
      <c r="AK130" s="989">
        <v>8933169</v>
      </c>
      <c r="AL130" s="987"/>
      <c r="AM130" s="987"/>
      <c r="AN130" s="987"/>
      <c r="AO130" s="988"/>
      <c r="AP130" s="1101"/>
      <c r="AQ130" s="1102"/>
      <c r="AR130" s="1102"/>
      <c r="AS130" s="1102"/>
      <c r="AT130" s="1103"/>
      <c r="AU130" s="236"/>
      <c r="AV130" s="236"/>
      <c r="AW130" s="236"/>
      <c r="AX130" s="1093" t="s">
        <v>518</v>
      </c>
      <c r="AY130" s="951"/>
      <c r="AZ130" s="951"/>
      <c r="BA130" s="951"/>
      <c r="BB130" s="951"/>
      <c r="BC130" s="951"/>
      <c r="BD130" s="951"/>
      <c r="BE130" s="952"/>
      <c r="BF130" s="1129">
        <v>12.6</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519</v>
      </c>
      <c r="X131" s="1136"/>
      <c r="Y131" s="1136"/>
      <c r="Z131" s="1137"/>
      <c r="AA131" s="1032">
        <v>35554000</v>
      </c>
      <c r="AB131" s="1014"/>
      <c r="AC131" s="1014"/>
      <c r="AD131" s="1014"/>
      <c r="AE131" s="1015"/>
      <c r="AF131" s="1013">
        <v>36586701</v>
      </c>
      <c r="AG131" s="1014"/>
      <c r="AH131" s="1014"/>
      <c r="AI131" s="1014"/>
      <c r="AJ131" s="1015"/>
      <c r="AK131" s="1013">
        <v>38252687</v>
      </c>
      <c r="AL131" s="1014"/>
      <c r="AM131" s="1014"/>
      <c r="AN131" s="1014"/>
      <c r="AO131" s="1015"/>
      <c r="AP131" s="1138"/>
      <c r="AQ131" s="1139"/>
      <c r="AR131" s="1139"/>
      <c r="AS131" s="1139"/>
      <c r="AT131" s="1140"/>
      <c r="AU131" s="236"/>
      <c r="AV131" s="236"/>
      <c r="AW131" s="236"/>
      <c r="AX131" s="1111" t="s">
        <v>520</v>
      </c>
      <c r="AY131" s="754"/>
      <c r="AZ131" s="754"/>
      <c r="BA131" s="754"/>
      <c r="BB131" s="754"/>
      <c r="BC131" s="754"/>
      <c r="BD131" s="754"/>
      <c r="BE131" s="1064"/>
      <c r="BF131" s="1112">
        <v>155.4</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1118" t="s">
        <v>521</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522</v>
      </c>
      <c r="W132" s="1122"/>
      <c r="X132" s="1122"/>
      <c r="Y132" s="1122"/>
      <c r="Z132" s="1123"/>
      <c r="AA132" s="1124">
        <v>12.94936435</v>
      </c>
      <c r="AB132" s="1125"/>
      <c r="AC132" s="1125"/>
      <c r="AD132" s="1125"/>
      <c r="AE132" s="1126"/>
      <c r="AF132" s="1127">
        <v>12.443300089999999</v>
      </c>
      <c r="AG132" s="1125"/>
      <c r="AH132" s="1125"/>
      <c r="AI132" s="1125"/>
      <c r="AJ132" s="1126"/>
      <c r="AK132" s="1127">
        <v>12.452058600000001</v>
      </c>
      <c r="AL132" s="1125"/>
      <c r="AM132" s="1125"/>
      <c r="AN132" s="1125"/>
      <c r="AO132" s="1126"/>
      <c r="AP132" s="1029"/>
      <c r="AQ132" s="1030"/>
      <c r="AR132" s="1030"/>
      <c r="AS132" s="1030"/>
      <c r="AT132" s="112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523</v>
      </c>
      <c r="W133" s="1105"/>
      <c r="X133" s="1105"/>
      <c r="Y133" s="1105"/>
      <c r="Z133" s="1106"/>
      <c r="AA133" s="1107">
        <v>14.3</v>
      </c>
      <c r="AB133" s="1108"/>
      <c r="AC133" s="1108"/>
      <c r="AD133" s="1108"/>
      <c r="AE133" s="1109"/>
      <c r="AF133" s="1107">
        <v>12.9</v>
      </c>
      <c r="AG133" s="1108"/>
      <c r="AH133" s="1108"/>
      <c r="AI133" s="1108"/>
      <c r="AJ133" s="1109"/>
      <c r="AK133" s="1107">
        <v>12.6</v>
      </c>
      <c r="AL133" s="1108"/>
      <c r="AM133" s="1108"/>
      <c r="AN133" s="1108"/>
      <c r="AO133" s="1109"/>
      <c r="AP133" s="1056"/>
      <c r="AQ133" s="1057"/>
      <c r="AR133" s="1057"/>
      <c r="AS133" s="1057"/>
      <c r="AT133" s="1110"/>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NYPpNzH5ZGTijXgFAKxFoCP+utJ2cOycgCL1aTaadcenx4KEOH5PTM3TLzP77Y+6JW0SgCvLycr+OQVu3mQT2A==" saltValue="ydre9raYJLB1eoWYU1MGH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J46" zoomScale="70" zoomScaleNormal="85" zoomScaleSheetLayoutView="70" workbookViewId="0">
      <selection activeCell="AY26" sqref="AY26"/>
    </sheetView>
  </sheetViews>
  <sheetFormatPr defaultColWidth="0" defaultRowHeight="13.5" customHeight="1" zeroHeight="1" x14ac:dyDescent="0.2"/>
  <cols>
    <col min="1" max="120" width="2.7265625" style="263" customWidth="1"/>
    <col min="121" max="121" width="0" style="262" hidden="1" customWidth="1"/>
    <col min="122" max="16384" width="9" style="262" hidden="1"/>
  </cols>
  <sheetData>
    <row r="1" spans="1:120" ht="13"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62"/>
    </row>
    <row r="17" spans="119:120" ht="13" x14ac:dyDescent="0.2">
      <c r="DP17" s="262"/>
    </row>
    <row r="18" spans="119:120" ht="13" x14ac:dyDescent="0.2"/>
    <row r="19" spans="119:120" ht="13" x14ac:dyDescent="0.2"/>
    <row r="20" spans="119:120" ht="13" x14ac:dyDescent="0.2">
      <c r="DO20" s="262"/>
      <c r="DP20" s="262"/>
    </row>
    <row r="21" spans="119:120" ht="13" x14ac:dyDescent="0.2">
      <c r="DP21" s="262"/>
    </row>
    <row r="22" spans="119:120" ht="13" x14ac:dyDescent="0.2"/>
    <row r="23" spans="119:120" ht="13" x14ac:dyDescent="0.2">
      <c r="DO23" s="262"/>
      <c r="DP23" s="262"/>
    </row>
    <row r="24" spans="119:120" ht="13" x14ac:dyDescent="0.2">
      <c r="DP24" s="262"/>
    </row>
    <row r="25" spans="119:120" ht="13" x14ac:dyDescent="0.2">
      <c r="DP25" s="262"/>
    </row>
    <row r="26" spans="119:120" ht="13" x14ac:dyDescent="0.2">
      <c r="DO26" s="262"/>
      <c r="DP26" s="262"/>
    </row>
    <row r="27" spans="119:120" ht="13" x14ac:dyDescent="0.2"/>
    <row r="28" spans="119:120" ht="13" x14ac:dyDescent="0.2">
      <c r="DO28" s="262"/>
      <c r="DP28" s="262"/>
    </row>
    <row r="29" spans="119:120" ht="13" x14ac:dyDescent="0.2">
      <c r="DP29" s="262"/>
    </row>
    <row r="30" spans="119:120" ht="13" x14ac:dyDescent="0.2"/>
    <row r="31" spans="119:120" ht="13" x14ac:dyDescent="0.2">
      <c r="DO31" s="262"/>
      <c r="DP31" s="262"/>
    </row>
    <row r="32" spans="119:120" ht="13" x14ac:dyDescent="0.2"/>
    <row r="33" spans="98:120" ht="13" x14ac:dyDescent="0.2">
      <c r="DO33" s="262"/>
      <c r="DP33" s="262"/>
    </row>
    <row r="34" spans="98:120" ht="13" x14ac:dyDescent="0.2">
      <c r="DM34" s="262"/>
    </row>
    <row r="35" spans="98:120" ht="13" x14ac:dyDescent="0.2">
      <c r="CT35" s="262"/>
      <c r="CU35" s="262"/>
      <c r="CV35" s="262"/>
      <c r="CY35" s="262"/>
      <c r="CZ35" s="262"/>
      <c r="DA35" s="262"/>
      <c r="DD35" s="262"/>
      <c r="DE35" s="262"/>
      <c r="DF35" s="262"/>
      <c r="DI35" s="262"/>
      <c r="DJ35" s="262"/>
      <c r="DK35" s="262"/>
      <c r="DM35" s="262"/>
      <c r="DN35" s="262"/>
      <c r="DO35" s="262"/>
      <c r="DP35" s="262"/>
    </row>
    <row r="36" spans="98:120" ht="13" x14ac:dyDescent="0.2"/>
    <row r="37" spans="98:120" ht="13" x14ac:dyDescent="0.2">
      <c r="CW37" s="262"/>
      <c r="DB37" s="262"/>
      <c r="DG37" s="262"/>
      <c r="DL37" s="262"/>
      <c r="DP37" s="262"/>
    </row>
    <row r="38" spans="98:120" ht="13"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62"/>
      <c r="DO49" s="262"/>
      <c r="DP49" s="26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62"/>
      <c r="CS63" s="262"/>
      <c r="CX63" s="262"/>
      <c r="DC63" s="262"/>
      <c r="DH63" s="262"/>
    </row>
    <row r="64" spans="22:120" ht="13" x14ac:dyDescent="0.2">
      <c r="V64" s="262"/>
    </row>
    <row r="65" spans="15:120" ht="13"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 x14ac:dyDescent="0.2">
      <c r="Q66" s="262"/>
      <c r="S66" s="262"/>
      <c r="U66" s="262"/>
      <c r="DM66" s="262"/>
    </row>
    <row r="67" spans="15:120" ht="13"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 x14ac:dyDescent="0.2"/>
    <row r="69" spans="15:120" ht="13" x14ac:dyDescent="0.2"/>
    <row r="70" spans="15:120" ht="13" x14ac:dyDescent="0.2"/>
    <row r="71" spans="15:120" ht="13" x14ac:dyDescent="0.2"/>
    <row r="72" spans="15:120" ht="13" x14ac:dyDescent="0.2">
      <c r="DP72" s="262"/>
    </row>
    <row r="73" spans="15:120" ht="13" x14ac:dyDescent="0.2">
      <c r="DP73" s="26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62"/>
      <c r="CX96" s="262"/>
      <c r="DC96" s="262"/>
      <c r="DH96" s="262"/>
    </row>
    <row r="97" spans="24:120" ht="13" x14ac:dyDescent="0.2">
      <c r="CS97" s="262"/>
      <c r="CX97" s="262"/>
      <c r="DC97" s="262"/>
      <c r="DH97" s="262"/>
      <c r="DP97" s="263" t="s">
        <v>524</v>
      </c>
    </row>
    <row r="98" spans="24:120" ht="13" hidden="1" x14ac:dyDescent="0.2">
      <c r="CS98" s="262"/>
      <c r="CX98" s="262"/>
      <c r="DC98" s="262"/>
      <c r="DH98" s="262"/>
    </row>
    <row r="99" spans="24:120" ht="13"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 hidden="1" x14ac:dyDescent="0.2">
      <c r="CT103" s="262"/>
      <c r="CV103" s="262"/>
      <c r="CW103" s="262"/>
      <c r="CY103" s="262"/>
      <c r="DA103" s="262"/>
      <c r="DB103" s="262"/>
      <c r="DD103" s="262"/>
      <c r="DF103" s="262"/>
      <c r="DG103" s="262"/>
      <c r="DI103" s="262"/>
      <c r="DK103" s="262"/>
      <c r="DL103" s="262"/>
      <c r="DM103" s="262"/>
      <c r="DN103" s="262"/>
      <c r="DO103" s="262"/>
      <c r="DP103" s="262"/>
    </row>
    <row r="104" spans="24:120" ht="13" hidden="1" x14ac:dyDescent="0.2">
      <c r="CV104" s="262"/>
      <c r="CW104" s="262"/>
      <c r="DA104" s="262"/>
      <c r="DB104" s="262"/>
      <c r="DF104" s="262"/>
      <c r="DG104" s="262"/>
      <c r="DK104" s="262"/>
      <c r="DL104" s="262"/>
      <c r="DN104" s="262"/>
      <c r="DO104" s="262"/>
      <c r="DP104" s="262"/>
    </row>
    <row r="105" spans="24:120" ht="12.75" hidden="1" customHeight="1" x14ac:dyDescent="0.2"/>
  </sheetData>
  <dataConsolidate/>
  <phoneticPr fontId="2"/>
  <printOptions horizontalCentered="1" verticalCentered="1"/>
  <pageMargins left="0" right="0" top="0" bottom="0" header="0" footer="0"/>
  <pageSetup paperSize="9" scale="31" orientation="portrait" copies="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I28" zoomScale="70" zoomScaleNormal="70" zoomScaleSheetLayoutView="55" workbookViewId="0"/>
  </sheetViews>
  <sheetFormatPr defaultColWidth="0" defaultRowHeight="13.5" customHeight="1" zeroHeight="1" x14ac:dyDescent="0.2"/>
  <cols>
    <col min="1" max="116" width="2.6328125" style="263" customWidth="1"/>
    <col min="117" max="16384" width="9" style="262" hidden="1"/>
  </cols>
  <sheetData>
    <row r="1" spans="2:116" ht="13"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 x14ac:dyDescent="0.2"/>
    <row r="3" spans="2:116" ht="13" x14ac:dyDescent="0.2"/>
    <row r="4" spans="2:116" ht="13"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 x14ac:dyDescent="0.2"/>
    <row r="20" spans="9:116" ht="13" x14ac:dyDescent="0.2"/>
    <row r="21" spans="9:116" ht="13" x14ac:dyDescent="0.2">
      <c r="DL21" s="262"/>
    </row>
    <row r="22" spans="9:116" ht="13" x14ac:dyDescent="0.2">
      <c r="DI22" s="262"/>
      <c r="DJ22" s="262"/>
      <c r="DK22" s="262"/>
      <c r="DL22" s="262"/>
    </row>
    <row r="23" spans="9:116" ht="13" x14ac:dyDescent="0.2">
      <c r="CY23" s="262"/>
      <c r="CZ23" s="262"/>
      <c r="DA23" s="262"/>
      <c r="DB23" s="262"/>
      <c r="DC23" s="262"/>
      <c r="DD23" s="262"/>
      <c r="DE23" s="262"/>
      <c r="DF23" s="262"/>
      <c r="DG23" s="262"/>
      <c r="DH23" s="262"/>
      <c r="DI23" s="262"/>
      <c r="DJ23" s="262"/>
      <c r="DK23" s="262"/>
      <c r="DL23" s="26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62"/>
      <c r="DA35" s="262"/>
      <c r="DB35" s="262"/>
      <c r="DC35" s="262"/>
      <c r="DD35" s="262"/>
      <c r="DE35" s="262"/>
      <c r="DF35" s="262"/>
      <c r="DG35" s="262"/>
      <c r="DH35" s="262"/>
      <c r="DI35" s="262"/>
      <c r="DJ35" s="262"/>
      <c r="DK35" s="262"/>
      <c r="DL35" s="262"/>
    </row>
    <row r="36" spans="15:116" ht="13" x14ac:dyDescent="0.2"/>
    <row r="37" spans="15:116" ht="13" x14ac:dyDescent="0.2">
      <c r="DL37" s="262"/>
    </row>
    <row r="38" spans="15:116" ht="13" x14ac:dyDescent="0.2">
      <c r="DI38" s="262"/>
      <c r="DJ38" s="262"/>
      <c r="DK38" s="262"/>
      <c r="DL38" s="262"/>
    </row>
    <row r="39" spans="15:116" ht="13" x14ac:dyDescent="0.2"/>
    <row r="40" spans="15:116" ht="13" x14ac:dyDescent="0.2"/>
    <row r="41" spans="15:116" ht="13" x14ac:dyDescent="0.2"/>
    <row r="42" spans="15:116" ht="13" x14ac:dyDescent="0.2"/>
    <row r="43" spans="15:116" ht="13"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 x14ac:dyDescent="0.2">
      <c r="DL44" s="262"/>
    </row>
    <row r="45" spans="15:116" ht="13" x14ac:dyDescent="0.2"/>
    <row r="46" spans="15:116" ht="13" x14ac:dyDescent="0.2">
      <c r="DA46" s="262"/>
      <c r="DB46" s="262"/>
      <c r="DC46" s="262"/>
      <c r="DD46" s="262"/>
      <c r="DE46" s="262"/>
      <c r="DF46" s="262"/>
      <c r="DG46" s="262"/>
      <c r="DH46" s="262"/>
      <c r="DI46" s="262"/>
      <c r="DJ46" s="262"/>
      <c r="DK46" s="262"/>
      <c r="DL46" s="262"/>
    </row>
    <row r="47" spans="15:116" ht="13" x14ac:dyDescent="0.2"/>
    <row r="48" spans="15:116" ht="13" x14ac:dyDescent="0.2"/>
    <row r="49" spans="104:116" ht="13" x14ac:dyDescent="0.2"/>
    <row r="50" spans="104:116" ht="13" x14ac:dyDescent="0.2">
      <c r="CZ50" s="262"/>
      <c r="DA50" s="262"/>
      <c r="DB50" s="262"/>
      <c r="DC50" s="262"/>
      <c r="DD50" s="262"/>
      <c r="DE50" s="262"/>
      <c r="DF50" s="262"/>
      <c r="DG50" s="262"/>
      <c r="DH50" s="262"/>
      <c r="DI50" s="262"/>
      <c r="DJ50" s="262"/>
      <c r="DK50" s="262"/>
      <c r="DL50" s="262"/>
    </row>
    <row r="51" spans="104:116" ht="13" x14ac:dyDescent="0.2"/>
    <row r="52" spans="104:116" ht="13" x14ac:dyDescent="0.2"/>
    <row r="53" spans="104:116" ht="13" x14ac:dyDescent="0.2">
      <c r="DL53" s="26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62"/>
      <c r="DD67" s="262"/>
      <c r="DE67" s="262"/>
      <c r="DF67" s="262"/>
      <c r="DG67" s="262"/>
      <c r="DH67" s="262"/>
      <c r="DI67" s="262"/>
      <c r="DJ67" s="262"/>
      <c r="DK67" s="262"/>
      <c r="DL67" s="26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QvMrOaaYbzRvBtX7EhWB7mc65GCqCm61WJaOm5hnXbSB1hXu5sN1CTwm5Ye6Z9sgI0DHrO4nPADTtBwCNc+lbg==" saltValue="ehLtLrueqvOMWKGn8TWt3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0" zoomScaleSheetLayoutView="50" workbookViewId="0"/>
  </sheetViews>
  <sheetFormatPr defaultColWidth="0" defaultRowHeight="13.5" customHeight="1" zeroHeight="1" x14ac:dyDescent="0.2"/>
  <cols>
    <col min="1" max="36" width="2.453125" style="264" customWidth="1"/>
    <col min="37" max="44" width="17" style="264" customWidth="1"/>
    <col min="45" max="45" width="6.08984375" style="271" customWidth="1"/>
    <col min="46" max="46" width="3" style="269" customWidth="1"/>
    <col min="47" max="47" width="19.08984375" style="264" hidden="1" customWidth="1"/>
    <col min="48" max="52" width="12.6328125" style="264" hidden="1" customWidth="1"/>
    <col min="53" max="16384" width="8.6328125" style="264" hidden="1"/>
  </cols>
  <sheetData>
    <row r="1" spans="1:46" ht="13" x14ac:dyDescent="0.2">
      <c r="AS1" s="265"/>
      <c r="AT1" s="265"/>
    </row>
    <row r="2" spans="1:46" ht="13" x14ac:dyDescent="0.2">
      <c r="AS2" s="265"/>
      <c r="AT2" s="265"/>
    </row>
    <row r="3" spans="1:46" ht="13" x14ac:dyDescent="0.2">
      <c r="AS3" s="265"/>
      <c r="AT3" s="265"/>
    </row>
    <row r="4" spans="1:46" ht="13" x14ac:dyDescent="0.2">
      <c r="AS4" s="265"/>
      <c r="AT4" s="265"/>
    </row>
    <row r="5" spans="1:46" ht="16.5" x14ac:dyDescent="0.2">
      <c r="A5" s="266" t="s">
        <v>525</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526</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2" t="s">
        <v>527</v>
      </c>
      <c r="AP7" s="275"/>
      <c r="AQ7" s="276" t="s">
        <v>528</v>
      </c>
      <c r="AR7" s="277"/>
    </row>
    <row r="8" spans="1:46" ht="13"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3"/>
      <c r="AP8" s="281" t="s">
        <v>529</v>
      </c>
      <c r="AQ8" s="282" t="s">
        <v>530</v>
      </c>
      <c r="AR8" s="283" t="s">
        <v>531</v>
      </c>
    </row>
    <row r="9" spans="1:46" ht="13"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4" t="s">
        <v>532</v>
      </c>
      <c r="AL9" s="1145"/>
      <c r="AM9" s="1145"/>
      <c r="AN9" s="1146"/>
      <c r="AO9" s="284">
        <v>12081063</v>
      </c>
      <c r="AP9" s="284">
        <v>69156</v>
      </c>
      <c r="AQ9" s="285">
        <v>68851</v>
      </c>
      <c r="AR9" s="286">
        <v>0.4</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4" t="s">
        <v>533</v>
      </c>
      <c r="AL10" s="1145"/>
      <c r="AM10" s="1145"/>
      <c r="AN10" s="1146"/>
      <c r="AO10" s="287">
        <v>1911</v>
      </c>
      <c r="AP10" s="287">
        <v>11</v>
      </c>
      <c r="AQ10" s="288">
        <v>2699</v>
      </c>
      <c r="AR10" s="289">
        <v>-99.6</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4" t="s">
        <v>534</v>
      </c>
      <c r="AL11" s="1145"/>
      <c r="AM11" s="1145"/>
      <c r="AN11" s="1146"/>
      <c r="AO11" s="287" t="s">
        <v>535</v>
      </c>
      <c r="AP11" s="287" t="s">
        <v>535</v>
      </c>
      <c r="AQ11" s="288">
        <v>448</v>
      </c>
      <c r="AR11" s="289" t="s">
        <v>535</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4" t="s">
        <v>536</v>
      </c>
      <c r="AL12" s="1145"/>
      <c r="AM12" s="1145"/>
      <c r="AN12" s="1146"/>
      <c r="AO12" s="287" t="s">
        <v>535</v>
      </c>
      <c r="AP12" s="287" t="s">
        <v>535</v>
      </c>
      <c r="AQ12" s="288">
        <v>16</v>
      </c>
      <c r="AR12" s="289" t="s">
        <v>535</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4" t="s">
        <v>537</v>
      </c>
      <c r="AL13" s="1145"/>
      <c r="AM13" s="1145"/>
      <c r="AN13" s="1146"/>
      <c r="AO13" s="287">
        <v>462088</v>
      </c>
      <c r="AP13" s="287">
        <v>2645</v>
      </c>
      <c r="AQ13" s="288">
        <v>2047</v>
      </c>
      <c r="AR13" s="289">
        <v>29.2</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4" t="s">
        <v>538</v>
      </c>
      <c r="AL14" s="1145"/>
      <c r="AM14" s="1145"/>
      <c r="AN14" s="1146"/>
      <c r="AO14" s="287">
        <v>180271</v>
      </c>
      <c r="AP14" s="287">
        <v>1032</v>
      </c>
      <c r="AQ14" s="288">
        <v>1619</v>
      </c>
      <c r="AR14" s="289">
        <v>-36.299999999999997</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7" t="s">
        <v>539</v>
      </c>
      <c r="AL15" s="1148"/>
      <c r="AM15" s="1148"/>
      <c r="AN15" s="1149"/>
      <c r="AO15" s="287">
        <v>-519502</v>
      </c>
      <c r="AP15" s="287">
        <v>-2974</v>
      </c>
      <c r="AQ15" s="288">
        <v>-4243</v>
      </c>
      <c r="AR15" s="289">
        <v>-29.9</v>
      </c>
    </row>
    <row r="16" spans="1:46" ht="13"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7" t="s">
        <v>187</v>
      </c>
      <c r="AL16" s="1148"/>
      <c r="AM16" s="1148"/>
      <c r="AN16" s="1149"/>
      <c r="AO16" s="287">
        <v>12205831</v>
      </c>
      <c r="AP16" s="287">
        <v>69870</v>
      </c>
      <c r="AQ16" s="288">
        <v>71437</v>
      </c>
      <c r="AR16" s="289">
        <v>-2.2000000000000002</v>
      </c>
    </row>
    <row r="17" spans="1:46" ht="13"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540</v>
      </c>
      <c r="AL19" s="265"/>
      <c r="AM19" s="265"/>
      <c r="AN19" s="265"/>
      <c r="AO19" s="265"/>
      <c r="AP19" s="265"/>
      <c r="AQ19" s="265"/>
      <c r="AR19" s="265"/>
    </row>
    <row r="20" spans="1:46" ht="13"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541</v>
      </c>
      <c r="AP20" s="296" t="s">
        <v>542</v>
      </c>
      <c r="AQ20" s="297" t="s">
        <v>543</v>
      </c>
      <c r="AR20" s="298"/>
    </row>
    <row r="21" spans="1:46" s="304" customFormat="1" ht="13"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0" t="s">
        <v>544</v>
      </c>
      <c r="AL21" s="1151"/>
      <c r="AM21" s="1151"/>
      <c r="AN21" s="1152"/>
      <c r="AO21" s="300">
        <v>6.87</v>
      </c>
      <c r="AP21" s="301">
        <v>6.93</v>
      </c>
      <c r="AQ21" s="302">
        <v>-0.06</v>
      </c>
      <c r="AR21" s="270"/>
      <c r="AS21" s="303"/>
      <c r="AT21" s="299"/>
    </row>
    <row r="22" spans="1:46" s="304" customFormat="1" ht="13"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0" t="s">
        <v>545</v>
      </c>
      <c r="AL22" s="1151"/>
      <c r="AM22" s="1151"/>
      <c r="AN22" s="1152"/>
      <c r="AO22" s="305">
        <v>98.4</v>
      </c>
      <c r="AP22" s="306">
        <v>99.1</v>
      </c>
      <c r="AQ22" s="307">
        <v>-0.7</v>
      </c>
      <c r="AR22" s="291"/>
      <c r="AS22" s="303"/>
      <c r="AT22" s="299"/>
    </row>
    <row r="23" spans="1:46" s="304" customFormat="1" ht="13"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 x14ac:dyDescent="0.2">
      <c r="A26" s="1141" t="s">
        <v>546</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70"/>
    </row>
    <row r="27" spans="1:46" ht="13" x14ac:dyDescent="0.2">
      <c r="A27" s="312"/>
      <c r="AO27" s="265"/>
      <c r="AP27" s="265"/>
      <c r="AQ27" s="265"/>
      <c r="AR27" s="265"/>
      <c r="AS27" s="265"/>
      <c r="AT27" s="265"/>
    </row>
    <row r="28" spans="1:46" ht="16.5" x14ac:dyDescent="0.2">
      <c r="A28" s="266" t="s">
        <v>547</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548</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2" t="s">
        <v>527</v>
      </c>
      <c r="AP30" s="275"/>
      <c r="AQ30" s="276" t="s">
        <v>528</v>
      </c>
      <c r="AR30" s="277"/>
    </row>
    <row r="31" spans="1:46" ht="13"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3"/>
      <c r="AP31" s="281" t="s">
        <v>529</v>
      </c>
      <c r="AQ31" s="282" t="s">
        <v>530</v>
      </c>
      <c r="AR31" s="283" t="s">
        <v>531</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8" t="s">
        <v>549</v>
      </c>
      <c r="AL32" s="1159"/>
      <c r="AM32" s="1159"/>
      <c r="AN32" s="1160"/>
      <c r="AO32" s="315">
        <v>9966124</v>
      </c>
      <c r="AP32" s="315">
        <v>57049</v>
      </c>
      <c r="AQ32" s="316">
        <v>36212</v>
      </c>
      <c r="AR32" s="317">
        <v>57.5</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8" t="s">
        <v>550</v>
      </c>
      <c r="AL33" s="1159"/>
      <c r="AM33" s="1159"/>
      <c r="AN33" s="1160"/>
      <c r="AO33" s="315" t="s">
        <v>535</v>
      </c>
      <c r="AP33" s="315" t="s">
        <v>535</v>
      </c>
      <c r="AQ33" s="316" t="s">
        <v>535</v>
      </c>
      <c r="AR33" s="317" t="s">
        <v>535</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8" t="s">
        <v>551</v>
      </c>
      <c r="AL34" s="1159"/>
      <c r="AM34" s="1159"/>
      <c r="AN34" s="1160"/>
      <c r="AO34" s="315" t="s">
        <v>535</v>
      </c>
      <c r="AP34" s="315" t="s">
        <v>535</v>
      </c>
      <c r="AQ34" s="316" t="s">
        <v>535</v>
      </c>
      <c r="AR34" s="317" t="s">
        <v>535</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8" t="s">
        <v>552</v>
      </c>
      <c r="AL35" s="1159"/>
      <c r="AM35" s="1159"/>
      <c r="AN35" s="1160"/>
      <c r="AO35" s="315">
        <v>3906151</v>
      </c>
      <c r="AP35" s="315">
        <v>22360</v>
      </c>
      <c r="AQ35" s="316">
        <v>9512</v>
      </c>
      <c r="AR35" s="317">
        <v>135.1</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8" t="s">
        <v>553</v>
      </c>
      <c r="AL36" s="1159"/>
      <c r="AM36" s="1159"/>
      <c r="AN36" s="1160"/>
      <c r="AO36" s="315">
        <v>21274</v>
      </c>
      <c r="AP36" s="315">
        <v>122</v>
      </c>
      <c r="AQ36" s="316">
        <v>644</v>
      </c>
      <c r="AR36" s="317">
        <v>-81.099999999999994</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8" t="s">
        <v>554</v>
      </c>
      <c r="AL37" s="1159"/>
      <c r="AM37" s="1159"/>
      <c r="AN37" s="1160"/>
      <c r="AO37" s="315">
        <v>103892</v>
      </c>
      <c r="AP37" s="315">
        <v>595</v>
      </c>
      <c r="AQ37" s="316">
        <v>587</v>
      </c>
      <c r="AR37" s="317">
        <v>1.4</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1" t="s">
        <v>555</v>
      </c>
      <c r="AL38" s="1162"/>
      <c r="AM38" s="1162"/>
      <c r="AN38" s="1163"/>
      <c r="AO38" s="318" t="s">
        <v>535</v>
      </c>
      <c r="AP38" s="318" t="s">
        <v>535</v>
      </c>
      <c r="AQ38" s="319">
        <v>0</v>
      </c>
      <c r="AR38" s="307" t="s">
        <v>535</v>
      </c>
      <c r="AS38" s="314"/>
    </row>
    <row r="39" spans="1:46" ht="13"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1" t="s">
        <v>556</v>
      </c>
      <c r="AL39" s="1162"/>
      <c r="AM39" s="1162"/>
      <c r="AN39" s="1163"/>
      <c r="AO39" s="315">
        <v>-301025</v>
      </c>
      <c r="AP39" s="315">
        <v>-1723</v>
      </c>
      <c r="AQ39" s="316">
        <v>-5655</v>
      </c>
      <c r="AR39" s="317">
        <v>-69.5</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8" t="s">
        <v>557</v>
      </c>
      <c r="AL40" s="1159"/>
      <c r="AM40" s="1159"/>
      <c r="AN40" s="1160"/>
      <c r="AO40" s="315">
        <v>-8933169</v>
      </c>
      <c r="AP40" s="315">
        <v>-51136</v>
      </c>
      <c r="AQ40" s="316">
        <v>-33547</v>
      </c>
      <c r="AR40" s="317">
        <v>52.4</v>
      </c>
      <c r="AS40" s="314"/>
    </row>
    <row r="41" spans="1:46" ht="13"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4" t="s">
        <v>301</v>
      </c>
      <c r="AL41" s="1165"/>
      <c r="AM41" s="1165"/>
      <c r="AN41" s="1166"/>
      <c r="AO41" s="315">
        <v>4763247</v>
      </c>
      <c r="AP41" s="315">
        <v>27266</v>
      </c>
      <c r="AQ41" s="316">
        <v>7752</v>
      </c>
      <c r="AR41" s="317">
        <v>251.7</v>
      </c>
      <c r="AS41" s="314"/>
    </row>
    <row r="42" spans="1:46" ht="13"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558</v>
      </c>
      <c r="AL42" s="265"/>
      <c r="AM42" s="265"/>
      <c r="AN42" s="265"/>
      <c r="AO42" s="265"/>
      <c r="AP42" s="265"/>
      <c r="AQ42" s="291"/>
      <c r="AR42" s="291"/>
      <c r="AS42" s="314"/>
    </row>
    <row r="43" spans="1:46" ht="13"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559</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560</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3" t="s">
        <v>527</v>
      </c>
      <c r="AN49" s="1155" t="s">
        <v>561</v>
      </c>
      <c r="AO49" s="1156"/>
      <c r="AP49" s="1156"/>
      <c r="AQ49" s="1156"/>
      <c r="AR49" s="1157"/>
    </row>
    <row r="50" spans="1:44" ht="13"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4"/>
      <c r="AN50" s="331" t="s">
        <v>562</v>
      </c>
      <c r="AO50" s="332" t="s">
        <v>563</v>
      </c>
      <c r="AP50" s="333" t="s">
        <v>564</v>
      </c>
      <c r="AQ50" s="334" t="s">
        <v>565</v>
      </c>
      <c r="AR50" s="335" t="s">
        <v>566</v>
      </c>
    </row>
    <row r="51" spans="1:44" ht="13"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567</v>
      </c>
      <c r="AL51" s="328"/>
      <c r="AM51" s="336">
        <v>9555306</v>
      </c>
      <c r="AN51" s="337">
        <v>54531</v>
      </c>
      <c r="AO51" s="338">
        <v>27</v>
      </c>
      <c r="AP51" s="339">
        <v>51875</v>
      </c>
      <c r="AQ51" s="340">
        <v>-1.4</v>
      </c>
      <c r="AR51" s="341">
        <v>28.4</v>
      </c>
    </row>
    <row r="52" spans="1:44" ht="13"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568</v>
      </c>
      <c r="AM52" s="344">
        <v>5022768</v>
      </c>
      <c r="AN52" s="345">
        <v>28664</v>
      </c>
      <c r="AO52" s="346">
        <v>18.399999999999999</v>
      </c>
      <c r="AP52" s="347">
        <v>29372</v>
      </c>
      <c r="AQ52" s="348">
        <v>-5.7</v>
      </c>
      <c r="AR52" s="349">
        <v>24.1</v>
      </c>
    </row>
    <row r="53" spans="1:44" ht="13"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569</v>
      </c>
      <c r="AL53" s="328"/>
      <c r="AM53" s="336">
        <v>8938373</v>
      </c>
      <c r="AN53" s="337">
        <v>50847</v>
      </c>
      <c r="AO53" s="338">
        <v>-6.8</v>
      </c>
      <c r="AP53" s="339">
        <v>48064</v>
      </c>
      <c r="AQ53" s="340">
        <v>-7.3</v>
      </c>
      <c r="AR53" s="341">
        <v>0.5</v>
      </c>
    </row>
    <row r="54" spans="1:44" ht="13"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568</v>
      </c>
      <c r="AM54" s="344">
        <v>5704624</v>
      </c>
      <c r="AN54" s="345">
        <v>32451</v>
      </c>
      <c r="AO54" s="346">
        <v>13.2</v>
      </c>
      <c r="AP54" s="347">
        <v>30373</v>
      </c>
      <c r="AQ54" s="348">
        <v>3.4</v>
      </c>
      <c r="AR54" s="349">
        <v>9.8000000000000007</v>
      </c>
    </row>
    <row r="55" spans="1:44" ht="13"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570</v>
      </c>
      <c r="AL55" s="328"/>
      <c r="AM55" s="336">
        <v>10326252</v>
      </c>
      <c r="AN55" s="337">
        <v>59009</v>
      </c>
      <c r="AO55" s="338">
        <v>16.100000000000001</v>
      </c>
      <c r="AP55" s="339">
        <v>56662</v>
      </c>
      <c r="AQ55" s="340">
        <v>17.899999999999999</v>
      </c>
      <c r="AR55" s="341">
        <v>-1.8</v>
      </c>
    </row>
    <row r="56" spans="1:44" ht="13"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568</v>
      </c>
      <c r="AM56" s="344">
        <v>5157253</v>
      </c>
      <c r="AN56" s="345">
        <v>29471</v>
      </c>
      <c r="AO56" s="346">
        <v>-9.1999999999999993</v>
      </c>
      <c r="AP56" s="347">
        <v>34709</v>
      </c>
      <c r="AQ56" s="348">
        <v>14.3</v>
      </c>
      <c r="AR56" s="349">
        <v>-23.5</v>
      </c>
    </row>
    <row r="57" spans="1:44" ht="13"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571</v>
      </c>
      <c r="AL57" s="328"/>
      <c r="AM57" s="336">
        <v>17454249</v>
      </c>
      <c r="AN57" s="337">
        <v>99919</v>
      </c>
      <c r="AO57" s="338">
        <v>69.3</v>
      </c>
      <c r="AP57" s="339">
        <v>60285</v>
      </c>
      <c r="AQ57" s="340">
        <v>6.4</v>
      </c>
      <c r="AR57" s="341">
        <v>62.9</v>
      </c>
    </row>
    <row r="58" spans="1:44" ht="13"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568</v>
      </c>
      <c r="AM58" s="344">
        <v>8003678</v>
      </c>
      <c r="AN58" s="345">
        <v>45818</v>
      </c>
      <c r="AO58" s="346">
        <v>55.5</v>
      </c>
      <c r="AP58" s="347">
        <v>36445</v>
      </c>
      <c r="AQ58" s="348">
        <v>5</v>
      </c>
      <c r="AR58" s="349">
        <v>50.5</v>
      </c>
    </row>
    <row r="59" spans="1:44" ht="13"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572</v>
      </c>
      <c r="AL59" s="328"/>
      <c r="AM59" s="336">
        <v>19949462</v>
      </c>
      <c r="AN59" s="337">
        <v>114197</v>
      </c>
      <c r="AO59" s="338">
        <v>14.3</v>
      </c>
      <c r="AP59" s="339">
        <v>52714</v>
      </c>
      <c r="AQ59" s="340">
        <v>-12.6</v>
      </c>
      <c r="AR59" s="341">
        <v>26.9</v>
      </c>
    </row>
    <row r="60" spans="1:44" ht="13"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568</v>
      </c>
      <c r="AM60" s="344">
        <v>6980231</v>
      </c>
      <c r="AN60" s="345">
        <v>39957</v>
      </c>
      <c r="AO60" s="346">
        <v>-12.8</v>
      </c>
      <c r="AP60" s="347">
        <v>29032</v>
      </c>
      <c r="AQ60" s="348">
        <v>-20.3</v>
      </c>
      <c r="AR60" s="349">
        <v>7.5</v>
      </c>
    </row>
    <row r="61" spans="1:44" ht="13"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573</v>
      </c>
      <c r="AL61" s="350"/>
      <c r="AM61" s="351">
        <v>13244728</v>
      </c>
      <c r="AN61" s="352">
        <v>75701</v>
      </c>
      <c r="AO61" s="353">
        <v>24</v>
      </c>
      <c r="AP61" s="354">
        <v>53920</v>
      </c>
      <c r="AQ61" s="355">
        <v>0.6</v>
      </c>
      <c r="AR61" s="341">
        <v>23.4</v>
      </c>
    </row>
    <row r="62" spans="1:44" ht="13"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568</v>
      </c>
      <c r="AM62" s="344">
        <v>6173711</v>
      </c>
      <c r="AN62" s="345">
        <v>35272</v>
      </c>
      <c r="AO62" s="346">
        <v>13</v>
      </c>
      <c r="AP62" s="347">
        <v>31986</v>
      </c>
      <c r="AQ62" s="348">
        <v>-0.7</v>
      </c>
      <c r="AR62" s="349">
        <v>13.7</v>
      </c>
    </row>
    <row r="63" spans="1:44" ht="13"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 hidden="1" x14ac:dyDescent="0.2">
      <c r="AK70" s="265"/>
      <c r="AL70" s="265"/>
      <c r="AM70" s="265"/>
      <c r="AN70" s="265"/>
      <c r="AO70" s="265"/>
      <c r="AP70" s="265"/>
      <c r="AQ70" s="265"/>
      <c r="AR70" s="265"/>
    </row>
    <row r="71" spans="1:46" ht="13" hidden="1" x14ac:dyDescent="0.2">
      <c r="AK71" s="265"/>
      <c r="AL71" s="265"/>
      <c r="AM71" s="265"/>
      <c r="AN71" s="265"/>
      <c r="AO71" s="265"/>
      <c r="AP71" s="265"/>
      <c r="AQ71" s="265"/>
      <c r="AR71" s="265"/>
    </row>
    <row r="72" spans="1:46" ht="13" hidden="1" x14ac:dyDescent="0.2">
      <c r="AK72" s="265"/>
      <c r="AL72" s="265"/>
      <c r="AM72" s="265"/>
      <c r="AN72" s="265"/>
      <c r="AO72" s="265"/>
      <c r="AP72" s="265"/>
      <c r="AQ72" s="265"/>
      <c r="AR72" s="265"/>
    </row>
    <row r="73" spans="1:46" ht="13" hidden="1" x14ac:dyDescent="0.2">
      <c r="AK73" s="265"/>
      <c r="AL73" s="265"/>
      <c r="AM73" s="265"/>
      <c r="AN73" s="265"/>
      <c r="AO73" s="265"/>
      <c r="AP73" s="265"/>
      <c r="AQ73" s="265"/>
      <c r="AR73" s="265"/>
    </row>
  </sheetData>
  <sheetProtection algorithmName="SHA-512" hashValue="JwrBnf8hOhoGOLjO0YppXQ/OJ3djSfm09nnQ5LBrYamI6iTgdThF+VV7WSjOH+t8137LbvPmeKwEHzU31PZImA==" saltValue="fFz4BRtpTnag8vFYnKYdE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42" orientation="portrait" copies="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2" zoomScaleNormal="100" zoomScaleSheetLayoutView="55" workbookViewId="0"/>
  </sheetViews>
  <sheetFormatPr defaultColWidth="0" defaultRowHeight="13.5" customHeight="1" zeroHeight="1" x14ac:dyDescent="0.2"/>
  <cols>
    <col min="1" max="125" width="2.4531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 x14ac:dyDescent="0.2">
      <c r="B2" s="262"/>
      <c r="DG2" s="262"/>
    </row>
    <row r="3" spans="2:125" ht="13"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 x14ac:dyDescent="0.2"/>
    <row r="5" spans="2:125" ht="13" x14ac:dyDescent="0.2"/>
    <row r="6" spans="2:125" ht="13" x14ac:dyDescent="0.2"/>
    <row r="7" spans="2:125" ht="13" x14ac:dyDescent="0.2"/>
    <row r="8" spans="2:125" ht="13" x14ac:dyDescent="0.2"/>
    <row r="9" spans="2:125" ht="13" x14ac:dyDescent="0.2">
      <c r="DU9" s="26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62"/>
    </row>
    <row r="18" spans="125:125" ht="13" x14ac:dyDescent="0.2"/>
    <row r="19" spans="125:125" ht="13" x14ac:dyDescent="0.2"/>
    <row r="20" spans="125:125" ht="13" x14ac:dyDescent="0.2">
      <c r="DU20" s="262"/>
    </row>
    <row r="21" spans="125:125" ht="13" x14ac:dyDescent="0.2">
      <c r="DU21" s="26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62"/>
    </row>
    <row r="29" spans="125:125" ht="13" x14ac:dyDescent="0.2"/>
    <row r="30" spans="125:125" ht="13" x14ac:dyDescent="0.2"/>
    <row r="31" spans="125:125" ht="13" x14ac:dyDescent="0.2"/>
    <row r="32" spans="125:125" ht="13" x14ac:dyDescent="0.2"/>
    <row r="33" spans="2:125" ht="13" x14ac:dyDescent="0.2">
      <c r="B33" s="262"/>
      <c r="G33" s="262"/>
      <c r="I33" s="262"/>
    </row>
    <row r="34" spans="2:125" ht="13" x14ac:dyDescent="0.2">
      <c r="C34" s="262"/>
      <c r="P34" s="262"/>
      <c r="DE34" s="262"/>
      <c r="DH34" s="262"/>
    </row>
    <row r="35" spans="2:125" ht="13" x14ac:dyDescent="0.2">
      <c r="D35" s="262"/>
      <c r="E35" s="262"/>
      <c r="DG35" s="262"/>
      <c r="DJ35" s="262"/>
      <c r="DP35" s="262"/>
      <c r="DQ35" s="262"/>
      <c r="DR35" s="262"/>
      <c r="DS35" s="262"/>
      <c r="DT35" s="262"/>
      <c r="DU35" s="262"/>
    </row>
    <row r="36" spans="2:125" ht="13"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 x14ac:dyDescent="0.2">
      <c r="DU37" s="262"/>
    </row>
    <row r="38" spans="2:125" ht="13" x14ac:dyDescent="0.2">
      <c r="DT38" s="262"/>
      <c r="DU38" s="262"/>
    </row>
    <row r="39" spans="2:125" ht="13" x14ac:dyDescent="0.2"/>
    <row r="40" spans="2:125" ht="13" x14ac:dyDescent="0.2">
      <c r="DH40" s="262"/>
    </row>
    <row r="41" spans="2:125" ht="13" x14ac:dyDescent="0.2">
      <c r="DE41" s="262"/>
    </row>
    <row r="42" spans="2:125" ht="13" x14ac:dyDescent="0.2">
      <c r="DG42" s="262"/>
      <c r="DJ42" s="262"/>
    </row>
    <row r="43" spans="2:125" ht="13"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 x14ac:dyDescent="0.2">
      <c r="DU44" s="262"/>
    </row>
    <row r="45" spans="2:125" ht="13" x14ac:dyDescent="0.2"/>
    <row r="46" spans="2:125" ht="13" x14ac:dyDescent="0.2"/>
    <row r="47" spans="2:125" ht="13" x14ac:dyDescent="0.2"/>
    <row r="48" spans="2:125" ht="13" x14ac:dyDescent="0.2">
      <c r="DT48" s="262"/>
      <c r="DU48" s="262"/>
    </row>
    <row r="49" spans="120:125" ht="13" x14ac:dyDescent="0.2">
      <c r="DU49" s="262"/>
    </row>
    <row r="50" spans="120:125" ht="13" x14ac:dyDescent="0.2">
      <c r="DU50" s="262"/>
    </row>
    <row r="51" spans="120:125" ht="13" x14ac:dyDescent="0.2">
      <c r="DP51" s="262"/>
      <c r="DQ51" s="262"/>
      <c r="DR51" s="262"/>
      <c r="DS51" s="262"/>
      <c r="DT51" s="262"/>
      <c r="DU51" s="262"/>
    </row>
    <row r="52" spans="120:125" ht="13" x14ac:dyDescent="0.2"/>
    <row r="53" spans="120:125" ht="13" x14ac:dyDescent="0.2"/>
    <row r="54" spans="120:125" ht="13" x14ac:dyDescent="0.2">
      <c r="DU54" s="262"/>
    </row>
    <row r="55" spans="120:125" ht="13" x14ac:dyDescent="0.2"/>
    <row r="56" spans="120:125" ht="13" x14ac:dyDescent="0.2"/>
    <row r="57" spans="120:125" ht="13" x14ac:dyDescent="0.2"/>
    <row r="58" spans="120:125" ht="13" x14ac:dyDescent="0.2">
      <c r="DU58" s="262"/>
    </row>
    <row r="59" spans="120:125" ht="13" x14ac:dyDescent="0.2"/>
    <row r="60" spans="120:125" ht="13" x14ac:dyDescent="0.2"/>
    <row r="61" spans="120:125" ht="13" x14ac:dyDescent="0.2"/>
    <row r="62" spans="120:125" ht="13" x14ac:dyDescent="0.2"/>
    <row r="63" spans="120:125" ht="13" x14ac:dyDescent="0.2">
      <c r="DU63" s="262"/>
    </row>
    <row r="64" spans="120:125" ht="13" x14ac:dyDescent="0.2">
      <c r="DT64" s="262"/>
      <c r="DU64" s="262"/>
    </row>
    <row r="65" spans="123:125" ht="13" x14ac:dyDescent="0.2"/>
    <row r="66" spans="123:125" ht="13" x14ac:dyDescent="0.2"/>
    <row r="67" spans="123:125" ht="13" x14ac:dyDescent="0.2"/>
    <row r="68" spans="123:125" ht="13" x14ac:dyDescent="0.2"/>
    <row r="69" spans="123:125" ht="13" x14ac:dyDescent="0.2">
      <c r="DS69" s="262"/>
      <c r="DT69" s="262"/>
      <c r="DU69" s="26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62"/>
    </row>
    <row r="83" spans="116:125" ht="13" x14ac:dyDescent="0.2">
      <c r="DM83" s="262"/>
      <c r="DN83" s="262"/>
      <c r="DO83" s="262"/>
      <c r="DP83" s="262"/>
      <c r="DQ83" s="262"/>
      <c r="DR83" s="262"/>
      <c r="DS83" s="262"/>
      <c r="DT83" s="262"/>
      <c r="DU83" s="262"/>
    </row>
    <row r="84" spans="116:125" ht="13" x14ac:dyDescent="0.2"/>
    <row r="85" spans="116:125" ht="13" x14ac:dyDescent="0.2"/>
    <row r="86" spans="116:125" ht="13" x14ac:dyDescent="0.2"/>
    <row r="87" spans="116:125" ht="13" x14ac:dyDescent="0.2"/>
    <row r="88" spans="116:125" ht="13" x14ac:dyDescent="0.2">
      <c r="DU88" s="26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524</v>
      </c>
    </row>
    <row r="121" spans="125:125" ht="13.5" hidden="1" customHeight="1" x14ac:dyDescent="0.2">
      <c r="DU121" s="262"/>
    </row>
  </sheetData>
  <sheetProtection algorithmName="SHA-512" hashValue="WK4n5d+Xd4PvAp35WR0ShMY6iphLxlunROX47EXSvYg9ykNVwrOT8MssdexGDxCxPR7pFB3HFFQ6f2s/B6Dk5A==" saltValue="IYQGrt97+uT1pe46v5C9l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6" zoomScaleNormal="100" zoomScaleSheetLayoutView="55" workbookViewId="0"/>
  </sheetViews>
  <sheetFormatPr defaultColWidth="0" defaultRowHeight="13.5" customHeight="1" zeroHeight="1" x14ac:dyDescent="0.2"/>
  <cols>
    <col min="1" max="125" width="2.4531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 x14ac:dyDescent="0.2">
      <c r="B2" s="262"/>
      <c r="T2" s="262"/>
    </row>
    <row r="3" spans="1:125"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62"/>
      <c r="G33" s="262"/>
      <c r="I33" s="262"/>
    </row>
    <row r="34" spans="2:125" ht="13" x14ac:dyDescent="0.2">
      <c r="C34" s="262"/>
      <c r="P34" s="262"/>
      <c r="R34" s="262"/>
      <c r="U34" s="262"/>
    </row>
    <row r="35" spans="2:125" ht="13"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 x14ac:dyDescent="0.2">
      <c r="F36" s="262"/>
      <c r="H36" s="262"/>
      <c r="J36" s="262"/>
      <c r="K36" s="262"/>
      <c r="L36" s="262"/>
      <c r="M36" s="262"/>
      <c r="N36" s="262"/>
      <c r="O36" s="262"/>
      <c r="Q36" s="262"/>
      <c r="S36" s="262"/>
      <c r="V36" s="262"/>
    </row>
    <row r="37" spans="2:125" ht="13" x14ac:dyDescent="0.2"/>
    <row r="38" spans="2:125" ht="13" x14ac:dyDescent="0.2"/>
    <row r="39" spans="2:125" ht="13" x14ac:dyDescent="0.2"/>
    <row r="40" spans="2:125" ht="13" x14ac:dyDescent="0.2">
      <c r="U40" s="262"/>
    </row>
    <row r="41" spans="2:125" ht="13" x14ac:dyDescent="0.2">
      <c r="R41" s="262"/>
    </row>
    <row r="42" spans="2:125" ht="13"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 x14ac:dyDescent="0.2">
      <c r="Q43" s="262"/>
      <c r="S43" s="262"/>
      <c r="V43" s="26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575</v>
      </c>
    </row>
  </sheetData>
  <sheetProtection algorithmName="SHA-512" hashValue="OdyQrwGZTJCxgtzToYxwgdO/Bt0VdkwgYvBV/vWNAVZ+wjpLdFn2I+O4KXXSlxu08UlBu2quGOOeCawwptyQfQ==" saltValue="w1IcUsBDq3sx2lXkLPy5T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J34"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576</v>
      </c>
      <c r="G46" s="8" t="s">
        <v>577</v>
      </c>
      <c r="H46" s="8" t="s">
        <v>578</v>
      </c>
      <c r="I46" s="8" t="s">
        <v>579</v>
      </c>
      <c r="J46" s="9" t="s">
        <v>580</v>
      </c>
    </row>
    <row r="47" spans="2:10" ht="57.75" customHeight="1" x14ac:dyDescent="0.2">
      <c r="B47" s="10"/>
      <c r="C47" s="1167" t="s">
        <v>3</v>
      </c>
      <c r="D47" s="1167"/>
      <c r="E47" s="1168"/>
      <c r="F47" s="11">
        <v>6.65</v>
      </c>
      <c r="G47" s="12">
        <v>6.1</v>
      </c>
      <c r="H47" s="12">
        <v>6.16</v>
      </c>
      <c r="I47" s="12">
        <v>6.09</v>
      </c>
      <c r="J47" s="13">
        <v>5.9</v>
      </c>
    </row>
    <row r="48" spans="2:10" ht="57.75" customHeight="1" x14ac:dyDescent="0.2">
      <c r="B48" s="14"/>
      <c r="C48" s="1169" t="s">
        <v>4</v>
      </c>
      <c r="D48" s="1169"/>
      <c r="E48" s="1170"/>
      <c r="F48" s="15">
        <v>2.78</v>
      </c>
      <c r="G48" s="16">
        <v>2.86</v>
      </c>
      <c r="H48" s="16">
        <v>2.2400000000000002</v>
      </c>
      <c r="I48" s="16">
        <v>1.44</v>
      </c>
      <c r="J48" s="17">
        <v>3.3</v>
      </c>
    </row>
    <row r="49" spans="2:10" ht="57.75" customHeight="1" thickBot="1" x14ac:dyDescent="0.25">
      <c r="B49" s="18"/>
      <c r="C49" s="1171" t="s">
        <v>5</v>
      </c>
      <c r="D49" s="1171"/>
      <c r="E49" s="1172"/>
      <c r="F49" s="19">
        <v>0.04</v>
      </c>
      <c r="G49" s="20">
        <v>0.73</v>
      </c>
      <c r="H49" s="20">
        <v>0.48</v>
      </c>
      <c r="I49" s="20">
        <v>0.54</v>
      </c>
      <c r="J49" s="21">
        <v>3.12</v>
      </c>
    </row>
    <row r="50" spans="2:10" ht="13" x14ac:dyDescent="0.2"/>
  </sheetData>
  <sheetProtection algorithmName="SHA-512" hashValue="USE4piC2ocAX39D6/CKA2fwIJGn7PSLHgpYIWJvkka97d3z36lHbk15n0sMW4avJMdsoNznEmrBLjAo7xjKxNw==" saltValue="z/fLNYtqUAv/ilEAc+nfB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中野　景太</cp:lastModifiedBy>
  <cp:lastPrinted>2023-03-24T01:11:54Z</cp:lastPrinted>
  <dcterms:created xsi:type="dcterms:W3CDTF">2023-02-20T06:33:45Z</dcterms:created>
  <dcterms:modified xsi:type="dcterms:W3CDTF">2023-10-17T07:41:43Z</dcterms:modified>
  <cp:category/>
</cp:coreProperties>
</file>