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16_地方公会計制度\R5\230906令和３年度財政状況資料集の作成について（2回目・地方公会計関係）\HPアップロード用\がっちゃんこ(最終)\"/>
    </mc:Choice>
  </mc:AlternateContent>
  <bookViews>
    <workbookView xWindow="0" yWindow="0" windowWidth="28800" windowHeight="12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U38" i="10"/>
  <c r="C38" i="10"/>
  <c r="BE37" i="10"/>
  <c r="C37" i="10"/>
  <c r="BE36" i="10"/>
  <c r="C36" i="10"/>
  <c r="BE35" i="10"/>
  <c r="C35" i="10"/>
  <c r="U34" i="10" s="1"/>
  <c r="U35" i="10" s="1"/>
  <c r="U36" i="10" s="1"/>
  <c r="U37" i="10" s="1"/>
  <c r="CO34" i="10"/>
  <c r="CO35" i="10" s="1"/>
  <c r="CO36" i="10" s="1"/>
  <c r="CO37" i="10" s="1"/>
  <c r="CO38" i="10" s="1"/>
  <c r="CO39" i="10" s="1"/>
  <c r="CO40" i="10" s="1"/>
  <c r="CO41" i="10" s="1"/>
  <c r="CO42" i="10" s="1"/>
  <c r="CO43" i="10" s="1"/>
  <c r="BW34" i="10"/>
  <c r="BW35" i="10" s="1"/>
  <c r="BW36" i="10" s="1"/>
  <c r="BW37" i="10" s="1"/>
  <c r="BW38" i="10" s="1"/>
  <c r="C34" i="10"/>
  <c r="BE34" i="10" l="1"/>
  <c r="AM34" i="10"/>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<sst xmlns="http://schemas.openxmlformats.org/spreadsheetml/2006/main" count="1097" uniqueCount="625">
  <si>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</si>
  <si>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</si>
  <si>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</si>
  <si>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</si>
  <si>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</si>
  <si>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</si>
  <si>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</si>
  <si>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</si>
  <si>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</si>
  <si>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</si>
  <si>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</si>
  <si>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</si>
  <si>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</si>
  <si>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</si>
  <si>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</si>
  <si>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</si>
  <si>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</si>
  <si>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</si>
  <si>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</si>
  <si>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</si>
  <si>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</si>
  <si>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</si>
  <si>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</si>
  <si>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</si>
  <si>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</si>
  <si>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</si>
  <si>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</si>
  <si>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</si>
  <si>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</si>
  <si>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</si>
  <si>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</si>
  <si>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</si>
  <si>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</si>
  <si>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</si>
  <si>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</si>
  <si>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</si>
  <si>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</si>
  <si>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</si>
  <si>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</si>
  <si>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</si>
  <si>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</si>
  <si>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</si>
  <si>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</si>
  <si>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</si>
  <si>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</si>
  <si>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</si>
  <si>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</si>
  <si>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</si>
  <si>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</si>
  <si>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</si>
  <si>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</si>
  <si>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</si>
  <si>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</si>
  <si>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</si>
  <si>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</si>
  <si>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</si>
  <si>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</si>
  <si>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</si>
  <si>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</si>
  <si>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</si>
  <si>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</si>
  <si>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</si>
  <si>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</si>
  <si>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</si>
  <si>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</si>
  <si>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</si>
  <si>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</si>
  <si>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</si>
  <si>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</si>
  <si>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</si>
  <si>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</si>
  <si>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</si>
  <si>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</si>
  <si>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</si>
  <si>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</si>
  <si>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</si>
  <si>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</si>
  <si>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</si>
  <si>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</si>
  <si>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</si>
  <si>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</si>
  <si>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</si>
  <si>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</si>
  <si>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</si>
  <si>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</si>
  <si>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</si>
  <si>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</si>
  <si>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</si>
  <si>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</si>
  <si>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</si>
  <si>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</si>
  <si>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</si>
  <si>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</si>
  <si>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</si>
  <si>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</si>
  <si>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</si>
  <si>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</si>
  <si>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</si>
  <si>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</si>
  <si>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</si>
  <si>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</si>
  <si>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</si>
  <si>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</si>
  <si>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</si>
  <si>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</si>
  <si>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</si>
  <si>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</si>
  <si>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</si>
  <si>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</si>
  <si>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</si>
  <si>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</si>
  <si>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</si>
  <si>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</si>
  <si>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</si>
  <si>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</si>
  <si>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</si>
  <si>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</si>
  <si>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</si>
  <si>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</si>
  <si>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</si>
  <si>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</si>
  <si>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</si>
  <si>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</si>
  <si>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</si>
  <si>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</si>
  <si>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</si>
  <si>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</si>
  <si>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</si>
  <si>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</si>
  <si>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</si>
  <si>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</si>
  <si>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</si>
  <si>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</si>
  <si>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</si>
  <si>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</si>
  <si>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</si>
  <si>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</si>
  <si>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</si>
  <si>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</si>
  <si>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</si>
  <si>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</si>
  <si>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</si>
  <si>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</si>
  <si>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</si>
  <si>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</si>
  <si>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</si>
  <si>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</si>
  <si>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</si>
  <si>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</si>
  <si>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</si>
  <si>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</si>
  <si>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</si>
  <si>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</si>
  <si>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</si>
  <si>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</si>
  <si>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</si>
  <si>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</si>
  <si>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</si>
  <si>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</si>
  <si>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</si>
  <si>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</si>
  <si>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</si>
  <si>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</si>
  <si>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</si>
  <si>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</si>
  <si>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</si>
  <si>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</si>
  <si>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</si>
  <si>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</si>
  <si>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</si>
  <si>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</si>
  <si>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</si>
  <si>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</si>
  <si>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</si>
  <si>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</si>
  <si>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</si>
  <si>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</si>
  <si>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</si>
  <si>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</si>
  <si>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</si>
  <si>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</si>
  <si>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</si>
  <si>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</si>
  <si>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</si>
  <si>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</si>
  <si>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</si>
  <si>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</si>
  <si>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</si>
  <si>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</si>
  <si>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</si>
  <si>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</si>
  <si>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</si>
  <si>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</si>
  <si>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</si>
  <si>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</si>
  <si>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</si>
  <si>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</si>
  <si>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</si>
  <si>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</si>
  <si>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</si>
  <si>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</si>
  <si>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</si>
  <si>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</si>
  <si>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</si>
  <si>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</si>
  <si>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</si>
  <si>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</si>
  <si>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</si>
  <si>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</si>
  <si>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</si>
  <si>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</si>
  <si>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</si>
  <si>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</si>
  <si>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</si>
  <si>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</si>
  <si>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島根県松江市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</si>
  <si>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</si>
  <si>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</si>
  <si>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</si>
  <si>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</si>
  <si>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</si>
  <si>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</si>
  <si>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</si>
  <si>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</si>
  <si>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</si>
  <si>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</si>
  <si>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</si>
  <si>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</si>
  <si>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</si>
  <si>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</si>
  <si>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</si>
  <si>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</si>
  <si>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</si>
  <si>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</si>
  <si>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</si>
  <si>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</si>
  <si>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</si>
  <si>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</si>
  <si>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</si>
  <si>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</si>
  <si>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</si>
  <si>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</si>
  <si>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</si>
  <si>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</si>
  <si>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</si>
  <si>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</si>
  <si>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</si>
  <si>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</si>
  <si>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</si>
  <si>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</si>
  <si>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</si>
  <si>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</si>
  <si>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</si>
  <si>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</si>
  <si>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</si>
  <si>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</si>
  <si>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</si>
  <si>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</si>
  <si>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</si>
  <si>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</si>
  <si>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</si>
  <si>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</si>
  <si>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</si>
  <si>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</si>
  <si>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</si>
  <si>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</si>
  <si>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</si>
  <si>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</si>
  <si>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</si>
  <si>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</si>
  <si>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</si>
  <si>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</si>
  <si>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</si>
  <si>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</si>
  <si>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</si>
  <si>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</si>
  <si>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</si>
  <si>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</si>
  <si>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</si>
  <si>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</si>
  <si>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</si>
  <si>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</si>
  <si>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</si>
  <si>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</si>
  <si>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</si>
  <si>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</si>
  <si>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</si>
  <si>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</si>
  <si>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</si>
  <si>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</si>
  <si>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</si>
  <si>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</si>
  <si>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</si>
  <si>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</si>
  <si>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</si>
  <si>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</si>
  <si>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</si>
  <si>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</si>
  <si>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</si>
  <si>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</si>
  <si>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</si>
  <si>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</si>
  <si>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</si>
  <si>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</si>
  <si>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</si>
  <si>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</si>
  <si>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</si>
  <si>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</si>
  <si>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</si>
  <si>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</si>
  <si>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</si>
  <si>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</si>
  <si>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</si>
  <si>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</si>
  <si>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</si>
  <si>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</si>
  <si>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</si>
  <si>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</si>
  <si>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</si>
  <si>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</si>
  <si>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</si>
  <si>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</si>
  <si>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</si>
  <si>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</si>
  <si>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</si>
  <si>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</si>
  <si>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</si>
  <si>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</si>
  <si>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</si>
  <si>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</si>
  <si>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</si>
  <si>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</si>
  <si>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</si>
  <si>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</si>
  <si>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</si>
  <si>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</si>
  <si>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</si>
  <si>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</si>
  <si>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</si>
  <si>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</si>
  <si>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</si>
  <si>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</si>
  <si>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</si>
  <si>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</si>
  <si>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</si>
  <si>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</si>
  <si>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</si>
  <si>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</si>
  <si>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</si>
  <si>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</si>
  <si>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</si>
  <si>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</si>
  <si>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</si>
  <si>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</si>
  <si>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</si>
  <si>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</si>
  <si>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</si>
  <si>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</si>
  <si>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</si>
  <si>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</si>
  <si>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</si>
  <si>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</si>
  <si>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</si>
  <si>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</si>
  <si>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</si>
  <si>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</si>
  <si>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</si>
  <si>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</si>
  <si>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</si>
  <si>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</si>
  <si>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</si>
  <si>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島根県松江市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</si>
  <si>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</si>
  <si>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</si>
  <si>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</si>
  <si>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</si>
  <si>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</si>
  <si>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</si>
  <si>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</si>
  <si>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</si>
  <si>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</si>
  <si>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</si>
  <si>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</si>
  <si>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</si>
  <si>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</si>
  <si>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</si>
  <si>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</si>
  <si>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</si>
  <si>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</si>
  <si>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</si>
  <si>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</si>
  <si>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</si>
  <si>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</si>
  <si>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</si>
  <si>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</si>
  <si>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</si>
  <si>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</si>
  <si>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</si>
  <si>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</si>
  <si>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</si>
  <si>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</si>
  <si>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</si>
  <si>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</si>
  <si>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</si>
  <si>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</si>
  <si>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</si>
  <si>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</si>
  <si>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</si>
  <si>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</si>
  <si>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宍道国民健康保険診療施設事業特別会計</t>
    <phoneticPr fontId="5"/>
  </si>
  <si>
    <t>後期高齢者医療保険事業特別会計</t>
    <phoneticPr fontId="5"/>
  </si>
  <si>
    <t>介護保険事業特別会計</t>
    <phoneticPr fontId="5"/>
  </si>
  <si>
    <t>水道事業会計</t>
    <phoneticPr fontId="5"/>
  </si>
  <si>
    <t>法適用企業</t>
    <phoneticPr fontId="5"/>
  </si>
  <si>
    <t>下水道事業会計</t>
    <phoneticPr fontId="5"/>
  </si>
  <si>
    <t>ガス事業会計</t>
    <phoneticPr fontId="5"/>
  </si>
  <si>
    <t>交通事業会計</t>
    <phoneticPr fontId="5"/>
  </si>
  <si>
    <t>病院事業会計</t>
    <phoneticPr fontId="5"/>
  </si>
  <si>
    <t>企業団地事業特別会計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</si>
  <si>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</si>
  <si>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</si>
  <si>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</si>
  <si>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</si>
  <si>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</si>
  <si>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</si>
  <si>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</si>
  <si>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</si>
  <si>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</si>
  <si>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</si>
  <si>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</si>
  <si>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</si>
  <si>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</si>
  <si>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</si>
  <si>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</si>
  <si>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</si>
  <si>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</si>
  <si>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</si>
  <si>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</si>
  <si>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</si>
  <si>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</si>
  <si>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</si>
  <si>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</si>
  <si>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</si>
  <si>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</si>
  <si>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</si>
  <si>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</si>
  <si>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</si>
  <si>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</si>
  <si>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</si>
  <si>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</si>
  <si>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</si>
  <si>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</si>
  <si>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</si>
  <si>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</si>
  <si>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</si>
  <si>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</si>
  <si>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</si>
  <si>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</si>
  <si>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</si>
  <si>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</si>
  <si>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</si>
  <si>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</si>
  <si>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</si>
  <si>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</si>
  <si>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</si>
  <si>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</si>
  <si>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</si>
  <si>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</si>
  <si>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</si>
  <si>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</si>
  <si>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</si>
  <si>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</si>
  <si>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</si>
  <si>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</si>
  <si>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</si>
  <si>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</si>
  <si>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</si>
  <si>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</si>
  <si>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</si>
  <si>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</si>
  <si>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</si>
  <si>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</si>
  <si>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</si>
  <si>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</si>
  <si>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</si>
  <si>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</si>
  <si>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</si>
  <si>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</si>
  <si>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</si>
  <si>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</si>
  <si>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</si>
  <si>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</si>
  <si>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</si>
  <si>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</si>
  <si>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</si>
  <si>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</si>
  <si>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</si>
  <si>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</si>
  <si>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</si>
  <si>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</si>
  <si>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</si>
  <si>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</si>
  <si>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</si>
  <si>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</si>
  <si>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</si>
  <si>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</si>
  <si>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</si>
  <si>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</si>
  <si>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</si>
  <si>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</si>
  <si>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</si>
  <si>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</si>
  <si>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</si>
  <si>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</si>
  <si>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</si>
  <si>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</si>
  <si>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</si>
  <si>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</si>
  <si>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</si>
  <si>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</si>
  <si>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</si>
  <si>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</si>
  <si>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</si>
  <si>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</si>
  <si>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</si>
  <si>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</si>
  <si>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</si>
  <si>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</si>
  <si>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</si>
  <si>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</si>
  <si>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</si>
  <si>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</si>
  <si>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</si>
  <si>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</si>
  <si>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</si>
  <si>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</si>
  <si>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</si>
  <si>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</si>
  <si>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</si>
  <si>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</si>
  <si>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</si>
  <si>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</si>
  <si>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</si>
  <si>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</si>
  <si>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</si>
  <si>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</si>
  <si>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</si>
  <si>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</si>
  <si>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</si>
  <si>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</si>
  <si>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</si>
  <si>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</si>
  <si>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</si>
  <si>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</si>
  <si>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</si>
  <si>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</si>
  <si>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</si>
  <si>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</si>
  <si>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</si>
  <si>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</si>
  <si>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</si>
  <si>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</si>
  <si>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</si>
  <si>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</si>
  <si>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</si>
  <si>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</si>
  <si>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</si>
  <si>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</si>
  <si>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</si>
  <si>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</si>
  <si>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</si>
  <si>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</si>
  <si>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</si>
  <si>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</si>
  <si>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病院事業会計</t>
  </si>
  <si>
    <t>介護保険事業特別会計</t>
  </si>
  <si>
    <t>下水道事業会計</t>
  </si>
  <si>
    <t>交通事業会計</t>
  </si>
  <si>
    <t>国民健康保険事業特別会計</t>
  </si>
  <si>
    <t>ガス事業会計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</si>
  <si>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</si>
  <si>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</si>
  <si>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</si>
  <si>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</si>
  <si>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</si>
  <si>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</si>
  <si>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</si>
  <si>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</si>
  <si>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</si>
  <si>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</si>
  <si>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島根県市町村総合事務組合</t>
    <rPh sb="0" eb="3">
      <t>シマネケン</t>
    </rPh>
    <rPh sb="3" eb="6">
      <t>シチョウソン</t>
    </rPh>
    <rPh sb="6" eb="8">
      <t>ソウゴウ</t>
    </rPh>
    <rPh sb="8" eb="12">
      <t>ジムクミアイ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</si>
  <si>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9">
      <t>フツウカイケイ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</si>
  <si>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</si>
  <si>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斐川宍道水道企業団（上水道事業会計）</t>
    <rPh sb="0" eb="2">
      <t>ヒカワ</t>
    </rPh>
    <rPh sb="2" eb="4">
      <t>シンジ</t>
    </rPh>
    <rPh sb="4" eb="6">
      <t>スイドウ</t>
    </rPh>
    <rPh sb="6" eb="9">
      <t>キギョウダン</t>
    </rPh>
    <rPh sb="10" eb="13">
      <t>ジョウスイドウ</t>
    </rPh>
    <rPh sb="13" eb="15">
      <t>ジギョウ</t>
    </rPh>
    <rPh sb="15" eb="17">
      <t>カイケイ</t>
    </rPh>
    <phoneticPr fontId="2"/>
  </si>
  <si>
    <t>玉井斎場管理組合</t>
    <rPh sb="0" eb="2">
      <t>タマイ</t>
    </rPh>
    <rPh sb="2" eb="3">
      <t>サイ</t>
    </rPh>
    <rPh sb="3" eb="4">
      <t>ジョウ</t>
    </rPh>
    <rPh sb="4" eb="6">
      <t>カンリ</t>
    </rPh>
    <rPh sb="6" eb="8">
      <t>クミアイ</t>
    </rPh>
    <phoneticPr fontId="2"/>
  </si>
  <si>
    <t>〇</t>
    <phoneticPr fontId="2"/>
  </si>
  <si>
    <t>（公財）松江市観光振興公社</t>
    <rPh sb="1" eb="3">
      <t>コウザイ</t>
    </rPh>
    <rPh sb="4" eb="7">
      <t>マツエシ</t>
    </rPh>
    <rPh sb="7" eb="11">
      <t>カンコウシンコウ</t>
    </rPh>
    <rPh sb="11" eb="13">
      <t>コウシャ</t>
    </rPh>
    <phoneticPr fontId="2"/>
  </si>
  <si>
    <t>（公財）松江市スポーツ・文化振興財団</t>
    <rPh sb="1" eb="3">
      <t>コウザイ</t>
    </rPh>
    <rPh sb="4" eb="7">
      <t>マツエシ</t>
    </rPh>
    <rPh sb="12" eb="14">
      <t>ブンカ</t>
    </rPh>
    <rPh sb="14" eb="16">
      <t>シンコウ</t>
    </rPh>
    <rPh sb="16" eb="18">
      <t>ザイダン</t>
    </rPh>
    <phoneticPr fontId="2"/>
  </si>
  <si>
    <t>（公財）松江体育協会</t>
    <rPh sb="1" eb="3">
      <t>コウザイ</t>
    </rPh>
    <rPh sb="4" eb="6">
      <t>マツエ</t>
    </rPh>
    <rPh sb="6" eb="10">
      <t>タイイクキョウカイ</t>
    </rPh>
    <phoneticPr fontId="2"/>
  </si>
  <si>
    <t>山陰ケーブルビジョン㈱</t>
    <rPh sb="0" eb="2">
      <t>サンイン</t>
    </rPh>
    <phoneticPr fontId="2"/>
  </si>
  <si>
    <t>松江市土地開発公社</t>
    <rPh sb="0" eb="3">
      <t>マツエシ</t>
    </rPh>
    <rPh sb="3" eb="5">
      <t>トチ</t>
    </rPh>
    <rPh sb="5" eb="7">
      <t>カイハツ</t>
    </rPh>
    <rPh sb="7" eb="9">
      <t>コウシャ</t>
    </rPh>
    <phoneticPr fontId="2"/>
  </si>
  <si>
    <t>鹿島マリーナ㈱</t>
    <rPh sb="0" eb="2">
      <t>カシマ</t>
    </rPh>
    <phoneticPr fontId="2"/>
  </si>
  <si>
    <t>㈱サンライズ美保関</t>
    <rPh sb="6" eb="9">
      <t>ミホノセキ</t>
    </rPh>
    <phoneticPr fontId="2"/>
  </si>
  <si>
    <t>㈱玉造温泉ゆうゆ</t>
    <rPh sb="1" eb="3">
      <t>タマツクリ</t>
    </rPh>
    <rPh sb="3" eb="5">
      <t>オンセン</t>
    </rPh>
    <phoneticPr fontId="2"/>
  </si>
  <si>
    <t>（一財）宍道湖西岸森と自然財団</t>
    <rPh sb="1" eb="3">
      <t>イチザイ</t>
    </rPh>
    <rPh sb="4" eb="7">
      <t>シンジコ</t>
    </rPh>
    <rPh sb="7" eb="9">
      <t>セイガン</t>
    </rPh>
    <rPh sb="9" eb="10">
      <t>モリ</t>
    </rPh>
    <rPh sb="11" eb="13">
      <t>シゼン</t>
    </rPh>
    <rPh sb="13" eb="15">
      <t>ザイダン</t>
    </rPh>
    <phoneticPr fontId="2"/>
  </si>
  <si>
    <t>㈱きまち湯治村</t>
    <rPh sb="4" eb="7">
      <t>トウジムラ</t>
    </rPh>
    <phoneticPr fontId="2"/>
  </si>
  <si>
    <t>（一財）島根県東部勤労者共済会</t>
    <rPh sb="1" eb="3">
      <t>イチザイ</t>
    </rPh>
    <rPh sb="4" eb="7">
      <t>シマネケン</t>
    </rPh>
    <rPh sb="7" eb="9">
      <t>トウブ</t>
    </rPh>
    <rPh sb="9" eb="12">
      <t>キンロウシャ</t>
    </rPh>
    <rPh sb="12" eb="15">
      <t>キョウサイカイ</t>
    </rPh>
    <phoneticPr fontId="2"/>
  </si>
  <si>
    <t>碧雲観光㈱</t>
    <rPh sb="0" eb="1">
      <t>ミドリ</t>
    </rPh>
    <rPh sb="1" eb="2">
      <t>クモ</t>
    </rPh>
    <rPh sb="2" eb="4">
      <t>カンコウ</t>
    </rPh>
    <phoneticPr fontId="2"/>
  </si>
  <si>
    <t>㈱松江ガスサービス</t>
    <rPh sb="1" eb="3">
      <t>マツエ</t>
    </rPh>
    <phoneticPr fontId="2"/>
  </si>
  <si>
    <t>松江市庁舎建設基金</t>
    <rPh sb="0" eb="3">
      <t>マツエシ</t>
    </rPh>
    <rPh sb="3" eb="5">
      <t>チョウシャ</t>
    </rPh>
    <rPh sb="5" eb="7">
      <t>ケンセツ</t>
    </rPh>
    <rPh sb="7" eb="9">
      <t>キキン</t>
    </rPh>
    <phoneticPr fontId="5"/>
  </si>
  <si>
    <t>松江市地域振興基金</t>
    <rPh sb="0" eb="3">
      <t>マツエシ</t>
    </rPh>
    <rPh sb="3" eb="7">
      <t>チイキシンコウ</t>
    </rPh>
    <rPh sb="7" eb="9">
      <t>キキン</t>
    </rPh>
    <phoneticPr fontId="5"/>
  </si>
  <si>
    <t>鹿島地域振興基金</t>
    <rPh sb="0" eb="4">
      <t>カシマチイキ</t>
    </rPh>
    <rPh sb="4" eb="6">
      <t>シンコウ</t>
    </rPh>
    <rPh sb="6" eb="8">
      <t>キキン</t>
    </rPh>
    <phoneticPr fontId="5"/>
  </si>
  <si>
    <t>松江市ふれあい福祉基金</t>
    <rPh sb="0" eb="3">
      <t>マツエシ</t>
    </rPh>
    <rPh sb="7" eb="9">
      <t>フクシ</t>
    </rPh>
    <rPh sb="9" eb="11">
      <t>キキン</t>
    </rPh>
    <phoneticPr fontId="5"/>
  </si>
  <si>
    <t>ふるさと松江だんだん基金</t>
    <rPh sb="4" eb="6">
      <t>マツエ</t>
    </rPh>
    <rPh sb="10" eb="12">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</si>
  <si>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</si>
  <si>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</si>
  <si>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将来負担比率は類似団体平均値と比較して高い水準となっており、有形固定資産減価償却率は類似団体平均値と比較して下回っている。
将来負担比率についての要因は、過去の普通建設事業等に係る地方債の発行によるものと考えられるが、近年は投資的経費の平準化や地方債の発行抑制・繰上償還に積極的に取り組んでおり、令和6年度を目標に掲げていた将来負担比率100％を平成30年に達成したところである。今後は令和8年度において将来負担比率75％を達成を目標に掲げ、地方債残高の縮減に取り組み、比率改善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</si>
  <si>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</si>
  <si>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</si>
  <si>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</si>
  <si>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</si>
  <si>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</si>
  <si>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</si>
  <si>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将来負担比率及び実質公債費比率は、類似団体平均値と比較して、かなり高い水準にある。
要因は、過去の普通建設事業費等にかかる地方債の発行によるものと考えられるが、近年は地方債の発行抑制や繰上償還等に積極的に取り組んでおり、年々地方債残高が減少しているところである。今後、新庁舎整備等一時的な地方債発行の増加が見込まれるが、事業費の精査や公共施設の適正化等の行財政改革を一層進めるとともに、令和8年度において実質公債費比率7.9％の達成を目標に掲げ、地方債残高の縮減に取り組み、比率の改善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</si>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</sst>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46457</c:v>
                </c:pt>
                <c:pt idx="2">
                  <c:v>51849</c:v>
                </c:pt>
                <c:pt idx="3">
                  <c:v>52191</c:v>
                </c:pt>
                <c:pt idx="4">
                  <c:v>48105</c:v>
                </c:pt>
              </c:numCache>
            </c:numRef>
          </c:val>
          <c:smooth val="0"/>
          <c:extLst>
            <c:ext xmlns:c16="http://schemas.microsoft.com/office/drawing/2014/chart" uri="{C3380CC4-5D6E-409C-BE32-E72D297353CC}">
              <c16:uniqueId val="{00000000-3CF4-429E-B3C0-7833F4E714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42852</c:v>
                </c:pt>
                <c:pt idx="1">
                  <c:v>41329</c:v>
                </c:pt>
                <c:pt idx="2">
                  <c:v>54820</c:v>
                </c:pt>
                <c:pt idx="3">
                  <c:v>63613</c:v>
                </c:pt>
                <c:pt idx="4">
                  <c:v>44473</c:v>
                </c:pt>
              </c:numCache>
            </c:numRef>
          </c:val>
          <c:smooth val="0"/>
          <c:extLst>
            <c:ext xmlns:c16="http://schemas.microsoft.com/office/drawing/2014/chart" uri="{C3380CC4-5D6E-409C-BE32-E72D297353CC}">
              <c16:uniqueId val="{00000001-3CF4-429E-B3C0-7833F4E714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2.37</c:v>
                </c:pt>
                <c:pt idx="1">
                  <c:v>2.77</c:v>
                </c:pt>
                <c:pt idx="2">
                  <c:v>2.81</c:v>
                </c:pt>
                <c:pt idx="3">
                  <c:v>4.8499999999999996</c:v>
                </c:pt>
                <c:pt idx="4">
                  <c:v>4.5199999999999996</c:v>
                </c:pt>
              </c:numCache>
            </c:numRef>
          </c:val>
          <c:extLst>
            <c:ext xmlns:c16="http://schemas.microsoft.com/office/drawing/2014/chart" uri="{C3380CC4-5D6E-409C-BE32-E72D297353CC}">
              <c16:uniqueId val="{00000000-B799-410F-9102-FF95BCCB7D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5.58</c:v>
                </c:pt>
                <c:pt idx="1">
                  <c:v>6.67</c:v>
                </c:pt>
                <c:pt idx="2">
                  <c:v>8.02</c:v>
                </c:pt>
                <c:pt idx="3">
                  <c:v>6.44</c:v>
                </c:pt>
                <c:pt idx="4">
                  <c:v>8.27</c:v>
                </c:pt>
              </c:numCache>
            </c:numRef>
          </c:val>
          <c:extLst>
            <c:ext xmlns:c16="http://schemas.microsoft.com/office/drawing/2014/chart" uri="{C3380CC4-5D6E-409C-BE32-E72D297353CC}">
              <c16:uniqueId val="{00000001-B799-410F-9102-FF95BCCB7D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1.46</c:v>
                </c:pt>
                <c:pt idx="1">
                  <c:v>2.66</c:v>
                </c:pt>
                <c:pt idx="2">
                  <c:v>2.13</c:v>
                </c:pt>
                <c:pt idx="3">
                  <c:v>0.57999999999999996</c:v>
                </c:pt>
                <c:pt idx="4">
                  <c:v>3.33</c:v>
                </c:pt>
              </c:numCache>
            </c:numRef>
          </c:val>
          <c:smooth val="0"/>
          <c:extLst>
            <c:ext xmlns:c16="http://schemas.microsoft.com/office/drawing/2014/chart" uri="{C3380CC4-5D6E-409C-BE32-E72D297353CC}">
              <c16:uniqueId val="{00000002-B799-410F-9102-FF95BCCB7D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0.41</c:v>
                </c:pt>
                <c:pt idx="4">
                  <c:v>#N/A</c:v>
                </c:pt>
                <c:pt idx="5">
                  <c:v>0.44</c:v>
                </c:pt>
                <c:pt idx="6">
                  <c:v>#N/A</c:v>
                </c:pt>
                <c:pt idx="7">
                  <c:v>0.46</c:v>
                </c:pt>
                <c:pt idx="8">
                  <c:v>#N/A</c:v>
                </c:pt>
                <c:pt idx="9">
                  <c:v>0.46</c:v>
                </c:pt>
              </c:numCache>
            </c:numRef>
          </c:val>
          <c:extLst>
            <c:ext xmlns:c16="http://schemas.microsoft.com/office/drawing/2014/chart" uri="{C3380CC4-5D6E-409C-BE32-E72D297353CC}">
              <c16:uniqueId val="{00000000-52E7-43D7-8F9A-EB36F0FE55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E7-43D7-8F9A-EB36F0FE5520}"/>
            </c:ext>
          </c:extLst>
        </c:ser>
        <c:ser>
          <c:idx val="2"/>
          <c:order val="2"/>
          <c:tx>
            <c:strRef>
              <c:f>データシート!$A$29</c:f>
              <c:strCache>
                <c:ptCount val="1"/>
                <c:pt idx="0">
                  <c:v>ガス事業会計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0.22</c:v>
                </c:pt>
                <c:pt idx="2">
                  <c:v>#N/A</c:v>
                </c:pt>
                <c:pt idx="3">
                  <c:v>0.23</c:v>
                </c:pt>
                <c:pt idx="4">
                  <c:v>#N/A</c:v>
                </c:pt>
                <c:pt idx="5">
                  <c:v>0.21</c:v>
                </c:pt>
                <c:pt idx="6">
                  <c:v>#N/A</c:v>
                </c:pt>
                <c:pt idx="7">
                  <c:v>0.28999999999999998</c:v>
                </c:pt>
                <c:pt idx="8">
                  <c:v>#N/A</c:v>
                </c:pt>
                <c:pt idx="9">
                  <c:v>0.37</c:v>
                </c:pt>
              </c:numCache>
            </c:numRef>
          </c:val>
          <c:extLst>
            <c:ext xmlns:c16="http://schemas.microsoft.com/office/drawing/2014/chart" uri="{C3380CC4-5D6E-409C-BE32-E72D297353CC}">
              <c16:uniqueId val="{00000002-52E7-43D7-8F9A-EB36F0FE5520}"/>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2.1800000000000002</c:v>
                </c:pt>
                <c:pt idx="2">
                  <c:v>#N/A</c:v>
                </c:pt>
                <c:pt idx="3">
                  <c:v>0.34</c:v>
                </c:pt>
                <c:pt idx="4">
                  <c:v>#N/A</c:v>
                </c:pt>
                <c:pt idx="5">
                  <c:v>0.16</c:v>
                </c:pt>
                <c:pt idx="6">
                  <c:v>#N/A</c:v>
                </c:pt>
                <c:pt idx="7">
                  <c:v>0.41</c:v>
                </c:pt>
                <c:pt idx="8">
                  <c:v>#N/A</c:v>
                </c:pt>
                <c:pt idx="9">
                  <c:v>0.51</c:v>
                </c:pt>
              </c:numCache>
            </c:numRef>
          </c:val>
          <c:extLst>
            <c:ext xmlns:c16="http://schemas.microsoft.com/office/drawing/2014/chart" uri="{C3380CC4-5D6E-409C-BE32-E72D297353CC}">
              <c16:uniqueId val="{00000003-52E7-43D7-8F9A-EB36F0FE5520}"/>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0.42</c:v>
                </c:pt>
                <c:pt idx="2">
                  <c:v>#N/A</c:v>
                </c:pt>
                <c:pt idx="3">
                  <c:v>0.53</c:v>
                </c:pt>
                <c:pt idx="4">
                  <c:v>#N/A</c:v>
                </c:pt>
                <c:pt idx="5">
                  <c:v>0.56999999999999995</c:v>
                </c:pt>
                <c:pt idx="6">
                  <c:v>#N/A</c:v>
                </c:pt>
                <c:pt idx="7">
                  <c:v>0.71</c:v>
                </c:pt>
                <c:pt idx="8">
                  <c:v>#N/A</c:v>
                </c:pt>
                <c:pt idx="9">
                  <c:v>0.76</c:v>
                </c:pt>
              </c:numCache>
            </c:numRef>
          </c:val>
          <c:extLst>
            <c:ext xmlns:c16="http://schemas.microsoft.com/office/drawing/2014/chart" uri="{C3380CC4-5D6E-409C-BE32-E72D297353CC}">
              <c16:uniqueId val="{00000004-52E7-43D7-8F9A-EB36F0FE552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0.99</c:v>
                </c:pt>
                <c:pt idx="2">
                  <c:v>#N/A</c:v>
                </c:pt>
                <c:pt idx="3">
                  <c:v>1.03</c:v>
                </c:pt>
                <c:pt idx="4">
                  <c:v>#N/A</c:v>
                </c:pt>
                <c:pt idx="5">
                  <c:v>0.66</c:v>
                </c:pt>
                <c:pt idx="6">
                  <c:v>#N/A</c:v>
                </c:pt>
                <c:pt idx="7">
                  <c:v>1</c:v>
                </c:pt>
                <c:pt idx="8">
                  <c:v>#N/A</c:v>
                </c:pt>
                <c:pt idx="9">
                  <c:v>1.51</c:v>
                </c:pt>
              </c:numCache>
            </c:numRef>
          </c:val>
          <c:extLst>
            <c:ext xmlns:c16="http://schemas.microsoft.com/office/drawing/2014/chart" uri="{C3380CC4-5D6E-409C-BE32-E72D297353CC}">
              <c16:uniqueId val="{00000005-52E7-43D7-8F9A-EB36F0FE552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1.56</c:v>
                </c:pt>
                <c:pt idx="2">
                  <c:v>#N/A</c:v>
                </c:pt>
                <c:pt idx="3">
                  <c:v>1.17</c:v>
                </c:pt>
                <c:pt idx="4">
                  <c:v>#N/A</c:v>
                </c:pt>
                <c:pt idx="5">
                  <c:v>1.64</c:v>
                </c:pt>
                <c:pt idx="6">
                  <c:v>#N/A</c:v>
                </c:pt>
                <c:pt idx="7">
                  <c:v>1.24</c:v>
                </c:pt>
                <c:pt idx="8">
                  <c:v>#N/A</c:v>
                </c:pt>
                <c:pt idx="9">
                  <c:v>1.71</c:v>
                </c:pt>
              </c:numCache>
            </c:numRef>
          </c:val>
          <c:extLst>
            <c:ext xmlns:c16="http://schemas.microsoft.com/office/drawing/2014/chart" uri="{C3380CC4-5D6E-409C-BE32-E72D297353CC}">
              <c16:uniqueId val="{00000006-52E7-43D7-8F9A-EB36F0FE5520}"/>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1.57</c:v>
                </c:pt>
                <c:pt idx="2">
                  <c:v>#N/A</c:v>
                </c:pt>
                <c:pt idx="3">
                  <c:v>1.19</c:v>
                </c:pt>
                <c:pt idx="4">
                  <c:v>#N/A</c:v>
                </c:pt>
                <c:pt idx="5">
                  <c:v>0.67</c:v>
                </c:pt>
                <c:pt idx="6">
                  <c:v>#N/A</c:v>
                </c:pt>
                <c:pt idx="7">
                  <c:v>0.99</c:v>
                </c:pt>
                <c:pt idx="8">
                  <c:v>#N/A</c:v>
                </c:pt>
                <c:pt idx="9">
                  <c:v>1.86</c:v>
                </c:pt>
              </c:numCache>
            </c:numRef>
          </c:val>
          <c:extLst>
            <c:ext xmlns:c16="http://schemas.microsoft.com/office/drawing/2014/chart" uri="{C3380CC4-5D6E-409C-BE32-E72D297353CC}">
              <c16:uniqueId val="{00000007-52E7-43D7-8F9A-EB36F0FE55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2.0499999999999998</c:v>
                </c:pt>
                <c:pt idx="2">
                  <c:v>#N/A</c:v>
                </c:pt>
                <c:pt idx="3">
                  <c:v>2.4</c:v>
                </c:pt>
                <c:pt idx="4">
                  <c:v>#N/A</c:v>
                </c:pt>
                <c:pt idx="5">
                  <c:v>2.41</c:v>
                </c:pt>
                <c:pt idx="6">
                  <c:v>#N/A</c:v>
                </c:pt>
                <c:pt idx="7">
                  <c:v>4.45</c:v>
                </c:pt>
                <c:pt idx="8">
                  <c:v>#N/A</c:v>
                </c:pt>
                <c:pt idx="9">
                  <c:v>4.07</c:v>
                </c:pt>
              </c:numCache>
            </c:numRef>
          </c:val>
          <c:extLst>
            <c:ext xmlns:c16="http://schemas.microsoft.com/office/drawing/2014/chart" uri="{C3380CC4-5D6E-409C-BE32-E72D297353CC}">
              <c16:uniqueId val="{00000008-52E7-43D7-8F9A-EB36F0FE55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11.68</c:v>
                </c:pt>
                <c:pt idx="2">
                  <c:v>#N/A</c:v>
                </c:pt>
                <c:pt idx="3">
                  <c:v>11.18</c:v>
                </c:pt>
                <c:pt idx="4">
                  <c:v>#N/A</c:v>
                </c:pt>
                <c:pt idx="5">
                  <c:v>10.77</c:v>
                </c:pt>
                <c:pt idx="6">
                  <c:v>#N/A</c:v>
                </c:pt>
                <c:pt idx="7">
                  <c:v>8.06</c:v>
                </c:pt>
                <c:pt idx="8">
                  <c:v>#N/A</c:v>
                </c:pt>
                <c:pt idx="9">
                  <c:v>5.99</c:v>
                </c:pt>
              </c:numCache>
            </c:numRef>
          </c:val>
          <c:extLst>
            <c:ext xmlns:c16="http://schemas.microsoft.com/office/drawing/2014/chart" uri="{C3380CC4-5D6E-409C-BE32-E72D297353CC}">
              <c16:uniqueId val="{00000009-52E7-43D7-8F9A-EB36F0FE55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13124</c:v>
                </c:pt>
                <c:pt idx="5">
                  <c:v>12927</c:v>
                </c:pt>
                <c:pt idx="8">
                  <c:v>12644</c:v>
                </c:pt>
                <c:pt idx="11">
                  <c:v>12105</c:v>
                </c:pt>
                <c:pt idx="14">
                  <c:v>11623</c:v>
                </c:pt>
              </c:numCache>
            </c:numRef>
          </c:val>
          <c:extLst>
            <c:ext xmlns:c16="http://schemas.microsoft.com/office/drawing/2014/chart" uri="{C3380CC4-5D6E-409C-BE32-E72D297353CC}">
              <c16:uniqueId val="{00000000-143A-44D0-B483-241C6695FC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3A-44D0-B483-241C6695FC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566</c:v>
                </c:pt>
                <c:pt idx="3">
                  <c:v>260</c:v>
                </c:pt>
                <c:pt idx="6">
                  <c:v>97</c:v>
                </c:pt>
                <c:pt idx="9">
                  <c:v>68</c:v>
                </c:pt>
                <c:pt idx="12">
                  <c:v>48</c:v>
                </c:pt>
              </c:numCache>
            </c:numRef>
          </c:val>
          <c:extLst>
            <c:ext xmlns:c16="http://schemas.microsoft.com/office/drawing/2014/chart" uri="{C3380CC4-5D6E-409C-BE32-E72D297353CC}">
              <c16:uniqueId val="{00000002-143A-44D0-B483-241C6695FC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36</c:v>
                </c:pt>
                <c:pt idx="6">
                  <c:v>41</c:v>
                </c:pt>
                <c:pt idx="9">
                  <c:v>38</c:v>
                </c:pt>
                <c:pt idx="12">
                  <c:v>38</c:v>
                </c:pt>
              </c:numCache>
            </c:numRef>
          </c:val>
          <c:extLst>
            <c:ext xmlns:c16="http://schemas.microsoft.com/office/drawing/2014/chart" uri="{C3380CC4-5D6E-409C-BE32-E72D297353CC}">
              <c16:uniqueId val="{00000003-143A-44D0-B483-241C6695FC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5530</c:v>
                </c:pt>
                <c:pt idx="3">
                  <c:v>5365</c:v>
                </c:pt>
                <c:pt idx="6">
                  <c:v>5036</c:v>
                </c:pt>
                <c:pt idx="9">
                  <c:v>4726</c:v>
                </c:pt>
                <c:pt idx="12">
                  <c:v>4563</c:v>
                </c:pt>
              </c:numCache>
            </c:numRef>
          </c:val>
          <c:extLst>
            <c:ext xmlns:c16="http://schemas.microsoft.com/office/drawing/2014/chart" uri="{C3380CC4-5D6E-409C-BE32-E72D297353CC}">
              <c16:uniqueId val="{00000004-143A-44D0-B483-241C6695FC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3A-44D0-B483-241C6695FC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3A-44D0-B483-241C6695FC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13090</c:v>
                </c:pt>
                <c:pt idx="3">
                  <c:v>12767</c:v>
                </c:pt>
                <c:pt idx="6">
                  <c:v>12232</c:v>
                </c:pt>
                <c:pt idx="9">
                  <c:v>11823</c:v>
                </c:pt>
                <c:pt idx="12">
                  <c:v>11606</c:v>
                </c:pt>
              </c:numCache>
            </c:numRef>
          </c:val>
          <c:extLst>
            <c:ext xmlns:c16="http://schemas.microsoft.com/office/drawing/2014/chart" uri="{C3380CC4-5D6E-409C-BE32-E72D297353CC}">
              <c16:uniqueId val="{00000007-143A-44D0-B483-241C6695FC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6097</c:v>
                </c:pt>
                <c:pt idx="2">
                  <c:v>#N/A</c:v>
                </c:pt>
                <c:pt idx="3">
                  <c:v>#N/A</c:v>
                </c:pt>
                <c:pt idx="4">
                  <c:v>5501</c:v>
                </c:pt>
                <c:pt idx="5">
                  <c:v>#N/A</c:v>
                </c:pt>
                <c:pt idx="6">
                  <c:v>#N/A</c:v>
                </c:pt>
                <c:pt idx="7">
                  <c:v>4762</c:v>
                </c:pt>
                <c:pt idx="8">
                  <c:v>#N/A</c:v>
                </c:pt>
                <c:pt idx="9">
                  <c:v>#N/A</c:v>
                </c:pt>
                <c:pt idx="10">
                  <c:v>4550</c:v>
                </c:pt>
                <c:pt idx="11">
                  <c:v>#N/A</c:v>
                </c:pt>
                <c:pt idx="12">
                  <c:v>#N/A</c:v>
                </c:pt>
                <c:pt idx="13">
                  <c:v>4632</c:v>
                </c:pt>
                <c:pt idx="14">
                  <c:v>#N/A</c:v>
                </c:pt>
              </c:numCache>
            </c:numRef>
          </c:val>
          <c:smooth val="0"/>
          <c:extLst>
            <c:ext xmlns:c16="http://schemas.microsoft.com/office/drawing/2014/chart" uri="{C3380CC4-5D6E-409C-BE32-E72D297353CC}">
              <c16:uniqueId val="{00000008-143A-44D0-B483-241C6695FC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119394</c:v>
                </c:pt>
                <c:pt idx="5">
                  <c:v>114943</c:v>
                </c:pt>
                <c:pt idx="8">
                  <c:v>110047</c:v>
                </c:pt>
                <c:pt idx="11">
                  <c:v>106056</c:v>
                </c:pt>
                <c:pt idx="14">
                  <c:v>101388</c:v>
                </c:pt>
              </c:numCache>
            </c:numRef>
          </c:val>
          <c:extLst>
            <c:ext xmlns:c16="http://schemas.microsoft.com/office/drawing/2014/chart" uri="{C3380CC4-5D6E-409C-BE32-E72D297353CC}">
              <c16:uniqueId val="{00000000-83B9-403C-946B-D1E2DD1E9A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10595</c:v>
                </c:pt>
                <c:pt idx="5">
                  <c:v>9992</c:v>
                </c:pt>
                <c:pt idx="8">
                  <c:v>9384</c:v>
                </c:pt>
                <c:pt idx="11">
                  <c:v>9912</c:v>
                </c:pt>
                <c:pt idx="14">
                  <c:v>10049</c:v>
                </c:pt>
              </c:numCache>
            </c:numRef>
          </c:val>
          <c:extLst>
            <c:ext xmlns:c16="http://schemas.microsoft.com/office/drawing/2014/chart" uri="{C3380CC4-5D6E-409C-BE32-E72D297353CC}">
              <c16:uniqueId val="{00000001-83B9-403C-946B-D1E2DD1E9A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12548</c:v>
                </c:pt>
                <c:pt idx="5">
                  <c:v>14093</c:v>
                </c:pt>
                <c:pt idx="8">
                  <c:v>15015</c:v>
                </c:pt>
                <c:pt idx="11">
                  <c:v>14582</c:v>
                </c:pt>
                <c:pt idx="14">
                  <c:v>15845</c:v>
                </c:pt>
              </c:numCache>
            </c:numRef>
          </c:val>
          <c:extLst>
            <c:ext xmlns:c16="http://schemas.microsoft.com/office/drawing/2014/chart" uri="{C3380CC4-5D6E-409C-BE32-E72D297353CC}">
              <c16:uniqueId val="{00000002-83B9-403C-946B-D1E2DD1E9A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B9-403C-946B-D1E2DD1E9A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B9-403C-946B-D1E2DD1E9A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201</c:v>
                </c:pt>
                <c:pt idx="3">
                  <c:v>171</c:v>
                </c:pt>
                <c:pt idx="6">
                  <c:v>141</c:v>
                </c:pt>
                <c:pt idx="9">
                  <c:v>111</c:v>
                </c:pt>
                <c:pt idx="12">
                  <c:v>106</c:v>
                </c:pt>
              </c:numCache>
            </c:numRef>
          </c:val>
          <c:extLst>
            <c:ext xmlns:c16="http://schemas.microsoft.com/office/drawing/2014/chart" uri="{C3380CC4-5D6E-409C-BE32-E72D297353CC}">
              <c16:uniqueId val="{00000005-83B9-403C-946B-D1E2DD1E9A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13739</c:v>
                </c:pt>
                <c:pt idx="3">
                  <c:v>13605</c:v>
                </c:pt>
                <c:pt idx="6">
                  <c:v>13515</c:v>
                </c:pt>
                <c:pt idx="9">
                  <c:v>12943</c:v>
                </c:pt>
                <c:pt idx="12">
                  <c:v>12633</c:v>
                </c:pt>
              </c:numCache>
            </c:numRef>
          </c:val>
          <c:extLst>
            <c:ext xmlns:c16="http://schemas.microsoft.com/office/drawing/2014/chart" uri="{C3380CC4-5D6E-409C-BE32-E72D297353CC}">
              <c16:uniqueId val="{00000006-83B9-403C-946B-D1E2DD1E9A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529</c:v>
                </c:pt>
                <c:pt idx="3">
                  <c:v>496</c:v>
                </c:pt>
                <c:pt idx="6">
                  <c:v>457</c:v>
                </c:pt>
                <c:pt idx="9">
                  <c:v>421</c:v>
                </c:pt>
                <c:pt idx="12">
                  <c:v>454</c:v>
                </c:pt>
              </c:numCache>
            </c:numRef>
          </c:val>
          <c:extLst>
            <c:ext xmlns:c16="http://schemas.microsoft.com/office/drawing/2014/chart" uri="{C3380CC4-5D6E-409C-BE32-E72D297353CC}">
              <c16:uniqueId val="{00000007-83B9-403C-946B-D1E2DD1E9A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56653</c:v>
                </c:pt>
                <c:pt idx="3">
                  <c:v>51098</c:v>
                </c:pt>
                <c:pt idx="6">
                  <c:v>45706</c:v>
                </c:pt>
                <c:pt idx="9">
                  <c:v>42108</c:v>
                </c:pt>
                <c:pt idx="12">
                  <c:v>39713</c:v>
                </c:pt>
              </c:numCache>
            </c:numRef>
          </c:val>
          <c:extLst>
            <c:ext xmlns:c16="http://schemas.microsoft.com/office/drawing/2014/chart" uri="{C3380CC4-5D6E-409C-BE32-E72D297353CC}">
              <c16:uniqueId val="{00000008-83B9-403C-946B-D1E2DD1E9A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2778</c:v>
                </c:pt>
                <c:pt idx="3">
                  <c:v>2098</c:v>
                </c:pt>
                <c:pt idx="6">
                  <c:v>1637</c:v>
                </c:pt>
                <c:pt idx="9">
                  <c:v>1225</c:v>
                </c:pt>
                <c:pt idx="12">
                  <c:v>1708</c:v>
                </c:pt>
              </c:numCache>
            </c:numRef>
          </c:val>
          <c:extLst>
            <c:ext xmlns:c16="http://schemas.microsoft.com/office/drawing/2014/chart" uri="{C3380CC4-5D6E-409C-BE32-E72D297353CC}">
              <c16:uniqueId val="{00000009-83B9-403C-946B-D1E2DD1E9A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115753</c:v>
                </c:pt>
                <c:pt idx="3">
                  <c:v>111373</c:v>
                </c:pt>
                <c:pt idx="6">
                  <c:v>109191</c:v>
                </c:pt>
                <c:pt idx="9">
                  <c:v>107835</c:v>
                </c:pt>
                <c:pt idx="12">
                  <c:v>103474</c:v>
                </c:pt>
              </c:numCache>
            </c:numRef>
          </c:val>
          <c:extLst>
            <c:ext xmlns:c16="http://schemas.microsoft.com/office/drawing/2014/chart" uri="{C3380CC4-5D6E-409C-BE32-E72D297353CC}">
              <c16:uniqueId val="{0000000A-83B9-403C-946B-D1E2DD1E9A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47115</c:v>
                </c:pt>
                <c:pt idx="2">
                  <c:v>#N/A</c:v>
                </c:pt>
                <c:pt idx="3">
                  <c:v>#N/A</c:v>
                </c:pt>
                <c:pt idx="4">
                  <c:v>39814</c:v>
                </c:pt>
                <c:pt idx="5">
                  <c:v>#N/A</c:v>
                </c:pt>
                <c:pt idx="6">
                  <c:v>#N/A</c:v>
                </c:pt>
                <c:pt idx="7">
                  <c:v>36201</c:v>
                </c:pt>
                <c:pt idx="8">
                  <c:v>#N/A</c:v>
                </c:pt>
                <c:pt idx="9">
                  <c:v>#N/A</c:v>
                </c:pt>
                <c:pt idx="10">
                  <c:v>34094</c:v>
                </c:pt>
                <c:pt idx="11">
                  <c:v>#N/A</c:v>
                </c:pt>
                <c:pt idx="12">
                  <c:v>#N/A</c:v>
                </c:pt>
                <c:pt idx="13">
                  <c:v>30805</c:v>
                </c:pt>
                <c:pt idx="14">
                  <c:v>#N/A</c:v>
                </c:pt>
              </c:numCache>
            </c:numRef>
          </c:val>
          <c:smooth val="0"/>
          <c:extLst>
            <c:ext xmlns:c16="http://schemas.microsoft.com/office/drawing/2014/chart" uri="{C3380CC4-5D6E-409C-BE32-E72D297353CC}">
              <c16:uniqueId val="{0000000B-83B9-403C-946B-D1E2DD1E9A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4377</c:v>
                </c:pt>
                <c:pt idx="1">
                  <c:v>3554</c:v>
                </c:pt>
                <c:pt idx="2">
                  <c:v>4660</c:v>
                </c:pt>
              </c:numCache>
            </c:numRef>
          </c:val>
          <c:extLst>
            <c:ext xmlns:c16="http://schemas.microsoft.com/office/drawing/2014/chart" uri="{C3380CC4-5D6E-409C-BE32-E72D297353CC}">
              <c16:uniqueId val="{00000000-B80C-4044-A20A-F3A5B62343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888</c:v>
                </c:pt>
                <c:pt idx="1">
                  <c:v>889</c:v>
                </c:pt>
                <c:pt idx="2">
                  <c:v>890</c:v>
                </c:pt>
              </c:numCache>
            </c:numRef>
          </c:val>
          <c:extLst>
            <c:ext xmlns:c16="http://schemas.microsoft.com/office/drawing/2014/chart" uri="{C3380CC4-5D6E-409C-BE32-E72D297353CC}">
              <c16:uniqueId val="{00000001-B80C-4044-A20A-F3A5B62343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9153</c:v>
                </c:pt>
                <c:pt idx="1">
                  <c:v>8850</c:v>
                </c:pt>
                <c:pt idx="2">
                  <c:v>8399</c:v>
                </c:pt>
              </c:numCache>
            </c:numRef>
          </c:val>
          <c:extLst>
            <c:ext xmlns:c16="http://schemas.microsoft.com/office/drawing/2014/chart" uri="{C3380CC4-5D6E-409C-BE32-E72D297353CC}">
              <c16:uniqueId val="{00000002-B80C-4044-A20A-F3A5B62343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{B024146A-A446-4FAC-855F-6B6F3C1C3F83}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6EB-4B73-8404-9BF7D641D0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{876F6686-62AD-4AB6-880B-D50E65334A27}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EB-4B73-8404-9BF7D641D0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{FAE40A61-7E53-4872-AA9E-C620694393B1}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EB-4B73-8404-9BF7D641D0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{0888D452-1D3D-4C26-88A1-E9BF641F3EF8}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EB-4B73-8404-9BF7D641D0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{F5C832B0-3C0D-44E3-B499-B4E5862526B1}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EB-4B73-8404-9BF7D641D06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{54995A1F-6FD5-49CC-A81A-A7B946D5F077}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6EB-4B73-8404-9BF7D641D06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{9F3AE213-D479-4CAD-A49B-80DF88FBCE1F}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6EB-4B73-8404-9BF7D641D06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{B206348A-0AA5-49F5-9FDF-3378B2618405}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6EB-4B73-8404-9BF7D641D06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{5E7499E4-898D-4761-81AD-9BA7C80DE94A}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6EB-4B73-8404-9BF7D641D0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46.3</c:v>
                </c:pt>
                <c:pt idx="8">
                  <c:v>59.6</c:v>
                </c:pt>
                <c:pt idx="16">
                  <c:v>60.8</c:v>
                </c:pt>
                <c:pt idx="24">
                  <c:v>61.7</c:v>
                </c:pt>
                <c:pt idx="32">
                  <c:v>63.3</c:v>
                </c:pt>
              </c:numCache>
            </c:numRef>
          </c:xVal>
          <c:yVal>
            <c:numRef>
              <c:f>公会計指標分析・財政指標組合せ分析表!$BP$51:$DC$51</c:f>
              <c:numCache>
                <c:formatCode>#,##0.0;"▲ "#,##0.0</c:formatCode>
                <c:ptCount val="40"/>
                <c:pt idx="0">
                  <c:v>108.8</c:v>
                </c:pt>
                <c:pt idx="8">
                  <c:v>90.8</c:v>
                </c:pt>
                <c:pt idx="16">
                  <c:v>83.6</c:v>
                </c:pt>
                <c:pt idx="24">
                  <c:v>76.8</c:v>
                </c:pt>
                <c:pt idx="32">
                  <c:v>66.900000000000006</c:v>
                </c:pt>
              </c:numCache>
            </c:numRef>
          </c:yVal>
          <c:smooth val="0"/>
          <c:extLst>
            <c:ext xmlns:c16="http://schemas.microsoft.com/office/drawing/2014/chart" uri="{C3380CC4-5D6E-409C-BE32-E72D297353CC}">
              <c16:uniqueId val="{00000009-36EB-4B73-8404-9BF7D641D0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{973D96B8-78DC-4646-8918-33F7B5F5282C}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6EB-4B73-8404-9BF7D641D0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{4A68ED35-1B4E-48BE-AC3B-BB5EC8E889A8}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EB-4B73-8404-9BF7D641D0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{1642A671-4C3E-403D-9D92-88869CE15F41}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EB-4B73-8404-9BF7D641D0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{523499E8-A386-4908-9B25-76E7E545DDBA}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EB-4B73-8404-9BF7D641D0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{7C67A698-DAC3-4DED-8725-81645FBD84E0}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EB-4B73-8404-9BF7D641D063}"/>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{ABC5E88C-3201-4BB2-9AE5-592EA4980CA5}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6EB-4B73-8404-9BF7D641D063}"/>
                </c:ext>
              </c:extLst>
            </c:dLbl>
            <c:dLbl>
              <c:idx val="16"/>
              <c:layout>
                <c:manualLayout>
                  <c:x val="-3.4296047805279513E-2"/>
                  <c:y val="-5.291003317500695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{835579DE-48F4-443C-B4E0-FE218D3A970E}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6EB-4B73-8404-9BF7D641D063}"/>
                </c:ext>
              </c:extLst>
            </c:dLbl>
            <c:dLbl>
              <c:idx val="24"/>
              <c:layout>
                <c:manualLayout>
                  <c:x val="-3.2015750650234161E-2"/>
                  <c:y val="-7.656805103672342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{0B87B1ED-9F4A-4377-8D79-E5F4CCE496DD}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6EB-4B73-8404-9BF7D641D06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{CEF74816-4F6B-4D39-8030-1F6F89FE6F3D}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6EB-4B73-8404-9BF7D641D0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61.1</c:v>
                </c:pt>
                <c:pt idx="16">
                  <c:v>61.9</c:v>
                </c:pt>
                <c:pt idx="24">
                  <c:v>62.7</c:v>
                </c:pt>
                <c:pt idx="32">
                  <c:v>63.9</c:v>
                </c:pt>
              </c:numCache>
            </c:numRef>
          </c:xVal>
          <c:yVal>
            <c:numRef>
              <c:f>公会計指標分析・財政指標組合せ分析表!$BP$55:$DC$55</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36EB-4B73-8404-9BF7D641D06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{EB8983D2-D097-4D0F-9A17-548F8027A2C5}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61B-462C-886D-A1FB982BC1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{31ADB6BD-A5CD-4943-978A-D53685DB584B}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1B-462C-886D-A1FB982BC1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{3AD4AE05-B48F-43C3-A7A8-FD9F2B93BC44}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1B-462C-886D-A1FB982BC1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{3A852010-EA03-4BB2-8E0C-2A56AF06A622}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1B-462C-886D-A1FB982BC1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{AFF5DFFA-DFBD-4042-BA05-D321C4B40E63}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1B-462C-886D-A1FB982BC16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{1DE766D7-CA41-415B-82D0-947854C10A5F}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61B-462C-886D-A1FB982BC16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{58DDA183-3639-446C-AEDC-F2C9B81112A1}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61B-462C-886D-A1FB982BC16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{7925F697-67AD-4C5B-B963-FB4EB811CE8C}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61B-462C-886D-A1FB982BC16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{0517123B-2F3D-4019-8F96-35F751765AE5}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61B-462C-886D-A1FB982BC1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13.9</c:v>
                </c:pt>
                <c:pt idx="16">
                  <c:v>12.5</c:v>
                </c:pt>
                <c:pt idx="24">
                  <c:v>11.2</c:v>
                </c:pt>
                <c:pt idx="32">
                  <c:v>10.4</c:v>
                </c:pt>
              </c:numCache>
            </c:numRef>
          </c:xVal>
          <c:yVal>
            <c:numRef>
              <c:f>公会計指標分析・財政指標組合せ分析表!$BP$73:$DC$73</c:f>
              <c:numCache>
                <c:formatCode>#,##0.0;"▲ "#,##0.0</c:formatCode>
                <c:ptCount val="40"/>
                <c:pt idx="0">
                  <c:v>108.8</c:v>
                </c:pt>
                <c:pt idx="8">
                  <c:v>90.8</c:v>
                </c:pt>
                <c:pt idx="16">
                  <c:v>83.6</c:v>
                </c:pt>
                <c:pt idx="24">
                  <c:v>76.8</c:v>
                </c:pt>
                <c:pt idx="32">
                  <c:v>66.900000000000006</c:v>
                </c:pt>
              </c:numCache>
            </c:numRef>
          </c:yVal>
          <c:smooth val="0"/>
          <c:extLst>
            <c:ext xmlns:c16="http://schemas.microsoft.com/office/drawing/2014/chart" uri="{C3380CC4-5D6E-409C-BE32-E72D297353CC}">
              <c16:uniqueId val="{00000009-B61B-462C-886D-A1FB982BC1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210800733327819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{8728A467-0D57-4856-9C24-A4CA31FE4DF4}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61B-462C-886D-A1FB982BC1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{B8012004-CC56-4110-86AA-E2DDCB6BFB3F}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1B-462C-886D-A1FB982BC1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{0D60EF03-286C-4CEF-B083-F91B66CC44E0}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1B-462C-886D-A1FB982BC1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{616EFBC4-7F21-4625-8CEA-8F47B43775B5}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1B-462C-886D-A1FB982BC1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{8F98A7A5-7CA3-4399-8837-12FAA8E016DB}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1B-462C-886D-A1FB982BC169}"/>
                </c:ext>
              </c:extLst>
            </c:dLbl>
            <c:dLbl>
              <c:idx val="8"/>
              <c:layout>
                <c:manualLayout>
                  <c:x val="-3.8577032158906073E-2"/>
                  <c:y val="-7.609714180423823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{922FFB75-015E-4051-991A-55CF79376F6E}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61B-462C-886D-A1FB982BC169}"/>
                </c:ext>
              </c:extLst>
            </c:dLbl>
            <c:dLbl>
              <c:idx val="16"/>
              <c:layout>
                <c:manualLayout>
                  <c:x val="-2.4691302185280144E-2"/>
                  <c:y val="-3.760667631568312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{8FC00384-2E09-4363-B968-0036C876CE1D}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61B-462C-886D-A1FB982BC169}"/>
                </c:ext>
              </c:extLst>
            </c:dLbl>
            <c:dLbl>
              <c:idx val="24"/>
              <c:layout>
                <c:manualLayout>
                  <c:x val="-3.2057533610858398E-2"/>
                  <c:y val="-7.354595189967581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{7160728A-F946-4CEB-9ABD-5C869C7A52DD}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61B-462C-886D-A1FB982BC16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{41E715B7-9B61-4239-8115-78D8E9D88AD4}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61B-462C-886D-A1FB982BC1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5.9</c:v>
                </c:pt>
                <c:pt idx="16">
                  <c:v>5.7</c:v>
                </c:pt>
                <c:pt idx="24">
                  <c:v>5.4</c:v>
                </c:pt>
                <c:pt idx="32">
                  <c:v>5.2</c:v>
                </c:pt>
              </c:numCache>
            </c:numRef>
          </c:xVal>
          <c:yVal>
            <c:numRef>
              <c:f>公会計指標分析・財政指標組合せ分析表!$BP$77:$DC$77</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B61B-462C-886D-A1FB982BC169}"/>
            </c:ext>
          </c:extLst>
        </c:ser>
        <c:dLbls>
          <c:showLegendKey val="0"/>
          <c:showVal val="1"/>
          <c:showCatName val="0"/>
          <c:showSerName val="0"/>
          <c:showPercent val="0"/>
          <c:showBubbleSize val="0"/>
        </c:dLbls>
        <c:axId val="84219776"/>
        <c:axId val="84234240"/>
      </c:scatterChart>
      <c:valAx>
        <c:axId val="84219776"/>
        <c:scaling>
          <c:orientation val="maxMin"/>
          <c:max val="1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地方債の繰上償還及び発行抑制に継続的に取り組んでおり、減少傾向となっている。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平成２２年度まで市場公募債を発行していたが、その後は発行していない。また、平成２２年度市場公募債の償還についても平成２７年度に終了している。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地方債の発行抑制や繰上償還などの継続的取り組みによって地方債現在高が減少し、また公営企業債等繰入金見込額の減など、将来負担額が減少しており、将来負担比率（分子）が下がっている。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島根県松江市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新庁舎整備事業に充当するために、庁舎建設基金約２．８億円の取り崩しを行った一方で、財政調整基金への積み立てを行ったことから、全体では約６．６億円の増となった。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地方債残高の縮減を図り、財政の健全化を進めつつ、感染症対策をはじめ、今後の災害や突発的な財源不足に備えるため、財政調整基金・減債基金合計残高を一定規模（５５億円程度）まで回復させ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・松江市庁舎建設基金：庁舎の建設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・松江市地域振興基金：新市まちづくり計画に基づき実施する地域振興に資する事業の推進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・鹿島地域振興基金：松江市鹿島地区の地域振興及び防災その他の安全安心に資する事業の推進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・松江市ふれあい福祉基金：地域活動の促進とボランティア活動の活性化、もって社会福祉の向上に資する施策の推進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松江だんだん基金：後世に引き継ぐ自然や歴史、文化など世界に誇る地域資源を大切に保全し、活用することにより、国際文化観光都市松江がさらなる発展をとげるための魅力あるふるさとづくりに資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・松江市庁舎建設基金：新庁舎整備事業に充当するために取り崩しを行い、約２．８億円減少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・松江市地域振興基金：観光客受入事業等に充当するために取り崩しを行い、１１百万円減少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・鹿島地域振興基金：古浦西長江線交差点視距改良事業等に充当するために取り崩しを行い、約１．４億円減少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・ふるさと松江だんだん基金：ふるさと寄附の積立により、９０百万円増加。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・松江市庁舎建設基金：庁舎建設事業のため、年次的に積み立てる。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積み立てを行ったことにより、約１１．１億円の増となった。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財政調整基金と減債基金の合計残高の回復を図る。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取り崩しを行わなかったため、大きな増減はなし。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財政調整基金と減債基金の合計残高の回復を図る。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199,432
197,970
572.99
111,124,775
107,859,245
2,545,045
56,345,740
102,642,281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類似団体と比較すると、有形固定資産減価償却率はやや下回っている。当市では、平成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年に今後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年間の実施計画となる「松江市公共施設適正化計画」を策定し、公共施設の長寿命化、複合化、廃止等を着実に進めており、引き続き施設保有量の適正化に取り組む。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300220" y="5220335"/>
          <a:ext cx="1270" cy="126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352925" y="6493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213225" y="649012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352925" y="500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213225" y="52203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352925" y="5925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251325"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3616325" y="5910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2930525" y="58817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244725" y="58530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xdr:cNvSpPr/>
      </xdr:nvSpPr>
      <xdr:spPr>
        <a:xfrm>
          <a:off x="1558925" y="57522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1" name="楕円 80"/>
        <xdr:cNvSpPr/>
      </xdr:nvSpPr>
      <xdr:spPr>
        <a:xfrm>
          <a:off x="4251325"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36847</xdr:rowOff>
    </xdr:from>
    <xdr:ext cx="405111" cy="259045"/>
    <xdr:sp macro="" textlink="">
      <xdr:nvSpPr>
        <xdr:cNvPr id="82" name="有形固定資産減価償却率該当値テキスト"/>
        <xdr:cNvSpPr txBox="1"/>
      </xdr:nvSpPr>
      <xdr:spPr>
        <a:xfrm>
          <a:off x="4352925" y="578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83" name="楕円 82"/>
        <xdr:cNvSpPr/>
      </xdr:nvSpPr>
      <xdr:spPr>
        <a:xfrm>
          <a:off x="3616325" y="58745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7197</xdr:rowOff>
    </xdr:from>
    <xdr:to>
      <xdr:col>23</xdr:col>
      <xdr:colOff>85725</xdr:colOff>
      <xdr:row>31</xdr:row>
      <xdr:rowOff>64770</xdr:rowOff>
    </xdr:to>
    <xdr:cxnSp macro="">
      <xdr:nvCxnSpPr>
        <xdr:cNvPr id="84" name="直線コネクタ 83"/>
        <xdr:cNvCxnSpPr/>
      </xdr:nvCxnSpPr>
      <xdr:spPr>
        <a:xfrm>
          <a:off x="3667125" y="5919047"/>
          <a:ext cx="635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5" name="楕円 84"/>
        <xdr:cNvSpPr/>
      </xdr:nvSpPr>
      <xdr:spPr>
        <a:xfrm>
          <a:off x="2930525" y="58422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7197</xdr:rowOff>
    </xdr:to>
    <xdr:cxnSp macro="">
      <xdr:nvCxnSpPr>
        <xdr:cNvPr id="86" name="直線コネクタ 85"/>
        <xdr:cNvCxnSpPr/>
      </xdr:nvCxnSpPr>
      <xdr:spPr>
        <a:xfrm>
          <a:off x="2981325" y="5893012"/>
          <a:ext cx="6858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52282</xdr:rowOff>
    </xdr:from>
    <xdr:to>
      <xdr:col>11</xdr:col>
      <xdr:colOff>187325</xdr:colOff>
      <xdr:row>30</xdr:row>
      <xdr:rowOff>153882</xdr:rowOff>
    </xdr:to>
    <xdr:sp macro="" textlink="">
      <xdr:nvSpPr>
        <xdr:cNvPr id="87" name="楕円 86"/>
        <xdr:cNvSpPr/>
      </xdr:nvSpPr>
      <xdr:spPr>
        <a:xfrm>
          <a:off x="2244725" y="57990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103082</xdr:rowOff>
    </xdr:from>
    <xdr:to>
      <xdr:col>15</xdr:col>
      <xdr:colOff>136525</xdr:colOff>
      <xdr:row>30</xdr:row>
      <xdr:rowOff>146262</xdr:rowOff>
    </xdr:to>
    <xdr:cxnSp macro="">
      <xdr:nvCxnSpPr>
        <xdr:cNvPr id="88" name="直線コネクタ 87"/>
        <xdr:cNvCxnSpPr/>
      </xdr:nvCxnSpPr>
      <xdr:spPr>
        <a:xfrm>
          <a:off x="2295525" y="5849832"/>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88053</xdr:rowOff>
    </xdr:from>
    <xdr:to>
      <xdr:col>7</xdr:col>
      <xdr:colOff>187325</xdr:colOff>
      <xdr:row>28</xdr:row>
      <xdr:rowOff>18203</xdr:rowOff>
    </xdr:to>
    <xdr:sp macro="" textlink="">
      <xdr:nvSpPr>
        <xdr:cNvPr id="89" name="楕円 88"/>
        <xdr:cNvSpPr/>
      </xdr:nvSpPr>
      <xdr:spPr>
        <a:xfrm>
          <a:off x="1558925" y="53395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138853</xdr:rowOff>
    </xdr:from>
    <xdr:to>
      <xdr:col>11</xdr:col>
      <xdr:colOff>136525</xdr:colOff>
      <xdr:row>30</xdr:row>
      <xdr:rowOff>103082</xdr:rowOff>
    </xdr:to>
    <xdr:cxnSp macro="">
      <xdr:nvCxnSpPr>
        <xdr:cNvPr id="90" name="直線コネクタ 89"/>
        <xdr:cNvCxnSpPr/>
      </xdr:nvCxnSpPr>
      <xdr:spPr>
        <a:xfrm>
          <a:off x="1609725" y="5390303"/>
          <a:ext cx="685800" cy="45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470919" y="599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2797819" y="596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xdr:cNvSpPr txBox="1"/>
      </xdr:nvSpPr>
      <xdr:spPr>
        <a:xfrm>
          <a:off x="2112019" y="5939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4" name="n_4aveValue有形固定資産減価償却率"/>
        <xdr:cNvSpPr txBox="1"/>
      </xdr:nvSpPr>
      <xdr:spPr>
        <a:xfrm>
          <a:off x="1426219" y="584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74524</xdr:rowOff>
    </xdr:from>
    <xdr:ext cx="405111" cy="259045"/>
    <xdr:sp macro="" textlink="">
      <xdr:nvSpPr>
        <xdr:cNvPr id="95" name="n_1mainValue有形固定資産減価償却率"/>
        <xdr:cNvSpPr txBox="1"/>
      </xdr:nvSpPr>
      <xdr:spPr>
        <a:xfrm>
          <a:off x="3470919"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96" name="n_2mainValue有形固定資産減価償却率"/>
        <xdr:cNvSpPr txBox="1"/>
      </xdr:nvSpPr>
      <xdr:spPr>
        <a:xfrm>
          <a:off x="2797819"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170409</xdr:rowOff>
    </xdr:from>
    <xdr:ext cx="405111" cy="259045"/>
    <xdr:sp macro="" textlink="">
      <xdr:nvSpPr>
        <xdr:cNvPr id="97" name="n_3mainValue有形固定資産減価償却率"/>
        <xdr:cNvSpPr txBox="1"/>
      </xdr:nvSpPr>
      <xdr:spPr>
        <a:xfrm>
          <a:off x="2112019" y="55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34730</xdr:rowOff>
    </xdr:from>
    <xdr:ext cx="405111" cy="259045"/>
    <xdr:sp macro="" textlink="">
      <xdr:nvSpPr>
        <xdr:cNvPr id="98" name="n_4mainValue有形固定資産減価償却率"/>
        <xdr:cNvSpPr txBox="1"/>
      </xdr:nvSpPr>
      <xdr:spPr>
        <a:xfrm>
          <a:off x="1426219" y="512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類似団体と比較してやや高い水準となっているが、近年投資的経費の平準化や地方債の発行抑制・繰上償還に積極的に取り組んでおり、緩やかに減少している。引き続き、地方債残高の縮減に取り組む。</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3323570" y="5118553"/>
          <a:ext cx="1269" cy="147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3376275" y="659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3255625" y="6591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3376275" y="568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3293725" y="5822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2639675" y="60501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1953875" y="6059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1268075" y="6026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xdr:cNvSpPr/>
      </xdr:nvSpPr>
      <xdr:spPr>
        <a:xfrm>
          <a:off x="10582275" y="60164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36331</xdr:rowOff>
    </xdr:from>
    <xdr:to>
      <xdr:col>76</xdr:col>
      <xdr:colOff>73025</xdr:colOff>
      <xdr:row>31</xdr:row>
      <xdr:rowOff>137931</xdr:rowOff>
    </xdr:to>
    <xdr:sp macro="" textlink="">
      <xdr:nvSpPr>
        <xdr:cNvPr id="145" name="楕円 144"/>
        <xdr:cNvSpPr/>
      </xdr:nvSpPr>
      <xdr:spPr>
        <a:xfrm>
          <a:off x="13293725" y="59481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14758</xdr:rowOff>
    </xdr:from>
    <xdr:ext cx="469744" cy="259045"/>
    <xdr:sp macro="" textlink="">
      <xdr:nvSpPr>
        <xdr:cNvPr id="146" name="債務償還比率該当値テキスト"/>
        <xdr:cNvSpPr txBox="1"/>
      </xdr:nvSpPr>
      <xdr:spPr>
        <a:xfrm>
          <a:off x="13376275" y="592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78005</xdr:rowOff>
    </xdr:from>
    <xdr:to>
      <xdr:col>72</xdr:col>
      <xdr:colOff>123825</xdr:colOff>
      <xdr:row>33</xdr:row>
      <xdr:rowOff>8155</xdr:rowOff>
    </xdr:to>
    <xdr:sp macro="" textlink="">
      <xdr:nvSpPr>
        <xdr:cNvPr id="147" name="楕円 146"/>
        <xdr:cNvSpPr/>
      </xdr:nvSpPr>
      <xdr:spPr>
        <a:xfrm>
          <a:off x="12639675" y="6154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87131</xdr:rowOff>
    </xdr:from>
    <xdr:to>
      <xdr:col>76</xdr:col>
      <xdr:colOff>22225</xdr:colOff>
      <xdr:row>32</xdr:row>
      <xdr:rowOff>128805</xdr:rowOff>
    </xdr:to>
    <xdr:cxnSp macro="">
      <xdr:nvCxnSpPr>
        <xdr:cNvPr id="148" name="直線コネクタ 147"/>
        <xdr:cNvCxnSpPr/>
      </xdr:nvCxnSpPr>
      <xdr:spPr>
        <a:xfrm flipV="1">
          <a:off x="12690475" y="5998981"/>
          <a:ext cx="635000" cy="20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157543</xdr:rowOff>
    </xdr:from>
    <xdr:to>
      <xdr:col>68</xdr:col>
      <xdr:colOff>123825</xdr:colOff>
      <xdr:row>32</xdr:row>
      <xdr:rowOff>87693</xdr:rowOff>
    </xdr:to>
    <xdr:sp macro="" textlink="">
      <xdr:nvSpPr>
        <xdr:cNvPr id="149" name="楕円 148"/>
        <xdr:cNvSpPr/>
      </xdr:nvSpPr>
      <xdr:spPr>
        <a:xfrm>
          <a:off x="11953875" y="6069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36893</xdr:rowOff>
    </xdr:from>
    <xdr:to>
      <xdr:col>72</xdr:col>
      <xdr:colOff>73025</xdr:colOff>
      <xdr:row>32</xdr:row>
      <xdr:rowOff>128805</xdr:rowOff>
    </xdr:to>
    <xdr:cxnSp macro="">
      <xdr:nvCxnSpPr>
        <xdr:cNvPr id="150" name="直線コネクタ 149"/>
        <xdr:cNvCxnSpPr/>
      </xdr:nvCxnSpPr>
      <xdr:spPr>
        <a:xfrm>
          <a:off x="12004675" y="6113843"/>
          <a:ext cx="685800" cy="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1824</xdr:rowOff>
    </xdr:from>
    <xdr:to>
      <xdr:col>64</xdr:col>
      <xdr:colOff>123825</xdr:colOff>
      <xdr:row>32</xdr:row>
      <xdr:rowOff>103424</xdr:rowOff>
    </xdr:to>
    <xdr:sp macro="" textlink="">
      <xdr:nvSpPr>
        <xdr:cNvPr id="151" name="楕円 150"/>
        <xdr:cNvSpPr/>
      </xdr:nvSpPr>
      <xdr:spPr>
        <a:xfrm>
          <a:off x="11268075" y="60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36893</xdr:rowOff>
    </xdr:from>
    <xdr:to>
      <xdr:col>68</xdr:col>
      <xdr:colOff>73025</xdr:colOff>
      <xdr:row>32</xdr:row>
      <xdr:rowOff>52624</xdr:rowOff>
    </xdr:to>
    <xdr:cxnSp macro="">
      <xdr:nvCxnSpPr>
        <xdr:cNvPr id="152" name="直線コネクタ 151"/>
        <xdr:cNvCxnSpPr/>
      </xdr:nvCxnSpPr>
      <xdr:spPr>
        <a:xfrm flipV="1">
          <a:off x="11318875" y="6113843"/>
          <a:ext cx="685800" cy="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54564</xdr:rowOff>
    </xdr:from>
    <xdr:to>
      <xdr:col>60</xdr:col>
      <xdr:colOff>123825</xdr:colOff>
      <xdr:row>32</xdr:row>
      <xdr:rowOff>156164</xdr:rowOff>
    </xdr:to>
    <xdr:sp macro="" textlink="">
      <xdr:nvSpPr>
        <xdr:cNvPr id="153" name="楕円 152"/>
        <xdr:cNvSpPr/>
      </xdr:nvSpPr>
      <xdr:spPr>
        <a:xfrm>
          <a:off x="10582275" y="61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52624</xdr:rowOff>
    </xdr:from>
    <xdr:to>
      <xdr:col>64</xdr:col>
      <xdr:colOff>73025</xdr:colOff>
      <xdr:row>32</xdr:row>
      <xdr:rowOff>105364</xdr:rowOff>
    </xdr:to>
    <xdr:cxnSp macro="">
      <xdr:nvCxnSpPr>
        <xdr:cNvPr id="154" name="直線コネクタ 153"/>
        <xdr:cNvCxnSpPr/>
      </xdr:nvCxnSpPr>
      <xdr:spPr>
        <a:xfrm flipV="1">
          <a:off x="10633075" y="6129574"/>
          <a:ext cx="685800" cy="5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2461952" y="58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1788852" y="584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1103052" y="58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macro="" textlink="">
      <xdr:nvSpPr>
        <xdr:cNvPr id="158" name="n_4aveValue債務償還比率"/>
        <xdr:cNvSpPr txBox="1"/>
      </xdr:nvSpPr>
      <xdr:spPr>
        <a:xfrm>
          <a:off x="10417252" y="5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170732</xdr:rowOff>
    </xdr:from>
    <xdr:ext cx="469744" cy="259045"/>
    <xdr:sp macro="" textlink="">
      <xdr:nvSpPr>
        <xdr:cNvPr id="159" name="n_1mainValue債務償還比率"/>
        <xdr:cNvSpPr txBox="1"/>
      </xdr:nvSpPr>
      <xdr:spPr>
        <a:xfrm>
          <a:off x="12461952" y="62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78820</xdr:rowOff>
    </xdr:from>
    <xdr:ext cx="469744" cy="259045"/>
    <xdr:sp macro="" textlink="">
      <xdr:nvSpPr>
        <xdr:cNvPr id="160" name="n_2mainValue債務償還比率"/>
        <xdr:cNvSpPr txBox="1"/>
      </xdr:nvSpPr>
      <xdr:spPr>
        <a:xfrm>
          <a:off x="11788852" y="6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94551</xdr:rowOff>
    </xdr:from>
    <xdr:ext cx="469744" cy="259045"/>
    <xdr:sp macro="" textlink="">
      <xdr:nvSpPr>
        <xdr:cNvPr id="161" name="n_3mainValue債務償還比率"/>
        <xdr:cNvSpPr txBox="1"/>
      </xdr:nvSpPr>
      <xdr:spPr>
        <a:xfrm>
          <a:off x="11103052" y="617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147291</xdr:rowOff>
    </xdr:from>
    <xdr:ext cx="469744" cy="259045"/>
    <xdr:sp macro="" textlink="">
      <xdr:nvSpPr>
        <xdr:cNvPr id="162" name="n_4mainValue債務償還比率"/>
        <xdr:cNvSpPr txBox="1"/>
      </xdr:nvSpPr>
      <xdr:spPr>
        <a:xfrm>
          <a:off x="10417252" y="62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199,432
197,970
572.99
111,124,775
107,859,245
2,545,045
56,345,740
102,642,281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177665" y="5471414"/>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216400" y="6864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108450" y="6860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216400" y="525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108450" y="5471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216400" y="609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127500" y="6114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384550" y="60827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571750" y="60485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7780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984250" y="59730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61976</xdr:rowOff>
    </xdr:from>
    <xdr:to>
      <xdr:col>24</xdr:col>
      <xdr:colOff>114300</xdr:colOff>
      <xdr:row>36</xdr:row>
      <xdr:rowOff>163576</xdr:rowOff>
    </xdr:to>
    <xdr:sp macro="" textlink="">
      <xdr:nvSpPr>
        <xdr:cNvPr id="71" name="楕円 70"/>
        <xdr:cNvSpPr/>
      </xdr:nvSpPr>
      <xdr:spPr>
        <a:xfrm>
          <a:off x="4127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84853</xdr:rowOff>
    </xdr:from>
    <xdr:ext cx="405111" cy="259045"/>
    <xdr:sp macro="" textlink="">
      <xdr:nvSpPr>
        <xdr:cNvPr id="72" name="【道路】&#10;有形固定資産減価償却率該当値テキスト"/>
        <xdr:cNvSpPr txBox="1"/>
      </xdr:nvSpPr>
      <xdr:spPr>
        <a:xfrm>
          <a:off x="4216400" y="58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3" name="楕円 72"/>
        <xdr:cNvSpPr/>
      </xdr:nvSpPr>
      <xdr:spPr>
        <a:xfrm>
          <a:off x="3384550" y="5975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112776</xdr:rowOff>
    </xdr:to>
    <xdr:cxnSp macro="">
      <xdr:nvCxnSpPr>
        <xdr:cNvPr id="74" name="直線コネクタ 73"/>
        <xdr:cNvCxnSpPr/>
      </xdr:nvCxnSpPr>
      <xdr:spPr>
        <a:xfrm>
          <a:off x="3429000" y="6026150"/>
          <a:ext cx="7493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169418</xdr:rowOff>
    </xdr:from>
    <xdr:to>
      <xdr:col>15</xdr:col>
      <xdr:colOff>101600</xdr:colOff>
      <xdr:row>36</xdr:row>
      <xdr:rowOff>99568</xdr:rowOff>
    </xdr:to>
    <xdr:sp macro="" textlink="">
      <xdr:nvSpPr>
        <xdr:cNvPr id="75" name="楕円 74"/>
        <xdr:cNvSpPr/>
      </xdr:nvSpPr>
      <xdr:spPr>
        <a:xfrm>
          <a:off x="257175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48768</xdr:rowOff>
    </xdr:from>
    <xdr:to>
      <xdr:col>19</xdr:col>
      <xdr:colOff>177800</xdr:colOff>
      <xdr:row>36</xdr:row>
      <xdr:rowOff>76200</xdr:rowOff>
    </xdr:to>
    <xdr:cxnSp macro="">
      <xdr:nvCxnSpPr>
        <xdr:cNvPr id="76" name="直線コネクタ 75"/>
        <xdr:cNvCxnSpPr/>
      </xdr:nvCxnSpPr>
      <xdr:spPr>
        <a:xfrm>
          <a:off x="2622550" y="5998718"/>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135128</xdr:rowOff>
    </xdr:from>
    <xdr:to>
      <xdr:col>10</xdr:col>
      <xdr:colOff>165100</xdr:colOff>
      <xdr:row>36</xdr:row>
      <xdr:rowOff>65278</xdr:rowOff>
    </xdr:to>
    <xdr:sp macro="" textlink="">
      <xdr:nvSpPr>
        <xdr:cNvPr id="77" name="楕円 76"/>
        <xdr:cNvSpPr/>
      </xdr:nvSpPr>
      <xdr:spPr>
        <a:xfrm>
          <a:off x="1778000" y="59199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xdr:rowOff>
    </xdr:from>
    <xdr:to>
      <xdr:col>15</xdr:col>
      <xdr:colOff>50800</xdr:colOff>
      <xdr:row>36</xdr:row>
      <xdr:rowOff>48768</xdr:rowOff>
    </xdr:to>
    <xdr:cxnSp macro="">
      <xdr:nvCxnSpPr>
        <xdr:cNvPr id="78" name="直線コネクタ 77"/>
        <xdr:cNvCxnSpPr/>
      </xdr:nvCxnSpPr>
      <xdr:spPr>
        <a:xfrm>
          <a:off x="1828800" y="5964428"/>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100838</xdr:rowOff>
    </xdr:from>
    <xdr:to>
      <xdr:col>6</xdr:col>
      <xdr:colOff>38100</xdr:colOff>
      <xdr:row>36</xdr:row>
      <xdr:rowOff>30988</xdr:rowOff>
    </xdr:to>
    <xdr:sp macro="" textlink="">
      <xdr:nvSpPr>
        <xdr:cNvPr id="79" name="楕円 78"/>
        <xdr:cNvSpPr/>
      </xdr:nvSpPr>
      <xdr:spPr>
        <a:xfrm>
          <a:off x="984250" y="58856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151638</xdr:rowOff>
    </xdr:from>
    <xdr:to>
      <xdr:col>10</xdr:col>
      <xdr:colOff>114300</xdr:colOff>
      <xdr:row>36</xdr:row>
      <xdr:rowOff>14478</xdr:rowOff>
    </xdr:to>
    <xdr:cxnSp macro="">
      <xdr:nvCxnSpPr>
        <xdr:cNvPr id="80" name="直線コネクタ 79"/>
        <xdr:cNvCxnSpPr/>
      </xdr:nvCxnSpPr>
      <xdr:spPr>
        <a:xfrm>
          <a:off x="1028700" y="5936488"/>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2391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43904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64529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851544"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5" name="n_1mainValue【道路】&#10;有形固定資産減価償却率"/>
        <xdr:cNvSpPr txBox="1"/>
      </xdr:nvSpPr>
      <xdr:spPr>
        <a:xfrm>
          <a:off x="32391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116095</xdr:rowOff>
    </xdr:from>
    <xdr:ext cx="405111" cy="259045"/>
    <xdr:sp macro="" textlink="">
      <xdr:nvSpPr>
        <xdr:cNvPr id="86" name="n_2mainValue【道路】&#10;有形固定資産減価償却率"/>
        <xdr:cNvSpPr txBox="1"/>
      </xdr:nvSpPr>
      <xdr:spPr>
        <a:xfrm>
          <a:off x="2439044" y="57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81805</xdr:rowOff>
    </xdr:from>
    <xdr:ext cx="405111" cy="259045"/>
    <xdr:sp macro="" textlink="">
      <xdr:nvSpPr>
        <xdr:cNvPr id="87" name="n_3mainValue【道路】&#10;有形固定資産減価償却率"/>
        <xdr:cNvSpPr txBox="1"/>
      </xdr:nvSpPr>
      <xdr:spPr>
        <a:xfrm>
          <a:off x="1645294" y="57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47515</xdr:rowOff>
    </xdr:from>
    <xdr:ext cx="405111" cy="259045"/>
    <xdr:sp macro="" textlink="">
      <xdr:nvSpPr>
        <xdr:cNvPr id="88" name="n_4mainValue【道路】&#10;有形固定資産減価償却率"/>
        <xdr:cNvSpPr txBox="1"/>
      </xdr:nvSpPr>
      <xdr:spPr>
        <a:xfrm>
          <a:off x="851544" y="566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9429115" y="5539892"/>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9467850" y="69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9359900" y="6970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9467850" y="532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9359900" y="5539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9467850" y="682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9398000" y="6842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8636000" y="68431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7842250" y="6861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029450" y="68616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xdr:cNvSpPr/>
      </xdr:nvSpPr>
      <xdr:spPr>
        <a:xfrm>
          <a:off x="6235700" y="68557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34899</xdr:rowOff>
    </xdr:from>
    <xdr:to>
      <xdr:col>55</xdr:col>
      <xdr:colOff>50800</xdr:colOff>
      <xdr:row>41</xdr:row>
      <xdr:rowOff>136499</xdr:rowOff>
    </xdr:to>
    <xdr:sp macro="" textlink="">
      <xdr:nvSpPr>
        <xdr:cNvPr id="128" name="楕円 127"/>
        <xdr:cNvSpPr/>
      </xdr:nvSpPr>
      <xdr:spPr>
        <a:xfrm>
          <a:off x="9398000" y="68103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165726</xdr:rowOff>
    </xdr:from>
    <xdr:ext cx="469744" cy="259045"/>
    <xdr:sp macro="" textlink="">
      <xdr:nvSpPr>
        <xdr:cNvPr id="129" name="【道路】&#10;一人当たり延長該当値テキスト"/>
        <xdr:cNvSpPr txBox="1"/>
      </xdr:nvSpPr>
      <xdr:spPr>
        <a:xfrm>
          <a:off x="9467850" y="66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37249</xdr:rowOff>
    </xdr:from>
    <xdr:to>
      <xdr:col>50</xdr:col>
      <xdr:colOff>165100</xdr:colOff>
      <xdr:row>41</xdr:row>
      <xdr:rowOff>138849</xdr:rowOff>
    </xdr:to>
    <xdr:sp macro="" textlink="">
      <xdr:nvSpPr>
        <xdr:cNvPr id="130" name="楕円 129"/>
        <xdr:cNvSpPr/>
      </xdr:nvSpPr>
      <xdr:spPr>
        <a:xfrm>
          <a:off x="8636000" y="68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85699</xdr:rowOff>
    </xdr:from>
    <xdr:to>
      <xdr:col>55</xdr:col>
      <xdr:colOff>0</xdr:colOff>
      <xdr:row>41</xdr:row>
      <xdr:rowOff>88049</xdr:rowOff>
    </xdr:to>
    <xdr:cxnSp macro="">
      <xdr:nvCxnSpPr>
        <xdr:cNvPr id="131" name="直線コネクタ 130"/>
        <xdr:cNvCxnSpPr/>
      </xdr:nvCxnSpPr>
      <xdr:spPr>
        <a:xfrm flipV="1">
          <a:off x="8686800" y="6861149"/>
          <a:ext cx="74295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38786</xdr:rowOff>
    </xdr:from>
    <xdr:to>
      <xdr:col>46</xdr:col>
      <xdr:colOff>38100</xdr:colOff>
      <xdr:row>41</xdr:row>
      <xdr:rowOff>140386</xdr:rowOff>
    </xdr:to>
    <xdr:sp macro="" textlink="">
      <xdr:nvSpPr>
        <xdr:cNvPr id="132" name="楕円 131"/>
        <xdr:cNvSpPr/>
      </xdr:nvSpPr>
      <xdr:spPr>
        <a:xfrm>
          <a:off x="7842250" y="68142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88049</xdr:rowOff>
    </xdr:from>
    <xdr:to>
      <xdr:col>50</xdr:col>
      <xdr:colOff>114300</xdr:colOff>
      <xdr:row>41</xdr:row>
      <xdr:rowOff>89586</xdr:rowOff>
    </xdr:to>
    <xdr:cxnSp macro="">
      <xdr:nvCxnSpPr>
        <xdr:cNvPr id="133" name="直線コネクタ 132"/>
        <xdr:cNvCxnSpPr/>
      </xdr:nvCxnSpPr>
      <xdr:spPr>
        <a:xfrm flipV="1">
          <a:off x="7886700" y="6863499"/>
          <a:ext cx="8001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39548</xdr:rowOff>
    </xdr:from>
    <xdr:to>
      <xdr:col>41</xdr:col>
      <xdr:colOff>101600</xdr:colOff>
      <xdr:row>41</xdr:row>
      <xdr:rowOff>141148</xdr:rowOff>
    </xdr:to>
    <xdr:sp macro="" textlink="">
      <xdr:nvSpPr>
        <xdr:cNvPr id="134" name="楕円 133"/>
        <xdr:cNvSpPr/>
      </xdr:nvSpPr>
      <xdr:spPr>
        <a:xfrm>
          <a:off x="7029450" y="68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89586</xdr:rowOff>
    </xdr:from>
    <xdr:to>
      <xdr:col>45</xdr:col>
      <xdr:colOff>177800</xdr:colOff>
      <xdr:row>41</xdr:row>
      <xdr:rowOff>90348</xdr:rowOff>
    </xdr:to>
    <xdr:cxnSp macro="">
      <xdr:nvCxnSpPr>
        <xdr:cNvPr id="135" name="直線コネクタ 134"/>
        <xdr:cNvCxnSpPr/>
      </xdr:nvCxnSpPr>
      <xdr:spPr>
        <a:xfrm flipV="1">
          <a:off x="7080250" y="6865036"/>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39904</xdr:rowOff>
    </xdr:from>
    <xdr:to>
      <xdr:col>36</xdr:col>
      <xdr:colOff>165100</xdr:colOff>
      <xdr:row>41</xdr:row>
      <xdr:rowOff>141504</xdr:rowOff>
    </xdr:to>
    <xdr:sp macro="" textlink="">
      <xdr:nvSpPr>
        <xdr:cNvPr id="136" name="楕円 135"/>
        <xdr:cNvSpPr/>
      </xdr:nvSpPr>
      <xdr:spPr>
        <a:xfrm>
          <a:off x="6235700" y="68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90348</xdr:rowOff>
    </xdr:from>
    <xdr:to>
      <xdr:col>41</xdr:col>
      <xdr:colOff>50800</xdr:colOff>
      <xdr:row>41</xdr:row>
      <xdr:rowOff>90704</xdr:rowOff>
    </xdr:to>
    <xdr:cxnSp macro="">
      <xdr:nvCxnSpPr>
        <xdr:cNvPr id="137" name="直線コネクタ 136"/>
        <xdr:cNvCxnSpPr/>
      </xdr:nvCxnSpPr>
      <xdr:spPr>
        <a:xfrm flipV="1">
          <a:off x="6286500" y="6865798"/>
          <a:ext cx="79375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8458277" y="693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7677227" y="694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6864427" y="694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1528</xdr:rowOff>
    </xdr:from>
    <xdr:ext cx="469744" cy="259045"/>
    <xdr:sp macro="" textlink="">
      <xdr:nvSpPr>
        <xdr:cNvPr id="141" name="n_4aveValue【道路】&#10;一人当たり延長"/>
        <xdr:cNvSpPr txBox="1"/>
      </xdr:nvSpPr>
      <xdr:spPr>
        <a:xfrm>
          <a:off x="6070677" y="69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155376</xdr:rowOff>
    </xdr:from>
    <xdr:ext cx="469744" cy="259045"/>
    <xdr:sp macro="" textlink="">
      <xdr:nvSpPr>
        <xdr:cNvPr id="142" name="n_1mainValue【道路】&#10;一人当たり延長"/>
        <xdr:cNvSpPr txBox="1"/>
      </xdr:nvSpPr>
      <xdr:spPr>
        <a:xfrm>
          <a:off x="8458277" y="66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156913</xdr:rowOff>
    </xdr:from>
    <xdr:ext cx="469744" cy="259045"/>
    <xdr:sp macro="" textlink="">
      <xdr:nvSpPr>
        <xdr:cNvPr id="143" name="n_2mainValue【道路】&#10;一人当たり延長"/>
        <xdr:cNvSpPr txBox="1"/>
      </xdr:nvSpPr>
      <xdr:spPr>
        <a:xfrm>
          <a:off x="7677227" y="66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157675</xdr:rowOff>
    </xdr:from>
    <xdr:ext cx="469744" cy="259045"/>
    <xdr:sp macro="" textlink="">
      <xdr:nvSpPr>
        <xdr:cNvPr id="144" name="n_3mainValue【道路】&#10;一人当たり延長"/>
        <xdr:cNvSpPr txBox="1"/>
      </xdr:nvSpPr>
      <xdr:spPr>
        <a:xfrm>
          <a:off x="6864427" y="66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158031</xdr:rowOff>
    </xdr:from>
    <xdr:ext cx="469744" cy="259045"/>
    <xdr:sp macro="" textlink="">
      <xdr:nvSpPr>
        <xdr:cNvPr id="145" name="n_4mainValue【道路】&#10;一人当たり延長"/>
        <xdr:cNvSpPr txBox="1"/>
      </xdr:nvSpPr>
      <xdr:spPr>
        <a:xfrm>
          <a:off x="6070677" y="66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177665" y="9348288"/>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216400" y="1050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108450" y="10503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21640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108450" y="9348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216400" y="10017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127500" y="10039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3845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57175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778000" y="9997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xdr:cNvSpPr/>
      </xdr:nvSpPr>
      <xdr:spPr>
        <a:xfrm>
          <a:off x="984250" y="99513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87" name="楕円 186"/>
        <xdr:cNvSpPr/>
      </xdr:nvSpPr>
      <xdr:spPr>
        <a:xfrm>
          <a:off x="4127500" y="99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88" name="【橋りょう・トンネル】&#10;有形固定資産減価償却率該当値テキスト"/>
        <xdr:cNvSpPr txBox="1"/>
      </xdr:nvSpPr>
      <xdr:spPr>
        <a:xfrm>
          <a:off x="4216400" y="9781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89" name="楕円 188"/>
        <xdr:cNvSpPr/>
      </xdr:nvSpPr>
      <xdr:spPr>
        <a:xfrm>
          <a:off x="3384550" y="9908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62049</xdr:rowOff>
    </xdr:to>
    <xdr:cxnSp macro="">
      <xdr:nvCxnSpPr>
        <xdr:cNvPr id="190" name="直線コネクタ 189"/>
        <xdr:cNvCxnSpPr/>
      </xdr:nvCxnSpPr>
      <xdr:spPr>
        <a:xfrm>
          <a:off x="3429000" y="9953172"/>
          <a:ext cx="7493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140244</xdr:rowOff>
    </xdr:from>
    <xdr:to>
      <xdr:col>15</xdr:col>
      <xdr:colOff>101600</xdr:colOff>
      <xdr:row>60</xdr:row>
      <xdr:rowOff>70394</xdr:rowOff>
    </xdr:to>
    <xdr:sp macro="" textlink="">
      <xdr:nvSpPr>
        <xdr:cNvPr id="191" name="楕円 190"/>
        <xdr:cNvSpPr/>
      </xdr:nvSpPr>
      <xdr:spPr>
        <a:xfrm>
          <a:off x="2571750" y="98874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40822</xdr:rowOff>
    </xdr:to>
    <xdr:cxnSp macro="">
      <xdr:nvCxnSpPr>
        <xdr:cNvPr id="192" name="直線コネクタ 191"/>
        <xdr:cNvCxnSpPr/>
      </xdr:nvCxnSpPr>
      <xdr:spPr>
        <a:xfrm>
          <a:off x="2622550" y="9931944"/>
          <a:ext cx="80645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117384</xdr:rowOff>
    </xdr:from>
    <xdr:to>
      <xdr:col>10</xdr:col>
      <xdr:colOff>165100</xdr:colOff>
      <xdr:row>60</xdr:row>
      <xdr:rowOff>47534</xdr:rowOff>
    </xdr:to>
    <xdr:sp macro="" textlink="">
      <xdr:nvSpPr>
        <xdr:cNvPr id="193" name="楕円 192"/>
        <xdr:cNvSpPr/>
      </xdr:nvSpPr>
      <xdr:spPr>
        <a:xfrm>
          <a:off x="1778000" y="98646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168184</xdr:rowOff>
    </xdr:from>
    <xdr:to>
      <xdr:col>15</xdr:col>
      <xdr:colOff>50800</xdr:colOff>
      <xdr:row>60</xdr:row>
      <xdr:rowOff>19594</xdr:rowOff>
    </xdr:to>
    <xdr:cxnSp macro="">
      <xdr:nvCxnSpPr>
        <xdr:cNvPr id="194" name="直線コネクタ 193"/>
        <xdr:cNvCxnSpPr/>
      </xdr:nvCxnSpPr>
      <xdr:spPr>
        <a:xfrm>
          <a:off x="1828800" y="9915434"/>
          <a:ext cx="7937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91259</xdr:rowOff>
    </xdr:from>
    <xdr:to>
      <xdr:col>6</xdr:col>
      <xdr:colOff>38100</xdr:colOff>
      <xdr:row>60</xdr:row>
      <xdr:rowOff>21409</xdr:rowOff>
    </xdr:to>
    <xdr:sp macro="" textlink="">
      <xdr:nvSpPr>
        <xdr:cNvPr id="195" name="楕円 194"/>
        <xdr:cNvSpPr/>
      </xdr:nvSpPr>
      <xdr:spPr>
        <a:xfrm>
          <a:off x="984250" y="98385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142059</xdr:rowOff>
    </xdr:from>
    <xdr:to>
      <xdr:col>10</xdr:col>
      <xdr:colOff>114300</xdr:colOff>
      <xdr:row>59</xdr:row>
      <xdr:rowOff>168184</xdr:rowOff>
    </xdr:to>
    <xdr:cxnSp macro="">
      <xdr:nvCxnSpPr>
        <xdr:cNvPr id="196" name="直線コネクタ 195"/>
        <xdr:cNvCxnSpPr/>
      </xdr:nvCxnSpPr>
      <xdr:spPr>
        <a:xfrm>
          <a:off x="1028700" y="9889309"/>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2391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43904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645294" y="100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0" name="n_4aveValue【橋りょう・トンネル】&#10;有形固定資産減価償却率"/>
        <xdr:cNvSpPr txBox="1"/>
      </xdr:nvSpPr>
      <xdr:spPr>
        <a:xfrm>
          <a:off x="8515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108149</xdr:rowOff>
    </xdr:from>
    <xdr:ext cx="405111" cy="259045"/>
    <xdr:sp macro="" textlink="">
      <xdr:nvSpPr>
        <xdr:cNvPr id="201" name="n_1mainValue【橋りょう・トンネル】&#10;有形固定資産減価償却率"/>
        <xdr:cNvSpPr txBox="1"/>
      </xdr:nvSpPr>
      <xdr:spPr>
        <a:xfrm>
          <a:off x="3239144" y="969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86921</xdr:rowOff>
    </xdr:from>
    <xdr:ext cx="405111" cy="259045"/>
    <xdr:sp macro="" textlink="">
      <xdr:nvSpPr>
        <xdr:cNvPr id="202" name="n_2mainValue【橋りょう・トンネル】&#10;有形固定資産減価償却率"/>
        <xdr:cNvSpPr txBox="1"/>
      </xdr:nvSpPr>
      <xdr:spPr>
        <a:xfrm>
          <a:off x="2439044" y="96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64061</xdr:rowOff>
    </xdr:from>
    <xdr:ext cx="405111" cy="259045"/>
    <xdr:sp macro="" textlink="">
      <xdr:nvSpPr>
        <xdr:cNvPr id="203" name="n_3mainValue【橋りょう・トンネル】&#10;有形固定資産減価償却率"/>
        <xdr:cNvSpPr txBox="1"/>
      </xdr:nvSpPr>
      <xdr:spPr>
        <a:xfrm>
          <a:off x="1645294" y="964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37936</xdr:rowOff>
    </xdr:from>
    <xdr:ext cx="405111" cy="259045"/>
    <xdr:sp macro="" textlink="">
      <xdr:nvSpPr>
        <xdr:cNvPr id="204" name="n_4mainValue【橋りょう・トンネル】&#10;有形固定資産減価償却率"/>
        <xdr:cNvSpPr txBox="1"/>
      </xdr:nvSpPr>
      <xdr:spPr>
        <a:xfrm>
          <a:off x="851544" y="962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9429115" y="9251200"/>
          <a:ext cx="0" cy="139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9467850" y="106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9359900" y="106442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9467850" y="903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9359900" y="925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9467850" y="10225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9398000" y="10240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8636000" y="1024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7842250" y="102397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029450" y="102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xdr:cNvSpPr/>
      </xdr:nvSpPr>
      <xdr:spPr>
        <a:xfrm>
          <a:off x="6235700" y="102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89366</xdr:rowOff>
    </xdr:from>
    <xdr:to>
      <xdr:col>55</xdr:col>
      <xdr:colOff>50800</xdr:colOff>
      <xdr:row>59</xdr:row>
      <xdr:rowOff>19516</xdr:rowOff>
    </xdr:to>
    <xdr:sp macro="" textlink="">
      <xdr:nvSpPr>
        <xdr:cNvPr id="244" name="楕円 243"/>
        <xdr:cNvSpPr/>
      </xdr:nvSpPr>
      <xdr:spPr>
        <a:xfrm>
          <a:off x="9398000" y="96715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112243</xdr:rowOff>
    </xdr:from>
    <xdr:ext cx="599010" cy="259045"/>
    <xdr:sp macro="" textlink="">
      <xdr:nvSpPr>
        <xdr:cNvPr id="245" name="【橋りょう・トンネル】&#10;一人当たり有形固定資産（償却資産）額該当値テキスト"/>
        <xdr:cNvSpPr txBox="1"/>
      </xdr:nvSpPr>
      <xdr:spPr>
        <a:xfrm>
          <a:off x="9467850" y="952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101040</xdr:rowOff>
    </xdr:from>
    <xdr:to>
      <xdr:col>50</xdr:col>
      <xdr:colOff>165100</xdr:colOff>
      <xdr:row>59</xdr:row>
      <xdr:rowOff>31190</xdr:rowOff>
    </xdr:to>
    <xdr:sp macro="" textlink="">
      <xdr:nvSpPr>
        <xdr:cNvPr id="246" name="楕円 245"/>
        <xdr:cNvSpPr/>
      </xdr:nvSpPr>
      <xdr:spPr>
        <a:xfrm>
          <a:off x="8636000" y="9683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140166</xdr:rowOff>
    </xdr:from>
    <xdr:to>
      <xdr:col>55</xdr:col>
      <xdr:colOff>0</xdr:colOff>
      <xdr:row>58</xdr:row>
      <xdr:rowOff>151840</xdr:rowOff>
    </xdr:to>
    <xdr:cxnSp macro="">
      <xdr:nvCxnSpPr>
        <xdr:cNvPr id="247" name="直線コネクタ 246"/>
        <xdr:cNvCxnSpPr/>
      </xdr:nvCxnSpPr>
      <xdr:spPr>
        <a:xfrm flipV="1">
          <a:off x="8686800" y="9722316"/>
          <a:ext cx="74295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110687</xdr:rowOff>
    </xdr:from>
    <xdr:to>
      <xdr:col>46</xdr:col>
      <xdr:colOff>38100</xdr:colOff>
      <xdr:row>59</xdr:row>
      <xdr:rowOff>40837</xdr:rowOff>
    </xdr:to>
    <xdr:sp macro="" textlink="">
      <xdr:nvSpPr>
        <xdr:cNvPr id="248" name="楕円 247"/>
        <xdr:cNvSpPr/>
      </xdr:nvSpPr>
      <xdr:spPr>
        <a:xfrm>
          <a:off x="7842250" y="96928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151840</xdr:rowOff>
    </xdr:from>
    <xdr:to>
      <xdr:col>50</xdr:col>
      <xdr:colOff>114300</xdr:colOff>
      <xdr:row>58</xdr:row>
      <xdr:rowOff>161487</xdr:rowOff>
    </xdr:to>
    <xdr:cxnSp macro="">
      <xdr:nvCxnSpPr>
        <xdr:cNvPr id="249" name="直線コネクタ 248"/>
        <xdr:cNvCxnSpPr/>
      </xdr:nvCxnSpPr>
      <xdr:spPr>
        <a:xfrm flipV="1">
          <a:off x="7886700" y="9733990"/>
          <a:ext cx="8001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119369</xdr:rowOff>
    </xdr:from>
    <xdr:to>
      <xdr:col>41</xdr:col>
      <xdr:colOff>101600</xdr:colOff>
      <xdr:row>59</xdr:row>
      <xdr:rowOff>49519</xdr:rowOff>
    </xdr:to>
    <xdr:sp macro="" textlink="">
      <xdr:nvSpPr>
        <xdr:cNvPr id="250" name="楕円 249"/>
        <xdr:cNvSpPr/>
      </xdr:nvSpPr>
      <xdr:spPr>
        <a:xfrm>
          <a:off x="7029450" y="97015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161487</xdr:rowOff>
    </xdr:from>
    <xdr:to>
      <xdr:col>45</xdr:col>
      <xdr:colOff>177800</xdr:colOff>
      <xdr:row>58</xdr:row>
      <xdr:rowOff>170169</xdr:rowOff>
    </xdr:to>
    <xdr:cxnSp macro="">
      <xdr:nvCxnSpPr>
        <xdr:cNvPr id="251" name="直線コネクタ 250"/>
        <xdr:cNvCxnSpPr/>
      </xdr:nvCxnSpPr>
      <xdr:spPr>
        <a:xfrm flipV="1">
          <a:off x="7080250" y="9743637"/>
          <a:ext cx="80645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123656</xdr:rowOff>
    </xdr:from>
    <xdr:to>
      <xdr:col>36</xdr:col>
      <xdr:colOff>165100</xdr:colOff>
      <xdr:row>59</xdr:row>
      <xdr:rowOff>53806</xdr:rowOff>
    </xdr:to>
    <xdr:sp macro="" textlink="">
      <xdr:nvSpPr>
        <xdr:cNvPr id="252" name="楕円 251"/>
        <xdr:cNvSpPr/>
      </xdr:nvSpPr>
      <xdr:spPr>
        <a:xfrm>
          <a:off x="6235700" y="97058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170169</xdr:rowOff>
    </xdr:from>
    <xdr:to>
      <xdr:col>41</xdr:col>
      <xdr:colOff>50800</xdr:colOff>
      <xdr:row>59</xdr:row>
      <xdr:rowOff>3006</xdr:rowOff>
    </xdr:to>
    <xdr:cxnSp macro="">
      <xdr:nvCxnSpPr>
        <xdr:cNvPr id="253" name="直線コネクタ 252"/>
        <xdr:cNvCxnSpPr/>
      </xdr:nvCxnSpPr>
      <xdr:spPr>
        <a:xfrm flipV="1">
          <a:off x="6286500" y="9745969"/>
          <a:ext cx="79375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8425961" y="103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7644911" y="103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6851161" y="103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147163</xdr:rowOff>
    </xdr:from>
    <xdr:ext cx="534377" cy="259045"/>
    <xdr:sp macro="" textlink="">
      <xdr:nvSpPr>
        <xdr:cNvPr id="257" name="n_4aveValue【橋りょう・トンネル】&#10;一人当たり有形固定資産（償却資産）額"/>
        <xdr:cNvSpPr txBox="1"/>
      </xdr:nvSpPr>
      <xdr:spPr>
        <a:xfrm>
          <a:off x="6038361" y="1038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47717</xdr:rowOff>
    </xdr:from>
    <xdr:ext cx="599010" cy="259045"/>
    <xdr:sp macro="" textlink="">
      <xdr:nvSpPr>
        <xdr:cNvPr id="258" name="n_1mainValue【橋りょう・トンネル】&#10;一人当たり有形固定資産（償却資産）額"/>
        <xdr:cNvSpPr txBox="1"/>
      </xdr:nvSpPr>
      <xdr:spPr>
        <a:xfrm>
          <a:off x="8399995" y="946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57364</xdr:rowOff>
    </xdr:from>
    <xdr:ext cx="599010" cy="259045"/>
    <xdr:sp macro="" textlink="">
      <xdr:nvSpPr>
        <xdr:cNvPr id="259" name="n_2mainValue【橋りょう・トンネル】&#10;一人当たり有形固定資産（償却資産）額"/>
        <xdr:cNvSpPr txBox="1"/>
      </xdr:nvSpPr>
      <xdr:spPr>
        <a:xfrm>
          <a:off x="7612595" y="947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66046</xdr:rowOff>
    </xdr:from>
    <xdr:ext cx="599010" cy="259045"/>
    <xdr:sp macro="" textlink="">
      <xdr:nvSpPr>
        <xdr:cNvPr id="260" name="n_3mainValue【橋りょう・トンネル】&#10;一人当たり有形固定資産（償却資産）額"/>
        <xdr:cNvSpPr txBox="1"/>
      </xdr:nvSpPr>
      <xdr:spPr>
        <a:xfrm>
          <a:off x="6818845" y="948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70333</xdr:rowOff>
    </xdr:from>
    <xdr:ext cx="599010" cy="259045"/>
    <xdr:sp macro="" textlink="">
      <xdr:nvSpPr>
        <xdr:cNvPr id="261" name="n_4mainValue【橋りょう・トンネル】&#10;一人当たり有形固定資産（償却資産）額"/>
        <xdr:cNvSpPr txBox="1"/>
      </xdr:nvSpPr>
      <xdr:spPr>
        <a:xfrm>
          <a:off x="6006045" y="948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177665" y="12843692"/>
          <a:ext cx="0" cy="129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2164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108450" y="14141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216400" y="1262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108450" y="12843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216400" y="13441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127500" y="1358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384550" y="135514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571750" y="13521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778000" y="13499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xdr:cNvSpPr/>
      </xdr:nvSpPr>
      <xdr:spPr>
        <a:xfrm>
          <a:off x="984250" y="13414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121194</xdr:rowOff>
    </xdr:from>
    <xdr:to>
      <xdr:col>24</xdr:col>
      <xdr:colOff>114300</xdr:colOff>
      <xdr:row>85</xdr:row>
      <xdr:rowOff>51344</xdr:rowOff>
    </xdr:to>
    <xdr:sp macro="" textlink="">
      <xdr:nvSpPr>
        <xdr:cNvPr id="304" name="楕円 303"/>
        <xdr:cNvSpPr/>
      </xdr:nvSpPr>
      <xdr:spPr>
        <a:xfrm>
          <a:off x="4127500" y="13995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36121</xdr:rowOff>
    </xdr:from>
    <xdr:ext cx="405111" cy="259045"/>
    <xdr:sp macro="" textlink="">
      <xdr:nvSpPr>
        <xdr:cNvPr id="305" name="【公営住宅】&#10;有形固定資産減価償却率該当値テキスト"/>
        <xdr:cNvSpPr txBox="1"/>
      </xdr:nvSpPr>
      <xdr:spPr>
        <a:xfrm>
          <a:off x="4216400" y="1391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82006</xdr:rowOff>
    </xdr:from>
    <xdr:to>
      <xdr:col>20</xdr:col>
      <xdr:colOff>38100</xdr:colOff>
      <xdr:row>85</xdr:row>
      <xdr:rowOff>12156</xdr:rowOff>
    </xdr:to>
    <xdr:sp macro="" textlink="">
      <xdr:nvSpPr>
        <xdr:cNvPr id="306" name="楕円 305"/>
        <xdr:cNvSpPr/>
      </xdr:nvSpPr>
      <xdr:spPr>
        <a:xfrm>
          <a:off x="3384550" y="139567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132806</xdr:rowOff>
    </xdr:from>
    <xdr:to>
      <xdr:col>24</xdr:col>
      <xdr:colOff>63500</xdr:colOff>
      <xdr:row>85</xdr:row>
      <xdr:rowOff>544</xdr:rowOff>
    </xdr:to>
    <xdr:cxnSp macro="">
      <xdr:nvCxnSpPr>
        <xdr:cNvPr id="307" name="直線コネクタ 306"/>
        <xdr:cNvCxnSpPr/>
      </xdr:nvCxnSpPr>
      <xdr:spPr>
        <a:xfrm>
          <a:off x="3429000" y="14007556"/>
          <a:ext cx="749300" cy="3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39551</xdr:rowOff>
    </xdr:from>
    <xdr:to>
      <xdr:col>15</xdr:col>
      <xdr:colOff>101600</xdr:colOff>
      <xdr:row>84</xdr:row>
      <xdr:rowOff>141151</xdr:rowOff>
    </xdr:to>
    <xdr:sp macro="" textlink="">
      <xdr:nvSpPr>
        <xdr:cNvPr id="308" name="楕円 307"/>
        <xdr:cNvSpPr/>
      </xdr:nvSpPr>
      <xdr:spPr>
        <a:xfrm>
          <a:off x="2571750" y="13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90351</xdr:rowOff>
    </xdr:from>
    <xdr:to>
      <xdr:col>19</xdr:col>
      <xdr:colOff>177800</xdr:colOff>
      <xdr:row>84</xdr:row>
      <xdr:rowOff>132806</xdr:rowOff>
    </xdr:to>
    <xdr:cxnSp macro="">
      <xdr:nvCxnSpPr>
        <xdr:cNvPr id="309" name="直線コネクタ 308"/>
        <xdr:cNvCxnSpPr/>
      </xdr:nvCxnSpPr>
      <xdr:spPr>
        <a:xfrm>
          <a:off x="2622550" y="13965101"/>
          <a:ext cx="8064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165281</xdr:rowOff>
    </xdr:from>
    <xdr:to>
      <xdr:col>10</xdr:col>
      <xdr:colOff>165100</xdr:colOff>
      <xdr:row>84</xdr:row>
      <xdr:rowOff>95431</xdr:rowOff>
    </xdr:to>
    <xdr:sp macro="" textlink="">
      <xdr:nvSpPr>
        <xdr:cNvPr id="310" name="楕円 309"/>
        <xdr:cNvSpPr/>
      </xdr:nvSpPr>
      <xdr:spPr>
        <a:xfrm>
          <a:off x="1778000" y="138749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44631</xdr:rowOff>
    </xdr:from>
    <xdr:to>
      <xdr:col>15</xdr:col>
      <xdr:colOff>50800</xdr:colOff>
      <xdr:row>84</xdr:row>
      <xdr:rowOff>90351</xdr:rowOff>
    </xdr:to>
    <xdr:cxnSp macro="">
      <xdr:nvCxnSpPr>
        <xdr:cNvPr id="311" name="直線コネクタ 310"/>
        <xdr:cNvCxnSpPr/>
      </xdr:nvCxnSpPr>
      <xdr:spPr>
        <a:xfrm>
          <a:off x="1828800" y="13919381"/>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109764</xdr:rowOff>
    </xdr:from>
    <xdr:to>
      <xdr:col>6</xdr:col>
      <xdr:colOff>38100</xdr:colOff>
      <xdr:row>84</xdr:row>
      <xdr:rowOff>39914</xdr:rowOff>
    </xdr:to>
    <xdr:sp macro="" textlink="">
      <xdr:nvSpPr>
        <xdr:cNvPr id="312" name="楕円 311"/>
        <xdr:cNvSpPr/>
      </xdr:nvSpPr>
      <xdr:spPr>
        <a:xfrm>
          <a:off x="984250" y="138194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160564</xdr:rowOff>
    </xdr:from>
    <xdr:to>
      <xdr:col>10</xdr:col>
      <xdr:colOff>114300</xdr:colOff>
      <xdr:row>84</xdr:row>
      <xdr:rowOff>44631</xdr:rowOff>
    </xdr:to>
    <xdr:cxnSp macro="">
      <xdr:nvCxnSpPr>
        <xdr:cNvPr id="313" name="直線コネクタ 312"/>
        <xdr:cNvCxnSpPr/>
      </xdr:nvCxnSpPr>
      <xdr:spPr>
        <a:xfrm>
          <a:off x="1028700" y="13870214"/>
          <a:ext cx="8001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239144" y="1333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439044" y="1330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645294" y="132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17" name="n_4aveValue【公営住宅】&#10;有形固定資産減価償却率"/>
        <xdr:cNvSpPr txBox="1"/>
      </xdr:nvSpPr>
      <xdr:spPr>
        <a:xfrm>
          <a:off x="851544" y="1320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3283</xdr:rowOff>
    </xdr:from>
    <xdr:ext cx="405111" cy="259045"/>
    <xdr:sp macro="" textlink="">
      <xdr:nvSpPr>
        <xdr:cNvPr id="318" name="n_1mainValue【公営住宅】&#10;有形固定資産減価償却率"/>
        <xdr:cNvSpPr txBox="1"/>
      </xdr:nvSpPr>
      <xdr:spPr>
        <a:xfrm>
          <a:off x="3239144" y="1404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132278</xdr:rowOff>
    </xdr:from>
    <xdr:ext cx="405111" cy="259045"/>
    <xdr:sp macro="" textlink="">
      <xdr:nvSpPr>
        <xdr:cNvPr id="319" name="n_2mainValue【公営住宅】&#10;有形固定資産減価償却率"/>
        <xdr:cNvSpPr txBox="1"/>
      </xdr:nvSpPr>
      <xdr:spPr>
        <a:xfrm>
          <a:off x="2439044"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86558</xdr:rowOff>
    </xdr:from>
    <xdr:ext cx="405111" cy="259045"/>
    <xdr:sp macro="" textlink="">
      <xdr:nvSpPr>
        <xdr:cNvPr id="320" name="n_3mainValue【公営住宅】&#10;有形固定資産減価償却率"/>
        <xdr:cNvSpPr txBox="1"/>
      </xdr:nvSpPr>
      <xdr:spPr>
        <a:xfrm>
          <a:off x="1645294" y="1396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31041</xdr:rowOff>
    </xdr:from>
    <xdr:ext cx="405111" cy="259045"/>
    <xdr:sp macro="" textlink="">
      <xdr:nvSpPr>
        <xdr:cNvPr id="321" name="n_4mainValue【公営住宅】&#10;有形固定資産減価償却率"/>
        <xdr:cNvSpPr txBox="1"/>
      </xdr:nvSpPr>
      <xdr:spPr>
        <a:xfrm>
          <a:off x="851544"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9429115" y="13061442"/>
          <a:ext cx="0" cy="125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946785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9359900" y="14315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9467850" y="128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9359900" y="13061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9467850" y="13750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9398000" y="137723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86360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7842250" y="137586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029450" y="1375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xdr:cNvSpPr/>
      </xdr:nvSpPr>
      <xdr:spPr>
        <a:xfrm>
          <a:off x="6235700" y="13981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26924</xdr:rowOff>
    </xdr:from>
    <xdr:to>
      <xdr:col>55</xdr:col>
      <xdr:colOff>50800</xdr:colOff>
      <xdr:row>83</xdr:row>
      <xdr:rowOff>128524</xdr:rowOff>
    </xdr:to>
    <xdr:sp macro="" textlink="">
      <xdr:nvSpPr>
        <xdr:cNvPr id="361" name="楕円 360"/>
        <xdr:cNvSpPr/>
      </xdr:nvSpPr>
      <xdr:spPr>
        <a:xfrm>
          <a:off x="9398000" y="13736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49801</xdr:rowOff>
    </xdr:from>
    <xdr:ext cx="469744" cy="259045"/>
    <xdr:sp macro="" textlink="">
      <xdr:nvSpPr>
        <xdr:cNvPr id="362" name="【公営住宅】&#10;一人当たり面積該当値テキスト"/>
        <xdr:cNvSpPr txBox="1"/>
      </xdr:nvSpPr>
      <xdr:spPr>
        <a:xfrm>
          <a:off x="9467850" y="135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36068</xdr:rowOff>
    </xdr:from>
    <xdr:to>
      <xdr:col>50</xdr:col>
      <xdr:colOff>165100</xdr:colOff>
      <xdr:row>83</xdr:row>
      <xdr:rowOff>137668</xdr:rowOff>
    </xdr:to>
    <xdr:sp macro="" textlink="">
      <xdr:nvSpPr>
        <xdr:cNvPr id="363" name="楕円 362"/>
        <xdr:cNvSpPr/>
      </xdr:nvSpPr>
      <xdr:spPr>
        <a:xfrm>
          <a:off x="8636000" y="1374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77724</xdr:rowOff>
    </xdr:from>
    <xdr:to>
      <xdr:col>55</xdr:col>
      <xdr:colOff>0</xdr:colOff>
      <xdr:row>83</xdr:row>
      <xdr:rowOff>86868</xdr:rowOff>
    </xdr:to>
    <xdr:cxnSp macro="">
      <xdr:nvCxnSpPr>
        <xdr:cNvPr id="364" name="直線コネクタ 363"/>
        <xdr:cNvCxnSpPr/>
      </xdr:nvCxnSpPr>
      <xdr:spPr>
        <a:xfrm flipV="1">
          <a:off x="8686800" y="13787374"/>
          <a:ext cx="7429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39878</xdr:rowOff>
    </xdr:from>
    <xdr:to>
      <xdr:col>46</xdr:col>
      <xdr:colOff>38100</xdr:colOff>
      <xdr:row>83</xdr:row>
      <xdr:rowOff>141478</xdr:rowOff>
    </xdr:to>
    <xdr:sp macro="" textlink="">
      <xdr:nvSpPr>
        <xdr:cNvPr id="365" name="楕円 364"/>
        <xdr:cNvSpPr/>
      </xdr:nvSpPr>
      <xdr:spPr>
        <a:xfrm>
          <a:off x="7842250" y="13749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86868</xdr:rowOff>
    </xdr:from>
    <xdr:to>
      <xdr:col>50</xdr:col>
      <xdr:colOff>114300</xdr:colOff>
      <xdr:row>83</xdr:row>
      <xdr:rowOff>90678</xdr:rowOff>
    </xdr:to>
    <xdr:cxnSp macro="">
      <xdr:nvCxnSpPr>
        <xdr:cNvPr id="366" name="直線コネクタ 365"/>
        <xdr:cNvCxnSpPr/>
      </xdr:nvCxnSpPr>
      <xdr:spPr>
        <a:xfrm flipV="1">
          <a:off x="7886700" y="13796518"/>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42926</xdr:rowOff>
    </xdr:from>
    <xdr:to>
      <xdr:col>41</xdr:col>
      <xdr:colOff>101600</xdr:colOff>
      <xdr:row>83</xdr:row>
      <xdr:rowOff>144526</xdr:rowOff>
    </xdr:to>
    <xdr:sp macro="" textlink="">
      <xdr:nvSpPr>
        <xdr:cNvPr id="367" name="楕円 366"/>
        <xdr:cNvSpPr/>
      </xdr:nvSpPr>
      <xdr:spPr>
        <a:xfrm>
          <a:off x="7029450" y="137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90678</xdr:rowOff>
    </xdr:from>
    <xdr:to>
      <xdr:col>45</xdr:col>
      <xdr:colOff>177800</xdr:colOff>
      <xdr:row>83</xdr:row>
      <xdr:rowOff>93726</xdr:rowOff>
    </xdr:to>
    <xdr:cxnSp macro="">
      <xdr:nvCxnSpPr>
        <xdr:cNvPr id="368" name="直線コネクタ 367"/>
        <xdr:cNvCxnSpPr/>
      </xdr:nvCxnSpPr>
      <xdr:spPr>
        <a:xfrm flipV="1">
          <a:off x="7080250" y="13800328"/>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69" name="楕円 368"/>
        <xdr:cNvSpPr/>
      </xdr:nvSpPr>
      <xdr:spPr>
        <a:xfrm>
          <a:off x="6235700" y="137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93726</xdr:rowOff>
    </xdr:from>
    <xdr:to>
      <xdr:col>41</xdr:col>
      <xdr:colOff>50800</xdr:colOff>
      <xdr:row>83</xdr:row>
      <xdr:rowOff>102108</xdr:rowOff>
    </xdr:to>
    <xdr:cxnSp macro="">
      <xdr:nvCxnSpPr>
        <xdr:cNvPr id="370" name="直線コネクタ 369"/>
        <xdr:cNvCxnSpPr/>
      </xdr:nvCxnSpPr>
      <xdr:spPr>
        <a:xfrm flipV="1">
          <a:off x="6286500" y="13803376"/>
          <a:ext cx="79375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845827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7677227" y="1385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6864427" y="1384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xdr:cNvSpPr txBox="1"/>
      </xdr:nvSpPr>
      <xdr:spPr>
        <a:xfrm>
          <a:off x="6070677" y="140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154195</xdr:rowOff>
    </xdr:from>
    <xdr:ext cx="469744" cy="259045"/>
    <xdr:sp macro="" textlink="">
      <xdr:nvSpPr>
        <xdr:cNvPr id="375" name="n_1mainValue【公営住宅】&#10;一人当たり面積"/>
        <xdr:cNvSpPr txBox="1"/>
      </xdr:nvSpPr>
      <xdr:spPr>
        <a:xfrm>
          <a:off x="8458277" y="1353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158005</xdr:rowOff>
    </xdr:from>
    <xdr:ext cx="469744" cy="259045"/>
    <xdr:sp macro="" textlink="">
      <xdr:nvSpPr>
        <xdr:cNvPr id="376" name="n_2mainValue【公営住宅】&#10;一人当たり面積"/>
        <xdr:cNvSpPr txBox="1"/>
      </xdr:nvSpPr>
      <xdr:spPr>
        <a:xfrm>
          <a:off x="76772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7" name="n_3mainValue【公営住宅】&#10;一人当たり面積"/>
        <xdr:cNvSpPr txBox="1"/>
      </xdr:nvSpPr>
      <xdr:spPr>
        <a:xfrm>
          <a:off x="6864427" y="135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8" name="n_4mainValue【公営住宅】&#10;一人当たり面積"/>
        <xdr:cNvSpPr txBox="1"/>
      </xdr:nvSpPr>
      <xdr:spPr>
        <a:xfrm>
          <a:off x="607067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177665" y="16516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2164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108450" y="18040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216400" y="1629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108450" y="16516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78757</xdr:rowOff>
    </xdr:from>
    <xdr:ext cx="405111" cy="259045"/>
    <xdr:sp macro="" textlink="">
      <xdr:nvSpPr>
        <xdr:cNvPr id="408" name="【港湾・漁港】&#10;有形固定資産減価償却率平均値テキスト"/>
        <xdr:cNvSpPr txBox="1"/>
      </xdr:nvSpPr>
      <xdr:spPr>
        <a:xfrm>
          <a:off x="4216400" y="1733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12750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384550" y="17465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57175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7780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84455</xdr:rowOff>
    </xdr:from>
    <xdr:to>
      <xdr:col>6</xdr:col>
      <xdr:colOff>38100</xdr:colOff>
      <xdr:row>105</xdr:row>
      <xdr:rowOff>14605</xdr:rowOff>
    </xdr:to>
    <xdr:sp macro="" textlink="">
      <xdr:nvSpPr>
        <xdr:cNvPr id="413" name="フローチャート: 判断 412"/>
        <xdr:cNvSpPr/>
      </xdr:nvSpPr>
      <xdr:spPr>
        <a:xfrm>
          <a:off x="984250" y="17343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38736</xdr:rowOff>
    </xdr:from>
    <xdr:to>
      <xdr:col>24</xdr:col>
      <xdr:colOff>114300</xdr:colOff>
      <xdr:row>106</xdr:row>
      <xdr:rowOff>140336</xdr:rowOff>
    </xdr:to>
    <xdr:sp macro="" textlink="">
      <xdr:nvSpPr>
        <xdr:cNvPr id="419" name="楕円 418"/>
        <xdr:cNvSpPr/>
      </xdr:nvSpPr>
      <xdr:spPr>
        <a:xfrm>
          <a:off x="4127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17163</xdr:rowOff>
    </xdr:from>
    <xdr:ext cx="405111" cy="259045"/>
    <xdr:sp macro="" textlink="">
      <xdr:nvSpPr>
        <xdr:cNvPr id="420" name="【港湾・漁港】&#10;有形固定資産減価償却率該当値テキスト"/>
        <xdr:cNvSpPr txBox="1"/>
      </xdr:nvSpPr>
      <xdr:spPr>
        <a:xfrm>
          <a:off x="4216400" y="176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15875</xdr:rowOff>
    </xdr:from>
    <xdr:to>
      <xdr:col>20</xdr:col>
      <xdr:colOff>38100</xdr:colOff>
      <xdr:row>106</xdr:row>
      <xdr:rowOff>117475</xdr:rowOff>
    </xdr:to>
    <xdr:sp macro="" textlink="">
      <xdr:nvSpPr>
        <xdr:cNvPr id="421" name="楕円 420"/>
        <xdr:cNvSpPr/>
      </xdr:nvSpPr>
      <xdr:spPr>
        <a:xfrm>
          <a:off x="3384550" y="17618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66675</xdr:rowOff>
    </xdr:from>
    <xdr:to>
      <xdr:col>24</xdr:col>
      <xdr:colOff>63500</xdr:colOff>
      <xdr:row>106</xdr:row>
      <xdr:rowOff>89536</xdr:rowOff>
    </xdr:to>
    <xdr:cxnSp macro="">
      <xdr:nvCxnSpPr>
        <xdr:cNvPr id="422" name="直線コネクタ 421"/>
        <xdr:cNvCxnSpPr/>
      </xdr:nvCxnSpPr>
      <xdr:spPr>
        <a:xfrm>
          <a:off x="3429000" y="17668875"/>
          <a:ext cx="7493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168275</xdr:rowOff>
    </xdr:from>
    <xdr:to>
      <xdr:col>15</xdr:col>
      <xdr:colOff>101600</xdr:colOff>
      <xdr:row>106</xdr:row>
      <xdr:rowOff>98425</xdr:rowOff>
    </xdr:to>
    <xdr:sp macro="" textlink="">
      <xdr:nvSpPr>
        <xdr:cNvPr id="423" name="楕円 422"/>
        <xdr:cNvSpPr/>
      </xdr:nvSpPr>
      <xdr:spPr>
        <a:xfrm>
          <a:off x="257175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47625</xdr:rowOff>
    </xdr:from>
    <xdr:to>
      <xdr:col>19</xdr:col>
      <xdr:colOff>177800</xdr:colOff>
      <xdr:row>106</xdr:row>
      <xdr:rowOff>66675</xdr:rowOff>
    </xdr:to>
    <xdr:cxnSp macro="">
      <xdr:nvCxnSpPr>
        <xdr:cNvPr id="424" name="直線コネクタ 423"/>
        <xdr:cNvCxnSpPr/>
      </xdr:nvCxnSpPr>
      <xdr:spPr>
        <a:xfrm>
          <a:off x="2622550" y="17649825"/>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149225</xdr:rowOff>
    </xdr:from>
    <xdr:to>
      <xdr:col>10</xdr:col>
      <xdr:colOff>165100</xdr:colOff>
      <xdr:row>106</xdr:row>
      <xdr:rowOff>79375</xdr:rowOff>
    </xdr:to>
    <xdr:sp macro="" textlink="">
      <xdr:nvSpPr>
        <xdr:cNvPr id="425" name="楕円 424"/>
        <xdr:cNvSpPr/>
      </xdr:nvSpPr>
      <xdr:spPr>
        <a:xfrm>
          <a:off x="17780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28575</xdr:rowOff>
    </xdr:from>
    <xdr:to>
      <xdr:col>15</xdr:col>
      <xdr:colOff>50800</xdr:colOff>
      <xdr:row>106</xdr:row>
      <xdr:rowOff>47625</xdr:rowOff>
    </xdr:to>
    <xdr:cxnSp macro="">
      <xdr:nvCxnSpPr>
        <xdr:cNvPr id="426" name="直線コネクタ 425"/>
        <xdr:cNvCxnSpPr/>
      </xdr:nvCxnSpPr>
      <xdr:spPr>
        <a:xfrm>
          <a:off x="1828800" y="1763077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124461</xdr:rowOff>
    </xdr:from>
    <xdr:to>
      <xdr:col>6</xdr:col>
      <xdr:colOff>38100</xdr:colOff>
      <xdr:row>106</xdr:row>
      <xdr:rowOff>54611</xdr:rowOff>
    </xdr:to>
    <xdr:sp macro="" textlink="">
      <xdr:nvSpPr>
        <xdr:cNvPr id="427" name="楕円 426"/>
        <xdr:cNvSpPr/>
      </xdr:nvSpPr>
      <xdr:spPr>
        <a:xfrm>
          <a:off x="984250" y="175552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3811</xdr:rowOff>
    </xdr:from>
    <xdr:to>
      <xdr:col>10</xdr:col>
      <xdr:colOff>114300</xdr:colOff>
      <xdr:row>106</xdr:row>
      <xdr:rowOff>28575</xdr:rowOff>
    </xdr:to>
    <xdr:cxnSp macro="">
      <xdr:nvCxnSpPr>
        <xdr:cNvPr id="428" name="直線コネクタ 427"/>
        <xdr:cNvCxnSpPr/>
      </xdr:nvCxnSpPr>
      <xdr:spPr>
        <a:xfrm>
          <a:off x="1028700" y="17606011"/>
          <a:ext cx="8001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153052</xdr:rowOff>
    </xdr:from>
    <xdr:ext cx="405111" cy="259045"/>
    <xdr:sp macro="" textlink="">
      <xdr:nvSpPr>
        <xdr:cNvPr id="429" name="n_1aveValue【港湾・漁港】&#10;有形固定資産減価償却率"/>
        <xdr:cNvSpPr txBox="1"/>
      </xdr:nvSpPr>
      <xdr:spPr>
        <a:xfrm>
          <a:off x="32391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134002</xdr:rowOff>
    </xdr:from>
    <xdr:ext cx="405111" cy="259045"/>
    <xdr:sp macro="" textlink="">
      <xdr:nvSpPr>
        <xdr:cNvPr id="430" name="n_2aveValue【港湾・漁港】&#10;有形固定資産減価償却率"/>
        <xdr:cNvSpPr txBox="1"/>
      </xdr:nvSpPr>
      <xdr:spPr>
        <a:xfrm>
          <a:off x="24390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141622</xdr:rowOff>
    </xdr:from>
    <xdr:ext cx="405111" cy="259045"/>
    <xdr:sp macro="" textlink="">
      <xdr:nvSpPr>
        <xdr:cNvPr id="431" name="n_3aveValue【港湾・漁港】&#10;有形固定資産減価償却率"/>
        <xdr:cNvSpPr txBox="1"/>
      </xdr:nvSpPr>
      <xdr:spPr>
        <a:xfrm>
          <a:off x="164529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31132</xdr:rowOff>
    </xdr:from>
    <xdr:ext cx="405111" cy="259045"/>
    <xdr:sp macro="" textlink="">
      <xdr:nvSpPr>
        <xdr:cNvPr id="432" name="n_4aveValue【港湾・漁港】&#10;有形固定資産減価償却率"/>
        <xdr:cNvSpPr txBox="1"/>
      </xdr:nvSpPr>
      <xdr:spPr>
        <a:xfrm>
          <a:off x="8515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108602</xdr:rowOff>
    </xdr:from>
    <xdr:ext cx="405111" cy="259045"/>
    <xdr:sp macro="" textlink="">
      <xdr:nvSpPr>
        <xdr:cNvPr id="433" name="n_1mainValue【港湾・漁港】&#10;有形固定資産減価償却率"/>
        <xdr:cNvSpPr txBox="1"/>
      </xdr:nvSpPr>
      <xdr:spPr>
        <a:xfrm>
          <a:off x="3239144" y="1771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89552</xdr:rowOff>
    </xdr:from>
    <xdr:ext cx="405111" cy="259045"/>
    <xdr:sp macro="" textlink="">
      <xdr:nvSpPr>
        <xdr:cNvPr id="434" name="n_2mainValue【港湾・漁港】&#10;有形固定資産減価償却率"/>
        <xdr:cNvSpPr txBox="1"/>
      </xdr:nvSpPr>
      <xdr:spPr>
        <a:xfrm>
          <a:off x="2439044"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70502</xdr:rowOff>
    </xdr:from>
    <xdr:ext cx="405111" cy="259045"/>
    <xdr:sp macro="" textlink="">
      <xdr:nvSpPr>
        <xdr:cNvPr id="435" name="n_3mainValue【港湾・漁港】&#10;有形固定資産減価償却率"/>
        <xdr:cNvSpPr txBox="1"/>
      </xdr:nvSpPr>
      <xdr:spPr>
        <a:xfrm>
          <a:off x="164529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45738</xdr:rowOff>
    </xdr:from>
    <xdr:ext cx="405111" cy="259045"/>
    <xdr:sp macro="" textlink="">
      <xdr:nvSpPr>
        <xdr:cNvPr id="436" name="n_4mainValue【港湾・漁港】&#10;有形固定資産減価償却率"/>
        <xdr:cNvSpPr txBox="1"/>
      </xdr:nvSpPr>
      <xdr:spPr>
        <a:xfrm>
          <a:off x="85154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5418031" y="16703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5418031" y="163768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xdr:cNvCxnSpPr/>
      </xdr:nvCxnSpPr>
      <xdr:spPr>
        <a:xfrm flipV="1">
          <a:off x="9429115" y="166976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xdr:cNvSpPr txBox="1"/>
      </xdr:nvSpPr>
      <xdr:spPr>
        <a:xfrm>
          <a:off x="9467850" y="18155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xdr:cNvCxnSpPr/>
      </xdr:nvCxnSpPr>
      <xdr:spPr>
        <a:xfrm>
          <a:off x="9359900" y="18151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xdr:cNvSpPr txBox="1"/>
      </xdr:nvSpPr>
      <xdr:spPr>
        <a:xfrm>
          <a:off x="9467850" y="1647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xdr:cNvCxnSpPr/>
      </xdr:nvCxnSpPr>
      <xdr:spPr>
        <a:xfrm>
          <a:off x="9359900" y="16697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107886</xdr:rowOff>
    </xdr:from>
    <xdr:ext cx="534377" cy="259045"/>
    <xdr:sp macro="" textlink="">
      <xdr:nvSpPr>
        <xdr:cNvPr id="467" name="【港湾・漁港】&#10;一人当たり有形固定資産（償却資産）額平均値テキスト"/>
        <xdr:cNvSpPr txBox="1"/>
      </xdr:nvSpPr>
      <xdr:spPr>
        <a:xfrm>
          <a:off x="9467850" y="1788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xdr:cNvSpPr/>
      </xdr:nvSpPr>
      <xdr:spPr>
        <a:xfrm>
          <a:off x="9398000" y="17903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xdr:cNvSpPr/>
      </xdr:nvSpPr>
      <xdr:spPr>
        <a:xfrm>
          <a:off x="8636000" y="1790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xdr:cNvSpPr/>
      </xdr:nvSpPr>
      <xdr:spPr>
        <a:xfrm>
          <a:off x="7842250" y="179036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xdr:cNvSpPr/>
      </xdr:nvSpPr>
      <xdr:spPr>
        <a:xfrm>
          <a:off x="7029450" y="178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1074</xdr:rowOff>
    </xdr:from>
    <xdr:to>
      <xdr:col>36</xdr:col>
      <xdr:colOff>165100</xdr:colOff>
      <xdr:row>108</xdr:row>
      <xdr:rowOff>102674</xdr:rowOff>
    </xdr:to>
    <xdr:sp macro="" textlink="">
      <xdr:nvSpPr>
        <xdr:cNvPr id="472" name="フローチャート: 判断 471"/>
        <xdr:cNvSpPr/>
      </xdr:nvSpPr>
      <xdr:spPr>
        <a:xfrm>
          <a:off x="6235700" y="1794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168287</xdr:rowOff>
    </xdr:from>
    <xdr:to>
      <xdr:col>55</xdr:col>
      <xdr:colOff>50800</xdr:colOff>
      <xdr:row>104</xdr:row>
      <xdr:rowOff>98437</xdr:rowOff>
    </xdr:to>
    <xdr:sp macro="" textlink="">
      <xdr:nvSpPr>
        <xdr:cNvPr id="478" name="楕円 477"/>
        <xdr:cNvSpPr/>
      </xdr:nvSpPr>
      <xdr:spPr>
        <a:xfrm>
          <a:off x="9398000" y="172561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19714</xdr:rowOff>
    </xdr:from>
    <xdr:ext cx="599010" cy="259045"/>
    <xdr:sp macro="" textlink="">
      <xdr:nvSpPr>
        <xdr:cNvPr id="479" name="【港湾・漁港】&#10;一人当たり有形固定資産（償却資産）額該当値テキスト"/>
        <xdr:cNvSpPr txBox="1"/>
      </xdr:nvSpPr>
      <xdr:spPr>
        <a:xfrm>
          <a:off x="9467850" y="1710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3710</xdr:rowOff>
    </xdr:from>
    <xdr:to>
      <xdr:col>50</xdr:col>
      <xdr:colOff>165100</xdr:colOff>
      <xdr:row>104</xdr:row>
      <xdr:rowOff>105310</xdr:rowOff>
    </xdr:to>
    <xdr:sp macro="" textlink="">
      <xdr:nvSpPr>
        <xdr:cNvPr id="480" name="楕円 479"/>
        <xdr:cNvSpPr/>
      </xdr:nvSpPr>
      <xdr:spPr>
        <a:xfrm>
          <a:off x="8636000" y="172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47637</xdr:rowOff>
    </xdr:from>
    <xdr:to>
      <xdr:col>55</xdr:col>
      <xdr:colOff>0</xdr:colOff>
      <xdr:row>104</xdr:row>
      <xdr:rowOff>54510</xdr:rowOff>
    </xdr:to>
    <xdr:cxnSp macro="">
      <xdr:nvCxnSpPr>
        <xdr:cNvPr id="481" name="直線コネクタ 480"/>
        <xdr:cNvCxnSpPr/>
      </xdr:nvCxnSpPr>
      <xdr:spPr>
        <a:xfrm flipV="1">
          <a:off x="8686800" y="17306937"/>
          <a:ext cx="74295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11047</xdr:rowOff>
    </xdr:from>
    <xdr:to>
      <xdr:col>46</xdr:col>
      <xdr:colOff>38100</xdr:colOff>
      <xdr:row>104</xdr:row>
      <xdr:rowOff>112647</xdr:rowOff>
    </xdr:to>
    <xdr:sp macro="" textlink="">
      <xdr:nvSpPr>
        <xdr:cNvPr id="482" name="楕円 481"/>
        <xdr:cNvSpPr/>
      </xdr:nvSpPr>
      <xdr:spPr>
        <a:xfrm>
          <a:off x="7842250" y="172703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54510</xdr:rowOff>
    </xdr:from>
    <xdr:to>
      <xdr:col>50</xdr:col>
      <xdr:colOff>114300</xdr:colOff>
      <xdr:row>104</xdr:row>
      <xdr:rowOff>61847</xdr:rowOff>
    </xdr:to>
    <xdr:cxnSp macro="">
      <xdr:nvCxnSpPr>
        <xdr:cNvPr id="483" name="直線コネクタ 482"/>
        <xdr:cNvCxnSpPr/>
      </xdr:nvCxnSpPr>
      <xdr:spPr>
        <a:xfrm flipV="1">
          <a:off x="7886700" y="17313810"/>
          <a:ext cx="8001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18957</xdr:rowOff>
    </xdr:from>
    <xdr:to>
      <xdr:col>41</xdr:col>
      <xdr:colOff>101600</xdr:colOff>
      <xdr:row>104</xdr:row>
      <xdr:rowOff>120557</xdr:rowOff>
    </xdr:to>
    <xdr:sp macro="" textlink="">
      <xdr:nvSpPr>
        <xdr:cNvPr id="484" name="楕円 483"/>
        <xdr:cNvSpPr/>
      </xdr:nvSpPr>
      <xdr:spPr>
        <a:xfrm>
          <a:off x="7029450" y="172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61847</xdr:rowOff>
    </xdr:from>
    <xdr:to>
      <xdr:col>45</xdr:col>
      <xdr:colOff>177800</xdr:colOff>
      <xdr:row>104</xdr:row>
      <xdr:rowOff>69757</xdr:rowOff>
    </xdr:to>
    <xdr:cxnSp macro="">
      <xdr:nvCxnSpPr>
        <xdr:cNvPr id="485" name="直線コネクタ 484"/>
        <xdr:cNvCxnSpPr/>
      </xdr:nvCxnSpPr>
      <xdr:spPr>
        <a:xfrm flipV="1">
          <a:off x="7080250" y="17321147"/>
          <a:ext cx="80645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22974</xdr:rowOff>
    </xdr:from>
    <xdr:to>
      <xdr:col>36</xdr:col>
      <xdr:colOff>165100</xdr:colOff>
      <xdr:row>104</xdr:row>
      <xdr:rowOff>124574</xdr:rowOff>
    </xdr:to>
    <xdr:sp macro="" textlink="">
      <xdr:nvSpPr>
        <xdr:cNvPr id="486" name="楕円 485"/>
        <xdr:cNvSpPr/>
      </xdr:nvSpPr>
      <xdr:spPr>
        <a:xfrm>
          <a:off x="6235700" y="172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69757</xdr:rowOff>
    </xdr:from>
    <xdr:to>
      <xdr:col>41</xdr:col>
      <xdr:colOff>50800</xdr:colOff>
      <xdr:row>104</xdr:row>
      <xdr:rowOff>73774</xdr:rowOff>
    </xdr:to>
    <xdr:cxnSp macro="">
      <xdr:nvCxnSpPr>
        <xdr:cNvPr id="487" name="直線コネクタ 486"/>
        <xdr:cNvCxnSpPr/>
      </xdr:nvCxnSpPr>
      <xdr:spPr>
        <a:xfrm flipV="1">
          <a:off x="6286500" y="17329057"/>
          <a:ext cx="79375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48263</xdr:rowOff>
    </xdr:from>
    <xdr:ext cx="534377" cy="259045"/>
    <xdr:sp macro="" textlink="">
      <xdr:nvSpPr>
        <xdr:cNvPr id="488" name="n_1aveValue【港湾・漁港】&#10;一人当たり有形固定資産（償却資産）額"/>
        <xdr:cNvSpPr txBox="1"/>
      </xdr:nvSpPr>
      <xdr:spPr>
        <a:xfrm>
          <a:off x="8425961" y="179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51311</xdr:rowOff>
    </xdr:from>
    <xdr:ext cx="534377" cy="259045"/>
    <xdr:sp macro="" textlink="">
      <xdr:nvSpPr>
        <xdr:cNvPr id="489" name="n_2aveValue【港湾・漁港】&#10;一人当たり有形固定資産（償却資産）額"/>
        <xdr:cNvSpPr txBox="1"/>
      </xdr:nvSpPr>
      <xdr:spPr>
        <a:xfrm>
          <a:off x="7644911" y="1799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36318</xdr:rowOff>
    </xdr:from>
    <xdr:ext cx="534377" cy="259045"/>
    <xdr:sp macro="" textlink="">
      <xdr:nvSpPr>
        <xdr:cNvPr id="490" name="n_3aveValue【港湾・漁港】&#10;一人当たり有形固定資産（償却資産）額"/>
        <xdr:cNvSpPr txBox="1"/>
      </xdr:nvSpPr>
      <xdr:spPr>
        <a:xfrm>
          <a:off x="6851161" y="179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93801</xdr:rowOff>
    </xdr:from>
    <xdr:ext cx="534377" cy="259045"/>
    <xdr:sp macro="" textlink="">
      <xdr:nvSpPr>
        <xdr:cNvPr id="491" name="n_4aveValue【港湾・漁港】&#10;一人当たり有形固定資産（償却資産）額"/>
        <xdr:cNvSpPr txBox="1"/>
      </xdr:nvSpPr>
      <xdr:spPr>
        <a:xfrm>
          <a:off x="6038361" y="1803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121837</xdr:rowOff>
    </xdr:from>
    <xdr:ext cx="599010" cy="259045"/>
    <xdr:sp macro="" textlink="">
      <xdr:nvSpPr>
        <xdr:cNvPr id="492" name="n_1mainValue【港湾・漁港】&#10;一人当たり有形固定資産（償却資産）額"/>
        <xdr:cNvSpPr txBox="1"/>
      </xdr:nvSpPr>
      <xdr:spPr>
        <a:xfrm>
          <a:off x="8399995" y="170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129174</xdr:rowOff>
    </xdr:from>
    <xdr:ext cx="599010" cy="259045"/>
    <xdr:sp macro="" textlink="">
      <xdr:nvSpPr>
        <xdr:cNvPr id="493" name="n_2mainValue【港湾・漁港】&#10;一人当たり有形固定資産（償却資産）額"/>
        <xdr:cNvSpPr txBox="1"/>
      </xdr:nvSpPr>
      <xdr:spPr>
        <a:xfrm>
          <a:off x="7612595" y="1704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137084</xdr:rowOff>
    </xdr:from>
    <xdr:ext cx="599010" cy="259045"/>
    <xdr:sp macro="" textlink="">
      <xdr:nvSpPr>
        <xdr:cNvPr id="494" name="n_3mainValue【港湾・漁港】&#10;一人当たり有形固定資産（償却資産）額"/>
        <xdr:cNvSpPr txBox="1"/>
      </xdr:nvSpPr>
      <xdr:spPr>
        <a:xfrm>
          <a:off x="6818845" y="1705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141101</xdr:rowOff>
    </xdr:from>
    <xdr:ext cx="599010" cy="259045"/>
    <xdr:sp macro="" textlink="">
      <xdr:nvSpPr>
        <xdr:cNvPr id="495" name="n_4mainValue【港湾・漁港】&#10;一人当たり有形固定資産（償却資産）額"/>
        <xdr:cNvSpPr txBox="1"/>
      </xdr:nvSpPr>
      <xdr:spPr>
        <a:xfrm>
          <a:off x="6006045" y="1705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xdr:cNvCxnSpPr/>
      </xdr:nvCxnSpPr>
      <xdr:spPr>
        <a:xfrm flipV="1">
          <a:off x="14699614" y="5874766"/>
          <a:ext cx="0" cy="1123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xdr:cNvSpPr txBox="1"/>
      </xdr:nvSpPr>
      <xdr:spPr>
        <a:xfrm>
          <a:off x="14738350" y="700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xdr:cNvCxnSpPr/>
      </xdr:nvCxnSpPr>
      <xdr:spPr>
        <a:xfrm>
          <a:off x="14611350" y="69984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xdr:cNvSpPr txBox="1"/>
      </xdr:nvSpPr>
      <xdr:spPr>
        <a:xfrm>
          <a:off x="14738350" y="565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xdr:cNvCxnSpPr/>
      </xdr:nvCxnSpPr>
      <xdr:spPr>
        <a:xfrm>
          <a:off x="14611350" y="58747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523" name="【認定こども園・幼稚園・保育所】&#10;有形固定資産減価償却率平均値テキスト"/>
        <xdr:cNvSpPr txBox="1"/>
      </xdr:nvSpPr>
      <xdr:spPr>
        <a:xfrm>
          <a:off x="1473835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xdr:cNvSpPr/>
      </xdr:nvSpPr>
      <xdr:spPr>
        <a:xfrm>
          <a:off x="14649450" y="6396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xdr:cNvSpPr/>
      </xdr:nvSpPr>
      <xdr:spPr>
        <a:xfrm>
          <a:off x="13887450" y="636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xdr:cNvSpPr/>
      </xdr:nvSpPr>
      <xdr:spPr>
        <a:xfrm>
          <a:off x="13093700" y="63489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xdr:cNvSpPr/>
      </xdr:nvSpPr>
      <xdr:spPr>
        <a:xfrm>
          <a:off x="12299950" y="6362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xdr:cNvSpPr/>
      </xdr:nvSpPr>
      <xdr:spPr>
        <a:xfrm>
          <a:off x="11487150" y="6360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132842</xdr:rowOff>
    </xdr:from>
    <xdr:to>
      <xdr:col>85</xdr:col>
      <xdr:colOff>177800</xdr:colOff>
      <xdr:row>39</xdr:row>
      <xdr:rowOff>62992</xdr:rowOff>
    </xdr:to>
    <xdr:sp macro="" textlink="">
      <xdr:nvSpPr>
        <xdr:cNvPr id="534" name="楕円 533"/>
        <xdr:cNvSpPr/>
      </xdr:nvSpPr>
      <xdr:spPr>
        <a:xfrm>
          <a:off x="14649450" y="64129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111269</xdr:rowOff>
    </xdr:from>
    <xdr:ext cx="405111" cy="259045"/>
    <xdr:sp macro="" textlink="">
      <xdr:nvSpPr>
        <xdr:cNvPr id="535" name="【認定こども園・幼稚園・保育所】&#10;有形固定資産減価償却率該当値テキスト"/>
        <xdr:cNvSpPr txBox="1"/>
      </xdr:nvSpPr>
      <xdr:spPr>
        <a:xfrm>
          <a:off x="14738350" y="639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84836</xdr:rowOff>
    </xdr:from>
    <xdr:to>
      <xdr:col>81</xdr:col>
      <xdr:colOff>101600</xdr:colOff>
      <xdr:row>39</xdr:row>
      <xdr:rowOff>14986</xdr:rowOff>
    </xdr:to>
    <xdr:sp macro="" textlink="">
      <xdr:nvSpPr>
        <xdr:cNvPr id="536" name="楕円 535"/>
        <xdr:cNvSpPr/>
      </xdr:nvSpPr>
      <xdr:spPr>
        <a:xfrm>
          <a:off x="13887450" y="63649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135636</xdr:rowOff>
    </xdr:from>
    <xdr:to>
      <xdr:col>85</xdr:col>
      <xdr:colOff>127000</xdr:colOff>
      <xdr:row>39</xdr:row>
      <xdr:rowOff>12192</xdr:rowOff>
    </xdr:to>
    <xdr:cxnSp macro="">
      <xdr:nvCxnSpPr>
        <xdr:cNvPr id="537" name="直線コネクタ 536"/>
        <xdr:cNvCxnSpPr/>
      </xdr:nvCxnSpPr>
      <xdr:spPr>
        <a:xfrm>
          <a:off x="13938250" y="6415786"/>
          <a:ext cx="762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27686</xdr:rowOff>
    </xdr:from>
    <xdr:to>
      <xdr:col>76</xdr:col>
      <xdr:colOff>165100</xdr:colOff>
      <xdr:row>38</xdr:row>
      <xdr:rowOff>129286</xdr:rowOff>
    </xdr:to>
    <xdr:sp macro="" textlink="">
      <xdr:nvSpPr>
        <xdr:cNvPr id="538" name="楕円 537"/>
        <xdr:cNvSpPr/>
      </xdr:nvSpPr>
      <xdr:spPr>
        <a:xfrm>
          <a:off x="130937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78486</xdr:rowOff>
    </xdr:from>
    <xdr:to>
      <xdr:col>81</xdr:col>
      <xdr:colOff>50800</xdr:colOff>
      <xdr:row>38</xdr:row>
      <xdr:rowOff>135636</xdr:rowOff>
    </xdr:to>
    <xdr:cxnSp macro="">
      <xdr:nvCxnSpPr>
        <xdr:cNvPr id="539" name="直線コネクタ 538"/>
        <xdr:cNvCxnSpPr/>
      </xdr:nvCxnSpPr>
      <xdr:spPr>
        <a:xfrm>
          <a:off x="13144500" y="6358636"/>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160274</xdr:rowOff>
    </xdr:from>
    <xdr:to>
      <xdr:col>72</xdr:col>
      <xdr:colOff>38100</xdr:colOff>
      <xdr:row>38</xdr:row>
      <xdr:rowOff>90424</xdr:rowOff>
    </xdr:to>
    <xdr:sp macro="" textlink="">
      <xdr:nvSpPr>
        <xdr:cNvPr id="540" name="楕円 539"/>
        <xdr:cNvSpPr/>
      </xdr:nvSpPr>
      <xdr:spPr>
        <a:xfrm>
          <a:off x="12299950" y="62753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39624</xdr:rowOff>
    </xdr:from>
    <xdr:to>
      <xdr:col>76</xdr:col>
      <xdr:colOff>114300</xdr:colOff>
      <xdr:row>38</xdr:row>
      <xdr:rowOff>78486</xdr:rowOff>
    </xdr:to>
    <xdr:cxnSp macro="">
      <xdr:nvCxnSpPr>
        <xdr:cNvPr id="541" name="直線コネクタ 540"/>
        <xdr:cNvCxnSpPr/>
      </xdr:nvCxnSpPr>
      <xdr:spPr>
        <a:xfrm>
          <a:off x="12344400" y="6319774"/>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167132</xdr:rowOff>
    </xdr:from>
    <xdr:to>
      <xdr:col>67</xdr:col>
      <xdr:colOff>101600</xdr:colOff>
      <xdr:row>38</xdr:row>
      <xdr:rowOff>97282</xdr:rowOff>
    </xdr:to>
    <xdr:sp macro="" textlink="">
      <xdr:nvSpPr>
        <xdr:cNvPr id="542" name="楕円 541"/>
        <xdr:cNvSpPr/>
      </xdr:nvSpPr>
      <xdr:spPr>
        <a:xfrm>
          <a:off x="11487150" y="62821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39624</xdr:rowOff>
    </xdr:from>
    <xdr:to>
      <xdr:col>71</xdr:col>
      <xdr:colOff>177800</xdr:colOff>
      <xdr:row>38</xdr:row>
      <xdr:rowOff>46482</xdr:rowOff>
    </xdr:to>
    <xdr:cxnSp macro="">
      <xdr:nvCxnSpPr>
        <xdr:cNvPr id="543" name="直線コネクタ 542"/>
        <xdr:cNvCxnSpPr/>
      </xdr:nvCxnSpPr>
      <xdr:spPr>
        <a:xfrm flipV="1">
          <a:off x="11537950" y="6319774"/>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44" name="n_1aveValue【認定こども園・幼稚園・保育所】&#10;有形固定資産減価償却率"/>
        <xdr:cNvSpPr txBox="1"/>
      </xdr:nvSpPr>
      <xdr:spPr>
        <a:xfrm>
          <a:off x="13742044" y="645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545" name="n_2aveValue【認定こども園・幼稚園・保育所】&#10;有形固定資産減価償却率"/>
        <xdr:cNvSpPr txBox="1"/>
      </xdr:nvSpPr>
      <xdr:spPr>
        <a:xfrm>
          <a:off x="12960994" y="644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aveValue【認定こども園・幼稚園・保育所】&#10;有形固定資産減価償却率"/>
        <xdr:cNvSpPr txBox="1"/>
      </xdr:nvSpPr>
      <xdr:spPr>
        <a:xfrm>
          <a:off x="121672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7" name="n_4aveValue【認定こども園・幼稚園・保育所】&#10;有形固定資産減価償却率"/>
        <xdr:cNvSpPr txBox="1"/>
      </xdr:nvSpPr>
      <xdr:spPr>
        <a:xfrm>
          <a:off x="11354444" y="6446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31513</xdr:rowOff>
    </xdr:from>
    <xdr:ext cx="405111" cy="259045"/>
    <xdr:sp macro="" textlink="">
      <xdr:nvSpPr>
        <xdr:cNvPr id="548" name="n_1mainValue【認定こども園・幼稚園・保育所】&#10;有形固定資産減価償却率"/>
        <xdr:cNvSpPr txBox="1"/>
      </xdr:nvSpPr>
      <xdr:spPr>
        <a:xfrm>
          <a:off x="1374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145813</xdr:rowOff>
    </xdr:from>
    <xdr:ext cx="405111" cy="259045"/>
    <xdr:sp macro="" textlink="">
      <xdr:nvSpPr>
        <xdr:cNvPr id="549" name="n_2mainValue【認定こども園・幼稚園・保育所】&#10;有形固定資産減価償却率"/>
        <xdr:cNvSpPr txBox="1"/>
      </xdr:nvSpPr>
      <xdr:spPr>
        <a:xfrm>
          <a:off x="12960994" y="609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106951</xdr:rowOff>
    </xdr:from>
    <xdr:ext cx="405111" cy="259045"/>
    <xdr:sp macro="" textlink="">
      <xdr:nvSpPr>
        <xdr:cNvPr id="550" name="n_3mainValue【認定こども園・幼稚園・保育所】&#10;有形固定資産減価償却率"/>
        <xdr:cNvSpPr txBox="1"/>
      </xdr:nvSpPr>
      <xdr:spPr>
        <a:xfrm>
          <a:off x="12167244" y="6056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113809</xdr:rowOff>
    </xdr:from>
    <xdr:ext cx="405111" cy="259045"/>
    <xdr:sp macro="" textlink="">
      <xdr:nvSpPr>
        <xdr:cNvPr id="551" name="n_4mainValue【認定こども園・幼稚園・保育所】&#10;有形固定資産減価償却率"/>
        <xdr:cNvSpPr txBox="1"/>
      </xdr:nvSpPr>
      <xdr:spPr>
        <a:xfrm>
          <a:off x="11354444" y="606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xdr:cNvCxnSpPr/>
      </xdr:nvCxnSpPr>
      <xdr:spPr>
        <a:xfrm flipV="1">
          <a:off x="19951064" y="556514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xdr:cNvSpPr txBox="1"/>
      </xdr:nvSpPr>
      <xdr:spPr>
        <a:xfrm>
          <a:off x="1998980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xdr:cNvCxnSpPr/>
      </xdr:nvCxnSpPr>
      <xdr:spPr>
        <a:xfrm>
          <a:off x="1988185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xdr:cNvSpPr txBox="1"/>
      </xdr:nvSpPr>
      <xdr:spPr>
        <a:xfrm>
          <a:off x="19989800" y="64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xdr:cNvSpPr/>
      </xdr:nvSpPr>
      <xdr:spPr>
        <a:xfrm>
          <a:off x="19900900" y="6427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xdr:cNvSpPr/>
      </xdr:nvSpPr>
      <xdr:spPr>
        <a:xfrm>
          <a:off x="191579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xdr:cNvSpPr/>
      </xdr:nvSpPr>
      <xdr:spPr>
        <a:xfrm>
          <a:off x="1834515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xdr:cNvSpPr/>
      </xdr:nvSpPr>
      <xdr:spPr>
        <a:xfrm>
          <a:off x="1755140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85" name="フローチャート: 判断 584"/>
        <xdr:cNvSpPr/>
      </xdr:nvSpPr>
      <xdr:spPr>
        <a:xfrm>
          <a:off x="16757650" y="632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59690</xdr:rowOff>
    </xdr:from>
    <xdr:to>
      <xdr:col>116</xdr:col>
      <xdr:colOff>114300</xdr:colOff>
      <xdr:row>33</xdr:row>
      <xdr:rowOff>161290</xdr:rowOff>
    </xdr:to>
    <xdr:sp macro="" textlink="">
      <xdr:nvSpPr>
        <xdr:cNvPr id="591" name="楕円 590"/>
        <xdr:cNvSpPr/>
      </xdr:nvSpPr>
      <xdr:spPr>
        <a:xfrm>
          <a:off x="199009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12717</xdr:rowOff>
    </xdr:from>
    <xdr:ext cx="469744" cy="259045"/>
    <xdr:sp macro="" textlink="">
      <xdr:nvSpPr>
        <xdr:cNvPr id="592" name="【認定こども園・幼稚園・保育所】&#10;一人当たり面積該当値テキスト"/>
        <xdr:cNvSpPr txBox="1"/>
      </xdr:nvSpPr>
      <xdr:spPr>
        <a:xfrm>
          <a:off x="199898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52070</xdr:rowOff>
    </xdr:from>
    <xdr:to>
      <xdr:col>112</xdr:col>
      <xdr:colOff>38100</xdr:colOff>
      <xdr:row>33</xdr:row>
      <xdr:rowOff>153670</xdr:rowOff>
    </xdr:to>
    <xdr:sp macro="" textlink="">
      <xdr:nvSpPr>
        <xdr:cNvPr id="593" name="楕円 592"/>
        <xdr:cNvSpPr/>
      </xdr:nvSpPr>
      <xdr:spPr>
        <a:xfrm>
          <a:off x="19157950" y="5506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102870</xdr:rowOff>
    </xdr:from>
    <xdr:to>
      <xdr:col>116</xdr:col>
      <xdr:colOff>63500</xdr:colOff>
      <xdr:row>33</xdr:row>
      <xdr:rowOff>110490</xdr:rowOff>
    </xdr:to>
    <xdr:cxnSp macro="">
      <xdr:nvCxnSpPr>
        <xdr:cNvPr id="594" name="直線コネクタ 593"/>
        <xdr:cNvCxnSpPr/>
      </xdr:nvCxnSpPr>
      <xdr:spPr>
        <a:xfrm>
          <a:off x="19202400" y="555752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59690</xdr:rowOff>
    </xdr:from>
    <xdr:to>
      <xdr:col>107</xdr:col>
      <xdr:colOff>101600</xdr:colOff>
      <xdr:row>33</xdr:row>
      <xdr:rowOff>161290</xdr:rowOff>
    </xdr:to>
    <xdr:sp macro="" textlink="">
      <xdr:nvSpPr>
        <xdr:cNvPr id="595" name="楕円 594"/>
        <xdr:cNvSpPr/>
      </xdr:nvSpPr>
      <xdr:spPr>
        <a:xfrm>
          <a:off x="1834515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102870</xdr:rowOff>
    </xdr:from>
    <xdr:to>
      <xdr:col>111</xdr:col>
      <xdr:colOff>177800</xdr:colOff>
      <xdr:row>33</xdr:row>
      <xdr:rowOff>110490</xdr:rowOff>
    </xdr:to>
    <xdr:cxnSp macro="">
      <xdr:nvCxnSpPr>
        <xdr:cNvPr id="596" name="直線コネクタ 595"/>
        <xdr:cNvCxnSpPr/>
      </xdr:nvCxnSpPr>
      <xdr:spPr>
        <a:xfrm flipV="1">
          <a:off x="18395950" y="555752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44450</xdr:rowOff>
    </xdr:from>
    <xdr:to>
      <xdr:col>102</xdr:col>
      <xdr:colOff>165100</xdr:colOff>
      <xdr:row>33</xdr:row>
      <xdr:rowOff>146050</xdr:rowOff>
    </xdr:to>
    <xdr:sp macro="" textlink="">
      <xdr:nvSpPr>
        <xdr:cNvPr id="597" name="楕円 596"/>
        <xdr:cNvSpPr/>
      </xdr:nvSpPr>
      <xdr:spPr>
        <a:xfrm>
          <a:off x="175514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95250</xdr:rowOff>
    </xdr:from>
    <xdr:to>
      <xdr:col>107</xdr:col>
      <xdr:colOff>50800</xdr:colOff>
      <xdr:row>33</xdr:row>
      <xdr:rowOff>110490</xdr:rowOff>
    </xdr:to>
    <xdr:cxnSp macro="">
      <xdr:nvCxnSpPr>
        <xdr:cNvPr id="598" name="直線コネクタ 597"/>
        <xdr:cNvCxnSpPr/>
      </xdr:nvCxnSpPr>
      <xdr:spPr>
        <a:xfrm>
          <a:off x="17602200" y="554990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90170</xdr:rowOff>
    </xdr:from>
    <xdr:to>
      <xdr:col>98</xdr:col>
      <xdr:colOff>38100</xdr:colOff>
      <xdr:row>34</xdr:row>
      <xdr:rowOff>20320</xdr:rowOff>
    </xdr:to>
    <xdr:sp macro="" textlink="">
      <xdr:nvSpPr>
        <xdr:cNvPr id="599" name="楕円 598"/>
        <xdr:cNvSpPr/>
      </xdr:nvSpPr>
      <xdr:spPr>
        <a:xfrm>
          <a:off x="16757650" y="5544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95250</xdr:rowOff>
    </xdr:from>
    <xdr:to>
      <xdr:col>102</xdr:col>
      <xdr:colOff>114300</xdr:colOff>
      <xdr:row>33</xdr:row>
      <xdr:rowOff>140970</xdr:rowOff>
    </xdr:to>
    <xdr:cxnSp macro="">
      <xdr:nvCxnSpPr>
        <xdr:cNvPr id="600" name="直線コネクタ 599"/>
        <xdr:cNvCxnSpPr/>
      </xdr:nvCxnSpPr>
      <xdr:spPr>
        <a:xfrm flipV="1">
          <a:off x="16802100" y="554990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xdr:cNvSpPr txBox="1"/>
      </xdr:nvSpPr>
      <xdr:spPr>
        <a:xfrm>
          <a:off x="189802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xdr:cNvSpPr txBox="1"/>
      </xdr:nvSpPr>
      <xdr:spPr>
        <a:xfrm>
          <a:off x="181801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xdr:cNvSpPr txBox="1"/>
      </xdr:nvSpPr>
      <xdr:spPr>
        <a:xfrm>
          <a:off x="1738637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140987</xdr:rowOff>
    </xdr:from>
    <xdr:ext cx="469744" cy="259045"/>
    <xdr:sp macro="" textlink="">
      <xdr:nvSpPr>
        <xdr:cNvPr id="604" name="n_4aveValue【認定こども園・幼稚園・保育所】&#10;一人当たり面積"/>
        <xdr:cNvSpPr txBox="1"/>
      </xdr:nvSpPr>
      <xdr:spPr>
        <a:xfrm>
          <a:off x="16592627" y="64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170197</xdr:rowOff>
    </xdr:from>
    <xdr:ext cx="469744" cy="259045"/>
    <xdr:sp macro="" textlink="">
      <xdr:nvSpPr>
        <xdr:cNvPr id="605" name="n_1mainValue【認定こども園・幼稚園・保育所】&#10;一人当たり面積"/>
        <xdr:cNvSpPr txBox="1"/>
      </xdr:nvSpPr>
      <xdr:spPr>
        <a:xfrm>
          <a:off x="18980227" y="52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6367</xdr:rowOff>
    </xdr:from>
    <xdr:ext cx="469744" cy="259045"/>
    <xdr:sp macro="" textlink="">
      <xdr:nvSpPr>
        <xdr:cNvPr id="606" name="n_2mainValue【認定こども園・幼稚園・保育所】&#10;一人当たり面積"/>
        <xdr:cNvSpPr txBox="1"/>
      </xdr:nvSpPr>
      <xdr:spPr>
        <a:xfrm>
          <a:off x="18180127"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162577</xdr:rowOff>
    </xdr:from>
    <xdr:ext cx="469744" cy="259045"/>
    <xdr:sp macro="" textlink="">
      <xdr:nvSpPr>
        <xdr:cNvPr id="607" name="n_3mainValue【認定こども園・幼稚園・保育所】&#10;一人当たり面積"/>
        <xdr:cNvSpPr txBox="1"/>
      </xdr:nvSpPr>
      <xdr:spPr>
        <a:xfrm>
          <a:off x="17386377"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36847</xdr:rowOff>
    </xdr:from>
    <xdr:ext cx="469744" cy="259045"/>
    <xdr:sp macro="" textlink="">
      <xdr:nvSpPr>
        <xdr:cNvPr id="608" name="n_4mainValue【認定こども園・幼稚園・保育所】&#10;一人当たり面積"/>
        <xdr:cNvSpPr txBox="1"/>
      </xdr:nvSpPr>
      <xdr:spPr>
        <a:xfrm>
          <a:off x="16592627" y="53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xdr:cNvCxnSpPr/>
      </xdr:nvCxnSpPr>
      <xdr:spPr>
        <a:xfrm flipV="1">
          <a:off x="14699614" y="9204007"/>
          <a:ext cx="0" cy="13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xdr:cNvSpPr txBox="1"/>
      </xdr:nvSpPr>
      <xdr:spPr>
        <a:xfrm>
          <a:off x="1473835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xdr:cNvCxnSpPr/>
      </xdr:nvCxnSpPr>
      <xdr:spPr>
        <a:xfrm>
          <a:off x="14611350" y="10601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xdr:cNvSpPr txBox="1"/>
      </xdr:nvSpPr>
      <xdr:spPr>
        <a:xfrm>
          <a:off x="14738350" y="8985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xdr:cNvCxnSpPr/>
      </xdr:nvCxnSpPr>
      <xdr:spPr>
        <a:xfrm>
          <a:off x="14611350" y="9204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34" name="【学校施設】&#10;有形固定資産減価償却率平均値テキスト"/>
        <xdr:cNvSpPr txBox="1"/>
      </xdr:nvSpPr>
      <xdr:spPr>
        <a:xfrm>
          <a:off x="14738350" y="10025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xdr:cNvSpPr/>
      </xdr:nvSpPr>
      <xdr:spPr>
        <a:xfrm>
          <a:off x="14649450" y="100472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xdr:cNvSpPr/>
      </xdr:nvSpPr>
      <xdr:spPr>
        <a:xfrm>
          <a:off x="13887450" y="100358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xdr:cNvSpPr/>
      </xdr:nvSpPr>
      <xdr:spPr>
        <a:xfrm>
          <a:off x="13093700" y="10015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xdr:cNvSpPr/>
      </xdr:nvSpPr>
      <xdr:spPr>
        <a:xfrm>
          <a:off x="12299950" y="9990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639" name="フローチャート: 判断 638"/>
        <xdr:cNvSpPr/>
      </xdr:nvSpPr>
      <xdr:spPr>
        <a:xfrm>
          <a:off x="11487150" y="994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20638</xdr:rowOff>
    </xdr:from>
    <xdr:to>
      <xdr:col>85</xdr:col>
      <xdr:colOff>177800</xdr:colOff>
      <xdr:row>59</xdr:row>
      <xdr:rowOff>122238</xdr:rowOff>
    </xdr:to>
    <xdr:sp macro="" textlink="">
      <xdr:nvSpPr>
        <xdr:cNvPr id="645" name="楕円 644"/>
        <xdr:cNvSpPr/>
      </xdr:nvSpPr>
      <xdr:spPr>
        <a:xfrm>
          <a:off x="14649450" y="97678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43515</xdr:rowOff>
    </xdr:from>
    <xdr:ext cx="405111" cy="259045"/>
    <xdr:sp macro="" textlink="">
      <xdr:nvSpPr>
        <xdr:cNvPr id="646" name="【学校施設】&#10;有形固定資産減価償却率該当値テキスト"/>
        <xdr:cNvSpPr txBox="1"/>
      </xdr:nvSpPr>
      <xdr:spPr>
        <a:xfrm>
          <a:off x="14738350" y="9625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647" name="楕円 646"/>
        <xdr:cNvSpPr/>
      </xdr:nvSpPr>
      <xdr:spPr>
        <a:xfrm>
          <a:off x="13887450" y="9725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71438</xdr:rowOff>
    </xdr:to>
    <xdr:cxnSp macro="">
      <xdr:nvCxnSpPr>
        <xdr:cNvPr id="648" name="直線コネクタ 647"/>
        <xdr:cNvCxnSpPr/>
      </xdr:nvCxnSpPr>
      <xdr:spPr>
        <a:xfrm>
          <a:off x="13938250" y="9770110"/>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49" name="楕円 648"/>
        <xdr:cNvSpPr/>
      </xdr:nvSpPr>
      <xdr:spPr>
        <a:xfrm>
          <a:off x="130937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102870</xdr:rowOff>
    </xdr:to>
    <xdr:cxnSp macro="">
      <xdr:nvCxnSpPr>
        <xdr:cNvPr id="650" name="直線コネクタ 649"/>
        <xdr:cNvCxnSpPr/>
      </xdr:nvCxnSpPr>
      <xdr:spPr>
        <a:xfrm flipV="1">
          <a:off x="13144500" y="9770110"/>
          <a:ext cx="7937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37782</xdr:rowOff>
    </xdr:from>
    <xdr:to>
      <xdr:col>72</xdr:col>
      <xdr:colOff>38100</xdr:colOff>
      <xdr:row>59</xdr:row>
      <xdr:rowOff>139382</xdr:rowOff>
    </xdr:to>
    <xdr:sp macro="" textlink="">
      <xdr:nvSpPr>
        <xdr:cNvPr id="651" name="楕円 650"/>
        <xdr:cNvSpPr/>
      </xdr:nvSpPr>
      <xdr:spPr>
        <a:xfrm>
          <a:off x="12299950" y="97850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88582</xdr:rowOff>
    </xdr:from>
    <xdr:to>
      <xdr:col>76</xdr:col>
      <xdr:colOff>114300</xdr:colOff>
      <xdr:row>59</xdr:row>
      <xdr:rowOff>102870</xdr:rowOff>
    </xdr:to>
    <xdr:cxnSp macro="">
      <xdr:nvCxnSpPr>
        <xdr:cNvPr id="652" name="直線コネクタ 651"/>
        <xdr:cNvCxnSpPr/>
      </xdr:nvCxnSpPr>
      <xdr:spPr>
        <a:xfrm>
          <a:off x="12344400" y="9835832"/>
          <a:ext cx="8001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169228</xdr:rowOff>
    </xdr:from>
    <xdr:to>
      <xdr:col>67</xdr:col>
      <xdr:colOff>101600</xdr:colOff>
      <xdr:row>59</xdr:row>
      <xdr:rowOff>99378</xdr:rowOff>
    </xdr:to>
    <xdr:sp macro="" textlink="">
      <xdr:nvSpPr>
        <xdr:cNvPr id="653" name="楕円 652"/>
        <xdr:cNvSpPr/>
      </xdr:nvSpPr>
      <xdr:spPr>
        <a:xfrm>
          <a:off x="11487150" y="97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48578</xdr:rowOff>
    </xdr:from>
    <xdr:to>
      <xdr:col>71</xdr:col>
      <xdr:colOff>177800</xdr:colOff>
      <xdr:row>59</xdr:row>
      <xdr:rowOff>88582</xdr:rowOff>
    </xdr:to>
    <xdr:cxnSp macro="">
      <xdr:nvCxnSpPr>
        <xdr:cNvPr id="654" name="直線コネクタ 653"/>
        <xdr:cNvCxnSpPr/>
      </xdr:nvCxnSpPr>
      <xdr:spPr>
        <a:xfrm>
          <a:off x="11537950" y="9795828"/>
          <a:ext cx="80645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55" name="n_1aveValue【学校施設】&#10;有形固定資産減価償却率"/>
        <xdr:cNvSpPr txBox="1"/>
      </xdr:nvSpPr>
      <xdr:spPr>
        <a:xfrm>
          <a:off x="13742044" y="1012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56" name="n_2aveValue【学校施設】&#10;有形固定資産減価償却率"/>
        <xdr:cNvSpPr txBox="1"/>
      </xdr:nvSpPr>
      <xdr:spPr>
        <a:xfrm>
          <a:off x="1296099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57" name="n_3aveValue【学校施設】&#10;有形固定資産減価償却率"/>
        <xdr:cNvSpPr txBox="1"/>
      </xdr:nvSpPr>
      <xdr:spPr>
        <a:xfrm>
          <a:off x="12167244" y="1007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macro="" textlink="">
      <xdr:nvSpPr>
        <xdr:cNvPr id="658" name="n_4aveValue【学校施設】&#10;有形固定資産減価償却率"/>
        <xdr:cNvSpPr txBox="1"/>
      </xdr:nvSpPr>
      <xdr:spPr>
        <a:xfrm>
          <a:off x="11354444" y="1003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659" name="n_1mainValue【学校施設】&#10;有形固定資産減価償却率"/>
        <xdr:cNvSpPr txBox="1"/>
      </xdr:nvSpPr>
      <xdr:spPr>
        <a:xfrm>
          <a:off x="13742044"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60" name="n_2mainValue【学校施設】&#10;有形固定資産減価償却率"/>
        <xdr:cNvSpPr txBox="1"/>
      </xdr:nvSpPr>
      <xdr:spPr>
        <a:xfrm>
          <a:off x="1296099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155909</xdr:rowOff>
    </xdr:from>
    <xdr:ext cx="405111" cy="259045"/>
    <xdr:sp macro="" textlink="">
      <xdr:nvSpPr>
        <xdr:cNvPr id="661" name="n_3mainValue【学校施設】&#10;有形固定資産減価償却率"/>
        <xdr:cNvSpPr txBox="1"/>
      </xdr:nvSpPr>
      <xdr:spPr>
        <a:xfrm>
          <a:off x="12167244" y="957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115905</xdr:rowOff>
    </xdr:from>
    <xdr:ext cx="405111" cy="259045"/>
    <xdr:sp macro="" textlink="">
      <xdr:nvSpPr>
        <xdr:cNvPr id="662" name="n_4mainValue【学校施設】&#10;有形固定資産減価償却率"/>
        <xdr:cNvSpPr txBox="1"/>
      </xdr:nvSpPr>
      <xdr:spPr>
        <a:xfrm>
          <a:off x="11354444" y="953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xdr:cNvCxnSpPr/>
      </xdr:nvCxnSpPr>
      <xdr:spPr>
        <a:xfrm flipV="1">
          <a:off x="19951064" y="9096647"/>
          <a:ext cx="0" cy="140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xdr:cNvSpPr txBox="1"/>
      </xdr:nvSpPr>
      <xdr:spPr>
        <a:xfrm>
          <a:off x="199898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xdr:cNvCxnSpPr/>
      </xdr:nvCxnSpPr>
      <xdr:spPr>
        <a:xfrm>
          <a:off x="19881850" y="10499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xdr:cNvSpPr txBox="1"/>
      </xdr:nvSpPr>
      <xdr:spPr>
        <a:xfrm>
          <a:off x="19989800" y="88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xdr:cNvCxnSpPr/>
      </xdr:nvCxnSpPr>
      <xdr:spPr>
        <a:xfrm>
          <a:off x="19881850" y="9096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694" name="【学校施設】&#10;一人当たり面積平均値テキスト"/>
        <xdr:cNvSpPr txBox="1"/>
      </xdr:nvSpPr>
      <xdr:spPr>
        <a:xfrm>
          <a:off x="19989800" y="980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xdr:cNvSpPr/>
      </xdr:nvSpPr>
      <xdr:spPr>
        <a:xfrm>
          <a:off x="19900900" y="9825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xdr:cNvSpPr/>
      </xdr:nvSpPr>
      <xdr:spPr>
        <a:xfrm>
          <a:off x="19157950" y="98401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xdr:cNvSpPr/>
      </xdr:nvSpPr>
      <xdr:spPr>
        <a:xfrm>
          <a:off x="18345150" y="983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xdr:cNvSpPr/>
      </xdr:nvSpPr>
      <xdr:spPr>
        <a:xfrm>
          <a:off x="17551400" y="9849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699" name="フローチャート: 判断 698"/>
        <xdr:cNvSpPr/>
      </xdr:nvSpPr>
      <xdr:spPr>
        <a:xfrm>
          <a:off x="16757650" y="9879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65133</xdr:rowOff>
    </xdr:from>
    <xdr:to>
      <xdr:col>116</xdr:col>
      <xdr:colOff>114300</xdr:colOff>
      <xdr:row>55</xdr:row>
      <xdr:rowOff>166733</xdr:rowOff>
    </xdr:to>
    <xdr:sp macro="" textlink="">
      <xdr:nvSpPr>
        <xdr:cNvPr id="705" name="楕円 704"/>
        <xdr:cNvSpPr/>
      </xdr:nvSpPr>
      <xdr:spPr>
        <a:xfrm>
          <a:off x="19900900" y="91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151510</xdr:rowOff>
    </xdr:from>
    <xdr:ext cx="469744" cy="259045"/>
    <xdr:sp macro="" textlink="">
      <xdr:nvSpPr>
        <xdr:cNvPr id="706" name="【学校施設】&#10;一人当たり面積該当値テキスト"/>
        <xdr:cNvSpPr txBox="1"/>
      </xdr:nvSpPr>
      <xdr:spPr>
        <a:xfrm>
          <a:off x="19989800" y="907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114119</xdr:rowOff>
    </xdr:from>
    <xdr:to>
      <xdr:col>112</xdr:col>
      <xdr:colOff>38100</xdr:colOff>
      <xdr:row>57</xdr:row>
      <xdr:rowOff>44269</xdr:rowOff>
    </xdr:to>
    <xdr:sp macro="" textlink="">
      <xdr:nvSpPr>
        <xdr:cNvPr id="707" name="楕円 706"/>
        <xdr:cNvSpPr/>
      </xdr:nvSpPr>
      <xdr:spPr>
        <a:xfrm>
          <a:off x="19157950" y="93660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115933</xdr:rowOff>
    </xdr:from>
    <xdr:to>
      <xdr:col>116</xdr:col>
      <xdr:colOff>63500</xdr:colOff>
      <xdr:row>56</xdr:row>
      <xdr:rowOff>164919</xdr:rowOff>
    </xdr:to>
    <xdr:cxnSp macro="">
      <xdr:nvCxnSpPr>
        <xdr:cNvPr id="708" name="直線コネクタ 707"/>
        <xdr:cNvCxnSpPr/>
      </xdr:nvCxnSpPr>
      <xdr:spPr>
        <a:xfrm flipV="1">
          <a:off x="19202400" y="9202783"/>
          <a:ext cx="749300" cy="2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30843</xdr:rowOff>
    </xdr:from>
    <xdr:to>
      <xdr:col>107</xdr:col>
      <xdr:colOff>101600</xdr:colOff>
      <xdr:row>57</xdr:row>
      <xdr:rowOff>132443</xdr:rowOff>
    </xdr:to>
    <xdr:sp macro="" textlink="">
      <xdr:nvSpPr>
        <xdr:cNvPr id="709" name="楕円 708"/>
        <xdr:cNvSpPr/>
      </xdr:nvSpPr>
      <xdr:spPr>
        <a:xfrm>
          <a:off x="18345150" y="94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164919</xdr:rowOff>
    </xdr:from>
    <xdr:to>
      <xdr:col>111</xdr:col>
      <xdr:colOff>177800</xdr:colOff>
      <xdr:row>57</xdr:row>
      <xdr:rowOff>81643</xdr:rowOff>
    </xdr:to>
    <xdr:cxnSp macro="">
      <xdr:nvCxnSpPr>
        <xdr:cNvPr id="710" name="直線コネクタ 709"/>
        <xdr:cNvCxnSpPr/>
      </xdr:nvCxnSpPr>
      <xdr:spPr>
        <a:xfrm flipV="1">
          <a:off x="18395950" y="9416869"/>
          <a:ext cx="806450" cy="8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42273</xdr:rowOff>
    </xdr:from>
    <xdr:to>
      <xdr:col>102</xdr:col>
      <xdr:colOff>165100</xdr:colOff>
      <xdr:row>57</xdr:row>
      <xdr:rowOff>143873</xdr:rowOff>
    </xdr:to>
    <xdr:sp macro="" textlink="">
      <xdr:nvSpPr>
        <xdr:cNvPr id="711" name="楕円 710"/>
        <xdr:cNvSpPr/>
      </xdr:nvSpPr>
      <xdr:spPr>
        <a:xfrm>
          <a:off x="17551400" y="9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81643</xdr:rowOff>
    </xdr:from>
    <xdr:to>
      <xdr:col>107</xdr:col>
      <xdr:colOff>50800</xdr:colOff>
      <xdr:row>57</xdr:row>
      <xdr:rowOff>93073</xdr:rowOff>
    </xdr:to>
    <xdr:cxnSp macro="">
      <xdr:nvCxnSpPr>
        <xdr:cNvPr id="712" name="直線コネクタ 711"/>
        <xdr:cNvCxnSpPr/>
      </xdr:nvCxnSpPr>
      <xdr:spPr>
        <a:xfrm flipV="1">
          <a:off x="17602200" y="9498693"/>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3084</xdr:rowOff>
    </xdr:from>
    <xdr:to>
      <xdr:col>98</xdr:col>
      <xdr:colOff>38100</xdr:colOff>
      <xdr:row>57</xdr:row>
      <xdr:rowOff>104684</xdr:rowOff>
    </xdr:to>
    <xdr:sp macro="" textlink="">
      <xdr:nvSpPr>
        <xdr:cNvPr id="713" name="楕円 712"/>
        <xdr:cNvSpPr/>
      </xdr:nvSpPr>
      <xdr:spPr>
        <a:xfrm>
          <a:off x="16757650" y="94201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53884</xdr:rowOff>
    </xdr:from>
    <xdr:to>
      <xdr:col>102</xdr:col>
      <xdr:colOff>114300</xdr:colOff>
      <xdr:row>57</xdr:row>
      <xdr:rowOff>93073</xdr:rowOff>
    </xdr:to>
    <xdr:cxnSp macro="">
      <xdr:nvCxnSpPr>
        <xdr:cNvPr id="714" name="直線コネクタ 713"/>
        <xdr:cNvCxnSpPr/>
      </xdr:nvCxnSpPr>
      <xdr:spPr>
        <a:xfrm>
          <a:off x="16802100" y="9470934"/>
          <a:ext cx="8001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715" name="n_1aveValue【学校施設】&#10;一人当たり面積"/>
        <xdr:cNvSpPr txBox="1"/>
      </xdr:nvSpPr>
      <xdr:spPr>
        <a:xfrm>
          <a:off x="189802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716" name="n_2aveValue【学校施設】&#10;一人当たり面積"/>
        <xdr:cNvSpPr txBox="1"/>
      </xdr:nvSpPr>
      <xdr:spPr>
        <a:xfrm>
          <a:off x="181801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717" name="n_3aveValue【学校施設】&#10;一人当たり面積"/>
        <xdr:cNvSpPr txBox="1"/>
      </xdr:nvSpPr>
      <xdr:spPr>
        <a:xfrm>
          <a:off x="1738637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53357</xdr:rowOff>
    </xdr:from>
    <xdr:ext cx="469744" cy="259045"/>
    <xdr:sp macro="" textlink="">
      <xdr:nvSpPr>
        <xdr:cNvPr id="718" name="n_4aveValue【学校施設】&#10;一人当たり面積"/>
        <xdr:cNvSpPr txBox="1"/>
      </xdr:nvSpPr>
      <xdr:spPr>
        <a:xfrm>
          <a:off x="165926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60796</xdr:rowOff>
    </xdr:from>
    <xdr:ext cx="469744" cy="259045"/>
    <xdr:sp macro="" textlink="">
      <xdr:nvSpPr>
        <xdr:cNvPr id="719" name="n_1mainValue【学校施設】&#10;一人当たり面積"/>
        <xdr:cNvSpPr txBox="1"/>
      </xdr:nvSpPr>
      <xdr:spPr>
        <a:xfrm>
          <a:off x="18980227" y="914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148970</xdr:rowOff>
    </xdr:from>
    <xdr:ext cx="469744" cy="259045"/>
    <xdr:sp macro="" textlink="">
      <xdr:nvSpPr>
        <xdr:cNvPr id="720" name="n_2mainValue【学校施設】&#10;一人当たり面積"/>
        <xdr:cNvSpPr txBox="1"/>
      </xdr:nvSpPr>
      <xdr:spPr>
        <a:xfrm>
          <a:off x="18180127" y="92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160400</xdr:rowOff>
    </xdr:from>
    <xdr:ext cx="469744" cy="259045"/>
    <xdr:sp macro="" textlink="">
      <xdr:nvSpPr>
        <xdr:cNvPr id="721" name="n_3mainValue【学校施設】&#10;一人当たり面積"/>
        <xdr:cNvSpPr txBox="1"/>
      </xdr:nvSpPr>
      <xdr:spPr>
        <a:xfrm>
          <a:off x="17386377" y="924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121211</xdr:rowOff>
    </xdr:from>
    <xdr:ext cx="469744" cy="259045"/>
    <xdr:sp macro="" textlink="">
      <xdr:nvSpPr>
        <xdr:cNvPr id="722" name="n_4mainValue【学校施設】&#10;一人当たり面積"/>
        <xdr:cNvSpPr txBox="1"/>
      </xdr:nvSpPr>
      <xdr:spPr>
        <a:xfrm>
          <a:off x="16592627" y="920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xdr:cNvCxnSpPr/>
      </xdr:nvCxnSpPr>
      <xdr:spPr>
        <a:xfrm flipV="1">
          <a:off x="14699614" y="12943477"/>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xdr:cNvSpPr txBox="1"/>
      </xdr:nvSpPr>
      <xdr:spPr>
        <a:xfrm>
          <a:off x="14738350" y="12725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xdr:cNvCxnSpPr/>
      </xdr:nvCxnSpPr>
      <xdr:spPr>
        <a:xfrm>
          <a:off x="14611350" y="12943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3" name="【児童館】&#10;有形固定資産減価償却率平均値テキスト"/>
        <xdr:cNvSpPr txBox="1"/>
      </xdr:nvSpPr>
      <xdr:spPr>
        <a:xfrm>
          <a:off x="14738350" y="13546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xdr:cNvSpPr/>
      </xdr:nvSpPr>
      <xdr:spPr>
        <a:xfrm>
          <a:off x="14649450" y="136886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xdr:cNvSpPr/>
      </xdr:nvSpPr>
      <xdr:spPr>
        <a:xfrm>
          <a:off x="138874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xdr:cNvSpPr/>
      </xdr:nvSpPr>
      <xdr:spPr>
        <a:xfrm>
          <a:off x="130937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xdr:cNvSpPr/>
      </xdr:nvSpPr>
      <xdr:spPr>
        <a:xfrm>
          <a:off x="12299950" y="136869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758" name="フローチャート: 判断 757"/>
        <xdr:cNvSpPr/>
      </xdr:nvSpPr>
      <xdr:spPr>
        <a:xfrm>
          <a:off x="1148715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134257</xdr:rowOff>
    </xdr:from>
    <xdr:to>
      <xdr:col>85</xdr:col>
      <xdr:colOff>177800</xdr:colOff>
      <xdr:row>86</xdr:row>
      <xdr:rowOff>64407</xdr:rowOff>
    </xdr:to>
    <xdr:sp macro="" textlink="">
      <xdr:nvSpPr>
        <xdr:cNvPr id="764" name="楕円 763"/>
        <xdr:cNvSpPr/>
      </xdr:nvSpPr>
      <xdr:spPr>
        <a:xfrm>
          <a:off x="14649450" y="141741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112684</xdr:rowOff>
    </xdr:from>
    <xdr:ext cx="405111" cy="259045"/>
    <xdr:sp macro="" textlink="">
      <xdr:nvSpPr>
        <xdr:cNvPr id="765" name="【児童館】&#10;有形固定資産減価償却率該当値テキスト"/>
        <xdr:cNvSpPr txBox="1"/>
      </xdr:nvSpPr>
      <xdr:spPr>
        <a:xfrm>
          <a:off x="14738350" y="1415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109764</xdr:rowOff>
    </xdr:from>
    <xdr:to>
      <xdr:col>81</xdr:col>
      <xdr:colOff>101600</xdr:colOff>
      <xdr:row>86</xdr:row>
      <xdr:rowOff>39914</xdr:rowOff>
    </xdr:to>
    <xdr:sp macro="" textlink="">
      <xdr:nvSpPr>
        <xdr:cNvPr id="766" name="楕円 765"/>
        <xdr:cNvSpPr/>
      </xdr:nvSpPr>
      <xdr:spPr>
        <a:xfrm>
          <a:off x="13887450" y="141496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160564</xdr:rowOff>
    </xdr:from>
    <xdr:to>
      <xdr:col>85</xdr:col>
      <xdr:colOff>127000</xdr:colOff>
      <xdr:row>86</xdr:row>
      <xdr:rowOff>13607</xdr:rowOff>
    </xdr:to>
    <xdr:cxnSp macro="">
      <xdr:nvCxnSpPr>
        <xdr:cNvPr id="767" name="直線コネクタ 766"/>
        <xdr:cNvCxnSpPr/>
      </xdr:nvCxnSpPr>
      <xdr:spPr>
        <a:xfrm>
          <a:off x="13938250" y="14200414"/>
          <a:ext cx="762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103232</xdr:rowOff>
    </xdr:from>
    <xdr:to>
      <xdr:col>76</xdr:col>
      <xdr:colOff>165100</xdr:colOff>
      <xdr:row>86</xdr:row>
      <xdr:rowOff>33382</xdr:rowOff>
    </xdr:to>
    <xdr:sp macro="" textlink="">
      <xdr:nvSpPr>
        <xdr:cNvPr id="768" name="楕円 767"/>
        <xdr:cNvSpPr/>
      </xdr:nvSpPr>
      <xdr:spPr>
        <a:xfrm>
          <a:off x="13093700" y="141430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154032</xdr:rowOff>
    </xdr:from>
    <xdr:to>
      <xdr:col>81</xdr:col>
      <xdr:colOff>50800</xdr:colOff>
      <xdr:row>85</xdr:row>
      <xdr:rowOff>160564</xdr:rowOff>
    </xdr:to>
    <xdr:cxnSp macro="">
      <xdr:nvCxnSpPr>
        <xdr:cNvPr id="769" name="直線コネクタ 768"/>
        <xdr:cNvCxnSpPr/>
      </xdr:nvCxnSpPr>
      <xdr:spPr>
        <a:xfrm>
          <a:off x="13144500" y="14193882"/>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34652</xdr:rowOff>
    </xdr:from>
    <xdr:to>
      <xdr:col>72</xdr:col>
      <xdr:colOff>38100</xdr:colOff>
      <xdr:row>85</xdr:row>
      <xdr:rowOff>136252</xdr:rowOff>
    </xdr:to>
    <xdr:sp macro="" textlink="">
      <xdr:nvSpPr>
        <xdr:cNvPr id="770" name="楕円 769"/>
        <xdr:cNvSpPr/>
      </xdr:nvSpPr>
      <xdr:spPr>
        <a:xfrm>
          <a:off x="12299950" y="14074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85452</xdr:rowOff>
    </xdr:from>
    <xdr:to>
      <xdr:col>76</xdr:col>
      <xdr:colOff>114300</xdr:colOff>
      <xdr:row>85</xdr:row>
      <xdr:rowOff>154032</xdr:rowOff>
    </xdr:to>
    <xdr:cxnSp macro="">
      <xdr:nvCxnSpPr>
        <xdr:cNvPr id="771" name="直線コネクタ 770"/>
        <xdr:cNvCxnSpPr/>
      </xdr:nvCxnSpPr>
      <xdr:spPr>
        <a:xfrm>
          <a:off x="12344400" y="14125302"/>
          <a:ext cx="8001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139156</xdr:rowOff>
    </xdr:from>
    <xdr:to>
      <xdr:col>67</xdr:col>
      <xdr:colOff>101600</xdr:colOff>
      <xdr:row>85</xdr:row>
      <xdr:rowOff>69306</xdr:rowOff>
    </xdr:to>
    <xdr:sp macro="" textlink="">
      <xdr:nvSpPr>
        <xdr:cNvPr id="772" name="楕円 771"/>
        <xdr:cNvSpPr/>
      </xdr:nvSpPr>
      <xdr:spPr>
        <a:xfrm>
          <a:off x="11487150" y="140139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18506</xdr:rowOff>
    </xdr:from>
    <xdr:to>
      <xdr:col>71</xdr:col>
      <xdr:colOff>177800</xdr:colOff>
      <xdr:row>85</xdr:row>
      <xdr:rowOff>85452</xdr:rowOff>
    </xdr:to>
    <xdr:cxnSp macro="">
      <xdr:nvCxnSpPr>
        <xdr:cNvPr id="773" name="直線コネクタ 772"/>
        <xdr:cNvCxnSpPr/>
      </xdr:nvCxnSpPr>
      <xdr:spPr>
        <a:xfrm>
          <a:off x="11537950" y="14058356"/>
          <a:ext cx="80645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4" name="n_1aveValue【児童館】&#10;有形固定資産減価償却率"/>
        <xdr:cNvSpPr txBox="1"/>
      </xdr:nvSpPr>
      <xdr:spPr>
        <a:xfrm>
          <a:off x="137420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5" name="n_2aveValue【児童館】&#10;有形固定資産減価償却率"/>
        <xdr:cNvSpPr txBox="1"/>
      </xdr:nvSpPr>
      <xdr:spPr>
        <a:xfrm>
          <a:off x="12960994"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6" name="n_3aveValue【児童館】&#10;有形固定資産減価償却率"/>
        <xdr:cNvSpPr txBox="1"/>
      </xdr:nvSpPr>
      <xdr:spPr>
        <a:xfrm>
          <a:off x="12167244" y="1346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777" name="n_4aveValue【児童館】&#10;有形固定資産減価償却率"/>
        <xdr:cNvSpPr txBox="1"/>
      </xdr:nvSpPr>
      <xdr:spPr>
        <a:xfrm>
          <a:off x="11354444" y="1339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31041</xdr:rowOff>
    </xdr:from>
    <xdr:ext cx="405111" cy="259045"/>
    <xdr:sp macro="" textlink="">
      <xdr:nvSpPr>
        <xdr:cNvPr id="778" name="n_1mainValue【児童館】&#10;有形固定資産減価償却率"/>
        <xdr:cNvSpPr txBox="1"/>
      </xdr:nvSpPr>
      <xdr:spPr>
        <a:xfrm>
          <a:off x="13742044" y="14235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24509</xdr:rowOff>
    </xdr:from>
    <xdr:ext cx="405111" cy="259045"/>
    <xdr:sp macro="" textlink="">
      <xdr:nvSpPr>
        <xdr:cNvPr id="779" name="n_2mainValue【児童館】&#10;有形固定資産減価償却率"/>
        <xdr:cNvSpPr txBox="1"/>
      </xdr:nvSpPr>
      <xdr:spPr>
        <a:xfrm>
          <a:off x="12960994" y="14229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127379</xdr:rowOff>
    </xdr:from>
    <xdr:ext cx="405111" cy="259045"/>
    <xdr:sp macro="" textlink="">
      <xdr:nvSpPr>
        <xdr:cNvPr id="780" name="n_3mainValue【児童館】&#10;有形固定資産減価償却率"/>
        <xdr:cNvSpPr txBox="1"/>
      </xdr:nvSpPr>
      <xdr:spPr>
        <a:xfrm>
          <a:off x="12167244" y="14167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60433</xdr:rowOff>
    </xdr:from>
    <xdr:ext cx="405111" cy="259045"/>
    <xdr:sp macro="" textlink="">
      <xdr:nvSpPr>
        <xdr:cNvPr id="781" name="n_4mainValue【児童館】&#10;有形固定資産減価償却率"/>
        <xdr:cNvSpPr txBox="1"/>
      </xdr:nvSpPr>
      <xdr:spPr>
        <a:xfrm>
          <a:off x="11354444" y="1410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xdr:cNvCxnSpPr/>
      </xdr:nvCxnSpPr>
      <xdr:spPr>
        <a:xfrm flipV="1">
          <a:off x="19951064" y="13036550"/>
          <a:ext cx="0" cy="118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xdr:cNvSpPr txBox="1"/>
      </xdr:nvSpPr>
      <xdr:spPr>
        <a:xfrm>
          <a:off x="19989800" y="1422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xdr:cNvCxnSpPr/>
      </xdr:nvCxnSpPr>
      <xdr:spPr>
        <a:xfrm>
          <a:off x="19881850" y="14220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xdr:cNvSpPr txBox="1"/>
      </xdr:nvSpPr>
      <xdr:spPr>
        <a:xfrm>
          <a:off x="19989800" y="13765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xdr:cNvSpPr/>
      </xdr:nvSpPr>
      <xdr:spPr>
        <a:xfrm>
          <a:off x="199009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xdr:cNvSpPr/>
      </xdr:nvSpPr>
      <xdr:spPr>
        <a:xfrm>
          <a:off x="19157950" y="1393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xdr:cNvSpPr/>
      </xdr:nvSpPr>
      <xdr:spPr>
        <a:xfrm>
          <a:off x="1834515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xdr:cNvSpPr/>
      </xdr:nvSpPr>
      <xdr:spPr>
        <a:xfrm>
          <a:off x="175514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3" name="フローチャート: 判断 812"/>
        <xdr:cNvSpPr/>
      </xdr:nvSpPr>
      <xdr:spPr>
        <a:xfrm>
          <a:off x="16757650" y="13868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9" name="楕円 818"/>
        <xdr:cNvSpPr/>
      </xdr:nvSpPr>
      <xdr:spPr>
        <a:xfrm>
          <a:off x="199009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20" name="【児童館】&#10;一人当たり面積該当値テキスト"/>
        <xdr:cNvSpPr txBox="1"/>
      </xdr:nvSpPr>
      <xdr:spPr>
        <a:xfrm>
          <a:off x="19989800" y="1398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21" name="楕円 820"/>
        <xdr:cNvSpPr/>
      </xdr:nvSpPr>
      <xdr:spPr>
        <a:xfrm>
          <a:off x="19157950" y="14061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822" name="直線コネクタ 821"/>
        <xdr:cNvCxnSpPr/>
      </xdr:nvCxnSpPr>
      <xdr:spPr>
        <a:xfrm>
          <a:off x="19202400" y="1411223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23" name="楕円 822"/>
        <xdr:cNvSpPr/>
      </xdr:nvSpPr>
      <xdr:spPr>
        <a:xfrm>
          <a:off x="1834515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824" name="直線コネクタ 823"/>
        <xdr:cNvCxnSpPr/>
      </xdr:nvCxnSpPr>
      <xdr:spPr>
        <a:xfrm>
          <a:off x="18395950" y="141122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825" name="楕円 824"/>
        <xdr:cNvSpPr/>
      </xdr:nvSpPr>
      <xdr:spPr>
        <a:xfrm>
          <a:off x="175514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826" name="直線コネクタ 825"/>
        <xdr:cNvCxnSpPr/>
      </xdr:nvCxnSpPr>
      <xdr:spPr>
        <a:xfrm>
          <a:off x="17602200" y="141122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27" name="楕円 826"/>
        <xdr:cNvSpPr/>
      </xdr:nvSpPr>
      <xdr:spPr>
        <a:xfrm>
          <a:off x="16757650" y="14061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828" name="直線コネクタ 827"/>
        <xdr:cNvCxnSpPr/>
      </xdr:nvCxnSpPr>
      <xdr:spPr>
        <a:xfrm>
          <a:off x="16802100" y="141122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829" name="n_1aveValue【児童館】&#10;一人当たり面積"/>
        <xdr:cNvSpPr txBox="1"/>
      </xdr:nvSpPr>
      <xdr:spPr>
        <a:xfrm>
          <a:off x="1898022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0" name="n_2aveValue【児童館】&#10;一人当たり面積"/>
        <xdr:cNvSpPr txBox="1"/>
      </xdr:nvSpPr>
      <xdr:spPr>
        <a:xfrm>
          <a:off x="181801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1" name="n_3aveValue【児童館】&#10;一人当たり面積"/>
        <xdr:cNvSpPr txBox="1"/>
      </xdr:nvSpPr>
      <xdr:spPr>
        <a:xfrm>
          <a:off x="1738637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32" name="n_4aveValue【児童館】&#10;一人当たり面積"/>
        <xdr:cNvSpPr txBox="1"/>
      </xdr:nvSpPr>
      <xdr:spPr>
        <a:xfrm>
          <a:off x="165926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33" name="n_1mainValue【児童館】&#10;一人当たり面積"/>
        <xdr:cNvSpPr txBox="1"/>
      </xdr:nvSpPr>
      <xdr:spPr>
        <a:xfrm>
          <a:off x="1898022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34" name="n_2mainValue【児童館】&#10;一人当たり面積"/>
        <xdr:cNvSpPr txBox="1"/>
      </xdr:nvSpPr>
      <xdr:spPr>
        <a:xfrm>
          <a:off x="1818012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835" name="n_3mainValue【児童館】&#10;一人当たり面積"/>
        <xdr:cNvSpPr txBox="1"/>
      </xdr:nvSpPr>
      <xdr:spPr>
        <a:xfrm>
          <a:off x="1738637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36" name="n_4mainValue【児童館】&#10;一人当たり面積"/>
        <xdr:cNvSpPr txBox="1"/>
      </xdr:nvSpPr>
      <xdr:spPr>
        <a:xfrm>
          <a:off x="1659262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xdr:cNvCxnSpPr/>
      </xdr:nvCxnSpPr>
      <xdr:spPr>
        <a:xfrm flipV="1">
          <a:off x="14699614" y="167868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xdr:cNvSpPr txBox="1"/>
      </xdr:nvSpPr>
      <xdr:spPr>
        <a:xfrm>
          <a:off x="14738350" y="1656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xdr:cNvCxnSpPr/>
      </xdr:nvCxnSpPr>
      <xdr:spPr>
        <a:xfrm>
          <a:off x="14611350" y="16786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866" name="【公民館】&#10;有形固定資産減価償却率平均値テキスト"/>
        <xdr:cNvSpPr txBox="1"/>
      </xdr:nvSpPr>
      <xdr:spPr>
        <a:xfrm>
          <a:off x="14738350" y="17204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xdr:cNvSpPr/>
      </xdr:nvSpPr>
      <xdr:spPr>
        <a:xfrm>
          <a:off x="14649450" y="172256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xdr:cNvSpPr/>
      </xdr:nvSpPr>
      <xdr:spPr>
        <a:xfrm>
          <a:off x="13887450" y="172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xdr:cNvSpPr/>
      </xdr:nvSpPr>
      <xdr:spPr>
        <a:xfrm>
          <a:off x="13093700" y="1720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xdr:cNvSpPr/>
      </xdr:nvSpPr>
      <xdr:spPr>
        <a:xfrm>
          <a:off x="12299950" y="17191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871" name="フローチャート: 判断 870"/>
        <xdr:cNvSpPr/>
      </xdr:nvSpPr>
      <xdr:spPr>
        <a:xfrm>
          <a:off x="11487150" y="1708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877" name="楕円 876"/>
        <xdr:cNvSpPr/>
      </xdr:nvSpPr>
      <xdr:spPr>
        <a:xfrm>
          <a:off x="14649450" y="170522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158766</xdr:rowOff>
    </xdr:from>
    <xdr:ext cx="405111" cy="259045"/>
    <xdr:sp macro="" textlink="">
      <xdr:nvSpPr>
        <xdr:cNvPr id="878" name="【公民館】&#10;有形固定資産減価償却率該当値テキスト"/>
        <xdr:cNvSpPr txBox="1"/>
      </xdr:nvSpPr>
      <xdr:spPr>
        <a:xfrm>
          <a:off x="14738350"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92075</xdr:rowOff>
    </xdr:from>
    <xdr:to>
      <xdr:col>81</xdr:col>
      <xdr:colOff>101600</xdr:colOff>
      <xdr:row>103</xdr:row>
      <xdr:rowOff>22225</xdr:rowOff>
    </xdr:to>
    <xdr:sp macro="" textlink="">
      <xdr:nvSpPr>
        <xdr:cNvPr id="879" name="楕円 878"/>
        <xdr:cNvSpPr/>
      </xdr:nvSpPr>
      <xdr:spPr>
        <a:xfrm>
          <a:off x="1388745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142875</xdr:rowOff>
    </xdr:from>
    <xdr:to>
      <xdr:col>85</xdr:col>
      <xdr:colOff>127000</xdr:colOff>
      <xdr:row>103</xdr:row>
      <xdr:rowOff>15239</xdr:rowOff>
    </xdr:to>
    <xdr:cxnSp macro="">
      <xdr:nvCxnSpPr>
        <xdr:cNvPr id="880" name="直線コネクタ 879"/>
        <xdr:cNvCxnSpPr/>
      </xdr:nvCxnSpPr>
      <xdr:spPr>
        <a:xfrm>
          <a:off x="13938250" y="17059275"/>
          <a:ext cx="762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65405</xdr:rowOff>
    </xdr:from>
    <xdr:to>
      <xdr:col>76</xdr:col>
      <xdr:colOff>165100</xdr:colOff>
      <xdr:row>102</xdr:row>
      <xdr:rowOff>167005</xdr:rowOff>
    </xdr:to>
    <xdr:sp macro="" textlink="">
      <xdr:nvSpPr>
        <xdr:cNvPr id="881" name="楕円 880"/>
        <xdr:cNvSpPr/>
      </xdr:nvSpPr>
      <xdr:spPr>
        <a:xfrm>
          <a:off x="13093700" y="169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116205</xdr:rowOff>
    </xdr:from>
    <xdr:to>
      <xdr:col>81</xdr:col>
      <xdr:colOff>50800</xdr:colOff>
      <xdr:row>102</xdr:row>
      <xdr:rowOff>142875</xdr:rowOff>
    </xdr:to>
    <xdr:cxnSp macro="">
      <xdr:nvCxnSpPr>
        <xdr:cNvPr id="882" name="直線コネクタ 881"/>
        <xdr:cNvCxnSpPr/>
      </xdr:nvCxnSpPr>
      <xdr:spPr>
        <a:xfrm>
          <a:off x="13144500" y="17032605"/>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29211</xdr:rowOff>
    </xdr:from>
    <xdr:to>
      <xdr:col>72</xdr:col>
      <xdr:colOff>38100</xdr:colOff>
      <xdr:row>102</xdr:row>
      <xdr:rowOff>130811</xdr:rowOff>
    </xdr:to>
    <xdr:sp macro="" textlink="">
      <xdr:nvSpPr>
        <xdr:cNvPr id="883" name="楕円 882"/>
        <xdr:cNvSpPr/>
      </xdr:nvSpPr>
      <xdr:spPr>
        <a:xfrm>
          <a:off x="12299950" y="169456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80011</xdr:rowOff>
    </xdr:from>
    <xdr:to>
      <xdr:col>76</xdr:col>
      <xdr:colOff>114300</xdr:colOff>
      <xdr:row>102</xdr:row>
      <xdr:rowOff>116205</xdr:rowOff>
    </xdr:to>
    <xdr:cxnSp macro="">
      <xdr:nvCxnSpPr>
        <xdr:cNvPr id="884" name="直線コネクタ 883"/>
        <xdr:cNvCxnSpPr/>
      </xdr:nvCxnSpPr>
      <xdr:spPr>
        <a:xfrm>
          <a:off x="12344400" y="16996411"/>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160655</xdr:rowOff>
    </xdr:from>
    <xdr:to>
      <xdr:col>67</xdr:col>
      <xdr:colOff>101600</xdr:colOff>
      <xdr:row>102</xdr:row>
      <xdr:rowOff>90805</xdr:rowOff>
    </xdr:to>
    <xdr:sp macro="" textlink="">
      <xdr:nvSpPr>
        <xdr:cNvPr id="885" name="楕円 884"/>
        <xdr:cNvSpPr/>
      </xdr:nvSpPr>
      <xdr:spPr>
        <a:xfrm>
          <a:off x="1148715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40005</xdr:rowOff>
    </xdr:from>
    <xdr:to>
      <xdr:col>71</xdr:col>
      <xdr:colOff>177800</xdr:colOff>
      <xdr:row>102</xdr:row>
      <xdr:rowOff>80011</xdr:rowOff>
    </xdr:to>
    <xdr:cxnSp macro="">
      <xdr:nvCxnSpPr>
        <xdr:cNvPr id="886" name="直線コネクタ 885"/>
        <xdr:cNvCxnSpPr/>
      </xdr:nvCxnSpPr>
      <xdr:spPr>
        <a:xfrm>
          <a:off x="11537950" y="16956405"/>
          <a:ext cx="8064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887" name="n_1aveValue【公民館】&#10;有形固定資産減価償却率"/>
        <xdr:cNvSpPr txBox="1"/>
      </xdr:nvSpPr>
      <xdr:spPr>
        <a:xfrm>
          <a:off x="13742044" y="1730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888" name="n_2aveValue【公民館】&#10;有形固定資産減価償却率"/>
        <xdr:cNvSpPr txBox="1"/>
      </xdr:nvSpPr>
      <xdr:spPr>
        <a:xfrm>
          <a:off x="12960994" y="1729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889" name="n_3aveValue【公民館】&#10;有形固定資産減価償却率"/>
        <xdr:cNvSpPr txBox="1"/>
      </xdr:nvSpPr>
      <xdr:spPr>
        <a:xfrm>
          <a:off x="12167244" y="1728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91457</xdr:rowOff>
    </xdr:from>
    <xdr:ext cx="405111" cy="259045"/>
    <xdr:sp macro="" textlink="">
      <xdr:nvSpPr>
        <xdr:cNvPr id="890" name="n_4aveValue【公民館】&#10;有形固定資産減価償却率"/>
        <xdr:cNvSpPr txBox="1"/>
      </xdr:nvSpPr>
      <xdr:spPr>
        <a:xfrm>
          <a:off x="11354444"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38752</xdr:rowOff>
    </xdr:from>
    <xdr:ext cx="405111" cy="259045"/>
    <xdr:sp macro="" textlink="">
      <xdr:nvSpPr>
        <xdr:cNvPr id="891" name="n_1mainValue【公民館】&#10;有形固定資産減価償却率"/>
        <xdr:cNvSpPr txBox="1"/>
      </xdr:nvSpPr>
      <xdr:spPr>
        <a:xfrm>
          <a:off x="13742044" y="1678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12082</xdr:rowOff>
    </xdr:from>
    <xdr:ext cx="405111" cy="259045"/>
    <xdr:sp macro="" textlink="">
      <xdr:nvSpPr>
        <xdr:cNvPr id="892" name="n_2mainValue【公民館】&#10;有形固定資産減価償却率"/>
        <xdr:cNvSpPr txBox="1"/>
      </xdr:nvSpPr>
      <xdr:spPr>
        <a:xfrm>
          <a:off x="1296099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147338</xdr:rowOff>
    </xdr:from>
    <xdr:ext cx="405111" cy="259045"/>
    <xdr:sp macro="" textlink="">
      <xdr:nvSpPr>
        <xdr:cNvPr id="893" name="n_3mainValue【公民館】&#10;有形固定資産減価償却率"/>
        <xdr:cNvSpPr txBox="1"/>
      </xdr:nvSpPr>
      <xdr:spPr>
        <a:xfrm>
          <a:off x="12167244" y="1672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107332</xdr:rowOff>
    </xdr:from>
    <xdr:ext cx="405111" cy="259045"/>
    <xdr:sp macro="" textlink="">
      <xdr:nvSpPr>
        <xdr:cNvPr id="894" name="n_4mainValue【公民館】&#10;有形固定資産減価償却率"/>
        <xdr:cNvSpPr txBox="1"/>
      </xdr:nvSpPr>
      <xdr:spPr>
        <a:xfrm>
          <a:off x="11354444" y="1668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xdr:cNvCxnSpPr/>
      </xdr:nvCxnSpPr>
      <xdr:spPr>
        <a:xfrm flipV="1">
          <a:off x="19951064" y="16802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xdr:cNvSpPr txBox="1"/>
      </xdr:nvSpPr>
      <xdr:spPr>
        <a:xfrm>
          <a:off x="1998980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xdr:cNvCxnSpPr/>
      </xdr:nvCxnSpPr>
      <xdr:spPr>
        <a:xfrm>
          <a:off x="1988185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3" name="【公民館】&#10;一人当たり面積平均値テキスト"/>
        <xdr:cNvSpPr txBox="1"/>
      </xdr:nvSpPr>
      <xdr:spPr>
        <a:xfrm>
          <a:off x="19989800" y="17484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xdr:cNvSpPr/>
      </xdr:nvSpPr>
      <xdr:spPr>
        <a:xfrm>
          <a:off x="199009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xdr:cNvSpPr/>
      </xdr:nvSpPr>
      <xdr:spPr>
        <a:xfrm>
          <a:off x="191579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xdr:cNvSpPr/>
      </xdr:nvSpPr>
      <xdr:spPr>
        <a:xfrm>
          <a:off x="1834515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xdr:cNvSpPr/>
      </xdr:nvSpPr>
      <xdr:spPr>
        <a:xfrm>
          <a:off x="175514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928" name="フローチャート: 判断 927"/>
        <xdr:cNvSpPr/>
      </xdr:nvSpPr>
      <xdr:spPr>
        <a:xfrm>
          <a:off x="16757650" y="17429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113030</xdr:rowOff>
    </xdr:from>
    <xdr:to>
      <xdr:col>116</xdr:col>
      <xdr:colOff>114300</xdr:colOff>
      <xdr:row>102</xdr:row>
      <xdr:rowOff>43180</xdr:rowOff>
    </xdr:to>
    <xdr:sp macro="" textlink="">
      <xdr:nvSpPr>
        <xdr:cNvPr id="934" name="楕円 933"/>
        <xdr:cNvSpPr/>
      </xdr:nvSpPr>
      <xdr:spPr>
        <a:xfrm>
          <a:off x="199009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27957</xdr:rowOff>
    </xdr:from>
    <xdr:ext cx="469744" cy="259045"/>
    <xdr:sp macro="" textlink="">
      <xdr:nvSpPr>
        <xdr:cNvPr id="935" name="【公民館】&#10;一人当たり面積該当値テキスト"/>
        <xdr:cNvSpPr txBox="1"/>
      </xdr:nvSpPr>
      <xdr:spPr>
        <a:xfrm>
          <a:off x="19989800" y="1677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48261</xdr:rowOff>
    </xdr:from>
    <xdr:to>
      <xdr:col>112</xdr:col>
      <xdr:colOff>38100</xdr:colOff>
      <xdr:row>102</xdr:row>
      <xdr:rowOff>149861</xdr:rowOff>
    </xdr:to>
    <xdr:sp macro="" textlink="">
      <xdr:nvSpPr>
        <xdr:cNvPr id="936" name="楕円 935"/>
        <xdr:cNvSpPr/>
      </xdr:nvSpPr>
      <xdr:spPr>
        <a:xfrm>
          <a:off x="19157950" y="16964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163830</xdr:rowOff>
    </xdr:from>
    <xdr:to>
      <xdr:col>116</xdr:col>
      <xdr:colOff>63500</xdr:colOff>
      <xdr:row>102</xdr:row>
      <xdr:rowOff>99061</xdr:rowOff>
    </xdr:to>
    <xdr:cxnSp macro="">
      <xdr:nvCxnSpPr>
        <xdr:cNvPr id="937" name="直線コネクタ 936"/>
        <xdr:cNvCxnSpPr/>
      </xdr:nvCxnSpPr>
      <xdr:spPr>
        <a:xfrm flipV="1">
          <a:off x="19202400" y="16908780"/>
          <a:ext cx="7493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33020</xdr:rowOff>
    </xdr:from>
    <xdr:to>
      <xdr:col>107</xdr:col>
      <xdr:colOff>101600</xdr:colOff>
      <xdr:row>102</xdr:row>
      <xdr:rowOff>134620</xdr:rowOff>
    </xdr:to>
    <xdr:sp macro="" textlink="">
      <xdr:nvSpPr>
        <xdr:cNvPr id="938" name="楕円 937"/>
        <xdr:cNvSpPr/>
      </xdr:nvSpPr>
      <xdr:spPr>
        <a:xfrm>
          <a:off x="1834515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83820</xdr:rowOff>
    </xdr:from>
    <xdr:to>
      <xdr:col>111</xdr:col>
      <xdr:colOff>177800</xdr:colOff>
      <xdr:row>102</xdr:row>
      <xdr:rowOff>99061</xdr:rowOff>
    </xdr:to>
    <xdr:cxnSp macro="">
      <xdr:nvCxnSpPr>
        <xdr:cNvPr id="939" name="直線コネクタ 938"/>
        <xdr:cNvCxnSpPr/>
      </xdr:nvCxnSpPr>
      <xdr:spPr>
        <a:xfrm>
          <a:off x="18395950" y="17000220"/>
          <a:ext cx="8064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33020</xdr:rowOff>
    </xdr:from>
    <xdr:to>
      <xdr:col>102</xdr:col>
      <xdr:colOff>165100</xdr:colOff>
      <xdr:row>102</xdr:row>
      <xdr:rowOff>134620</xdr:rowOff>
    </xdr:to>
    <xdr:sp macro="" textlink="">
      <xdr:nvSpPr>
        <xdr:cNvPr id="940" name="楕円 939"/>
        <xdr:cNvSpPr/>
      </xdr:nvSpPr>
      <xdr:spPr>
        <a:xfrm>
          <a:off x="175514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83820</xdr:rowOff>
    </xdr:from>
    <xdr:to>
      <xdr:col>107</xdr:col>
      <xdr:colOff>50800</xdr:colOff>
      <xdr:row>102</xdr:row>
      <xdr:rowOff>83820</xdr:rowOff>
    </xdr:to>
    <xdr:cxnSp macro="">
      <xdr:nvCxnSpPr>
        <xdr:cNvPr id="941" name="直線コネクタ 940"/>
        <xdr:cNvCxnSpPr/>
      </xdr:nvCxnSpPr>
      <xdr:spPr>
        <a:xfrm>
          <a:off x="17602200" y="170002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2539</xdr:rowOff>
    </xdr:from>
    <xdr:to>
      <xdr:col>98</xdr:col>
      <xdr:colOff>38100</xdr:colOff>
      <xdr:row>102</xdr:row>
      <xdr:rowOff>104139</xdr:rowOff>
    </xdr:to>
    <xdr:sp macro="" textlink="">
      <xdr:nvSpPr>
        <xdr:cNvPr id="942" name="楕円 941"/>
        <xdr:cNvSpPr/>
      </xdr:nvSpPr>
      <xdr:spPr>
        <a:xfrm>
          <a:off x="16757650" y="16918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53339</xdr:rowOff>
    </xdr:from>
    <xdr:to>
      <xdr:col>102</xdr:col>
      <xdr:colOff>114300</xdr:colOff>
      <xdr:row>102</xdr:row>
      <xdr:rowOff>83820</xdr:rowOff>
    </xdr:to>
    <xdr:cxnSp macro="">
      <xdr:nvCxnSpPr>
        <xdr:cNvPr id="943" name="直線コネクタ 942"/>
        <xdr:cNvCxnSpPr/>
      </xdr:nvCxnSpPr>
      <xdr:spPr>
        <a:xfrm>
          <a:off x="16802100" y="16969739"/>
          <a:ext cx="8001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44" name="n_1aveValue【公民館】&#10;一人当たり面積"/>
        <xdr:cNvSpPr txBox="1"/>
      </xdr:nvSpPr>
      <xdr:spPr>
        <a:xfrm>
          <a:off x="18980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5" name="n_2aveValue【公民館】&#10;一人当たり面積"/>
        <xdr:cNvSpPr txBox="1"/>
      </xdr:nvSpPr>
      <xdr:spPr>
        <a:xfrm>
          <a:off x="18180127" y="175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6" name="n_3aveValue【公民館】&#10;一人当たり面積"/>
        <xdr:cNvSpPr txBox="1"/>
      </xdr:nvSpPr>
      <xdr:spPr>
        <a:xfrm>
          <a:off x="1738637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947" name="n_4aveValue【公民館】&#10;一人当たり面積"/>
        <xdr:cNvSpPr txBox="1"/>
      </xdr:nvSpPr>
      <xdr:spPr>
        <a:xfrm>
          <a:off x="16592627"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166388</xdr:rowOff>
    </xdr:from>
    <xdr:ext cx="469744" cy="259045"/>
    <xdr:sp macro="" textlink="">
      <xdr:nvSpPr>
        <xdr:cNvPr id="948" name="n_1mainValue【公民館】&#10;一人当たり面積"/>
        <xdr:cNvSpPr txBox="1"/>
      </xdr:nvSpPr>
      <xdr:spPr>
        <a:xfrm>
          <a:off x="18980227" y="1673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151147</xdr:rowOff>
    </xdr:from>
    <xdr:ext cx="469744" cy="259045"/>
    <xdr:sp macro="" textlink="">
      <xdr:nvSpPr>
        <xdr:cNvPr id="949" name="n_2mainValue【公民館】&#10;一人当たり面積"/>
        <xdr:cNvSpPr txBox="1"/>
      </xdr:nvSpPr>
      <xdr:spPr>
        <a:xfrm>
          <a:off x="18180127" y="167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151147</xdr:rowOff>
    </xdr:from>
    <xdr:ext cx="469744" cy="259045"/>
    <xdr:sp macro="" textlink="">
      <xdr:nvSpPr>
        <xdr:cNvPr id="950" name="n_3mainValue【公民館】&#10;一人当たり面積"/>
        <xdr:cNvSpPr txBox="1"/>
      </xdr:nvSpPr>
      <xdr:spPr>
        <a:xfrm>
          <a:off x="17386377" y="167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120666</xdr:rowOff>
    </xdr:from>
    <xdr:ext cx="469744" cy="259045"/>
    <xdr:sp macro="" textlink="">
      <xdr:nvSpPr>
        <xdr:cNvPr id="951" name="n_4mainValue【公民館】&#10;一人当たり面積"/>
        <xdr:cNvSpPr txBox="1"/>
      </xdr:nvSpPr>
      <xdr:spPr>
        <a:xfrm>
          <a:off x="16592627" y="1669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類似団体と比較して有形固定資産減価償却率が高い水準となっているのは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については県営住宅、民間住宅との競合や採算性を見ながら、市営住宅の必要性を明確にし、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については地域の事情を踏まえ、公民館事業、児童クラブ等の類似事業と連携を念頭においたうえで、いずれも統廃合を行っていく。</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については、一人当たり有形固定資産（償却資産）額がやや大きくなっている。これについては、当市は海や川または山間の土地が多く、関連する資産も類似団体より多いためと考えられる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199,432
197,970
572.99
111,124,775
107,859,245
2,545,045
56,345,740
102,642,281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177665" y="548894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216400" y="697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108450" y="696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216400" y="527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108450" y="548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216400" y="581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127500" y="59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384550" y="5946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571750" y="5922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778000" y="589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xdr:cNvSpPr/>
      </xdr:nvSpPr>
      <xdr:spPr>
        <a:xfrm>
          <a:off x="984250" y="5901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3" name="楕円 72"/>
        <xdr:cNvSpPr/>
      </xdr:nvSpPr>
      <xdr:spPr>
        <a:xfrm>
          <a:off x="4127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4" name="【図書館】&#10;有形固定資産減価償却率該当値テキスト"/>
        <xdr:cNvSpPr txBox="1"/>
      </xdr:nvSpPr>
      <xdr:spPr>
        <a:xfrm>
          <a:off x="4216400" y="6280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5" name="楕円 74"/>
        <xdr:cNvSpPr/>
      </xdr:nvSpPr>
      <xdr:spPr>
        <a:xfrm>
          <a:off x="3384550" y="6269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72390</xdr:rowOff>
    </xdr:to>
    <xdr:cxnSp macro="">
      <xdr:nvCxnSpPr>
        <xdr:cNvPr id="76" name="直線コネクタ 75"/>
        <xdr:cNvCxnSpPr/>
      </xdr:nvCxnSpPr>
      <xdr:spPr>
        <a:xfrm>
          <a:off x="3429000" y="631444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xdr:cNvSpPr/>
      </xdr:nvSpPr>
      <xdr:spPr>
        <a:xfrm>
          <a:off x="2571750" y="623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34290</xdr:rowOff>
    </xdr:to>
    <xdr:cxnSp macro="">
      <xdr:nvCxnSpPr>
        <xdr:cNvPr id="78" name="直線コネクタ 77"/>
        <xdr:cNvCxnSpPr/>
      </xdr:nvCxnSpPr>
      <xdr:spPr>
        <a:xfrm>
          <a:off x="2622550" y="628269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9" name="楕円 78"/>
        <xdr:cNvSpPr/>
      </xdr:nvSpPr>
      <xdr:spPr>
        <a:xfrm>
          <a:off x="1778000" y="6193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37</xdr:row>
      <xdr:rowOff>167640</xdr:rowOff>
    </xdr:to>
    <xdr:cxnSp macro="">
      <xdr:nvCxnSpPr>
        <xdr:cNvPr id="80" name="直線コネクタ 79"/>
        <xdr:cNvCxnSpPr/>
      </xdr:nvCxnSpPr>
      <xdr:spPr>
        <a:xfrm>
          <a:off x="1828800" y="624459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xdr:cNvSpPr/>
      </xdr:nvSpPr>
      <xdr:spPr>
        <a:xfrm>
          <a:off x="984250" y="6153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129540</xdr:rowOff>
    </xdr:to>
    <xdr:cxnSp macro="">
      <xdr:nvCxnSpPr>
        <xdr:cNvPr id="82" name="直線コネクタ 81"/>
        <xdr:cNvCxnSpPr/>
      </xdr:nvCxnSpPr>
      <xdr:spPr>
        <a:xfrm>
          <a:off x="1028700" y="620458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2391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4390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64529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86" name="n_4aveValue【図書館】&#10;有形固定資産減価償却率"/>
        <xdr:cNvSpPr txBox="1"/>
      </xdr:nvSpPr>
      <xdr:spPr>
        <a:xfrm>
          <a:off x="8515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7" name="n_1mainValue【図書館】&#10;有形固定資産減価償却率"/>
        <xdr:cNvSpPr txBox="1"/>
      </xdr:nvSpPr>
      <xdr:spPr>
        <a:xfrm>
          <a:off x="323914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図書館】&#10;有形固定資産減価償却率"/>
        <xdr:cNvSpPr txBox="1"/>
      </xdr:nvSpPr>
      <xdr:spPr>
        <a:xfrm>
          <a:off x="24390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9" name="n_3mainValue【図書館】&#10;有形固定資産減価償却率"/>
        <xdr:cNvSpPr txBox="1"/>
      </xdr:nvSpPr>
      <xdr:spPr>
        <a:xfrm>
          <a:off x="1645294" y="6280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131462</xdr:rowOff>
    </xdr:from>
    <xdr:ext cx="405111" cy="259045"/>
    <xdr:sp macro="" textlink="">
      <xdr:nvSpPr>
        <xdr:cNvPr id="90" name="n_4mainValue【図書館】&#10;有形固定資産減価償却率"/>
        <xdr:cNvSpPr txBox="1"/>
      </xdr:nvSpPr>
      <xdr:spPr>
        <a:xfrm>
          <a:off x="851544" y="624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429115" y="561086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46785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35990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946785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39800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8636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842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0294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xdr:cNvSpPr/>
      </xdr:nvSpPr>
      <xdr:spPr>
        <a:xfrm>
          <a:off x="623570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28" name="楕円 127"/>
        <xdr:cNvSpPr/>
      </xdr:nvSpPr>
      <xdr:spPr>
        <a:xfrm>
          <a:off x="9398000" y="6282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152417</xdr:rowOff>
    </xdr:from>
    <xdr:ext cx="469744" cy="259045"/>
    <xdr:sp macro="" textlink="">
      <xdr:nvSpPr>
        <xdr:cNvPr id="129" name="【図書館】&#10;一人当たり面積該当値テキスト"/>
        <xdr:cNvSpPr txBox="1"/>
      </xdr:nvSpPr>
      <xdr:spPr>
        <a:xfrm>
          <a:off x="9467850" y="6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30" name="楕円 129"/>
        <xdr:cNvSpPr/>
      </xdr:nvSpPr>
      <xdr:spPr>
        <a:xfrm>
          <a:off x="863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53340</xdr:rowOff>
    </xdr:to>
    <xdr:cxnSp macro="">
      <xdr:nvCxnSpPr>
        <xdr:cNvPr id="131" name="直線コネクタ 130"/>
        <xdr:cNvCxnSpPr/>
      </xdr:nvCxnSpPr>
      <xdr:spPr>
        <a:xfrm>
          <a:off x="8686800" y="63334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32" name="楕円 131"/>
        <xdr:cNvSpPr/>
      </xdr:nvSpPr>
      <xdr:spPr>
        <a:xfrm>
          <a:off x="7842250" y="6282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53340</xdr:rowOff>
    </xdr:to>
    <xdr:cxnSp macro="">
      <xdr:nvCxnSpPr>
        <xdr:cNvPr id="133" name="直線コネクタ 132"/>
        <xdr:cNvCxnSpPr/>
      </xdr:nvCxnSpPr>
      <xdr:spPr>
        <a:xfrm>
          <a:off x="7886700" y="63334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xdr:rowOff>
    </xdr:from>
    <xdr:to>
      <xdr:col>41</xdr:col>
      <xdr:colOff>101600</xdr:colOff>
      <xdr:row>38</xdr:row>
      <xdr:rowOff>104140</xdr:rowOff>
    </xdr:to>
    <xdr:sp macro="" textlink="">
      <xdr:nvSpPr>
        <xdr:cNvPr id="134" name="楕円 133"/>
        <xdr:cNvSpPr/>
      </xdr:nvSpPr>
      <xdr:spPr>
        <a:xfrm>
          <a:off x="702945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53340</xdr:rowOff>
    </xdr:from>
    <xdr:to>
      <xdr:col>45</xdr:col>
      <xdr:colOff>177800</xdr:colOff>
      <xdr:row>38</xdr:row>
      <xdr:rowOff>53340</xdr:rowOff>
    </xdr:to>
    <xdr:cxnSp macro="">
      <xdr:nvCxnSpPr>
        <xdr:cNvPr id="135" name="直線コネクタ 134"/>
        <xdr:cNvCxnSpPr/>
      </xdr:nvCxnSpPr>
      <xdr:spPr>
        <a:xfrm>
          <a:off x="7080250" y="633349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6" name="楕円 135"/>
        <xdr:cNvSpPr/>
      </xdr:nvSpPr>
      <xdr:spPr>
        <a:xfrm>
          <a:off x="62357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53340</xdr:rowOff>
    </xdr:from>
    <xdr:to>
      <xdr:col>41</xdr:col>
      <xdr:colOff>50800</xdr:colOff>
      <xdr:row>38</xdr:row>
      <xdr:rowOff>53340</xdr:rowOff>
    </xdr:to>
    <xdr:cxnSp macro="">
      <xdr:nvCxnSpPr>
        <xdr:cNvPr id="137" name="直線コネクタ 136"/>
        <xdr:cNvCxnSpPr/>
      </xdr:nvCxnSpPr>
      <xdr:spPr>
        <a:xfrm>
          <a:off x="6286500" y="63334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84582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6864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1" name="n_4aveValue【図書館】&#10;一人当たり面積"/>
        <xdr:cNvSpPr txBox="1"/>
      </xdr:nvSpPr>
      <xdr:spPr>
        <a:xfrm>
          <a:off x="607067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42" name="n_1mainValue【図書館】&#10;一人当たり面積"/>
        <xdr:cNvSpPr txBox="1"/>
      </xdr:nvSpPr>
      <xdr:spPr>
        <a:xfrm>
          <a:off x="845827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3" name="n_2mainValue【図書館】&#10;一人当たり面積"/>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4" name="n_3mainValue【図書館】&#10;一人当たり面積"/>
        <xdr:cNvSpPr txBox="1"/>
      </xdr:nvSpPr>
      <xdr:spPr>
        <a:xfrm>
          <a:off x="68644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5" name="n_4mainValue【図書館】&#10;一人当たり面積"/>
        <xdr:cNvSpPr txBox="1"/>
      </xdr:nvSpPr>
      <xdr:spPr>
        <a:xfrm>
          <a:off x="60706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177665" y="9303385"/>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2164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1084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21640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1084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216400" y="9742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127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384550" y="9738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571750" y="9727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77800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xdr:cNvSpPr/>
      </xdr:nvSpPr>
      <xdr:spPr>
        <a:xfrm>
          <a:off x="984250" y="9718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xdr:rowOff>
    </xdr:from>
    <xdr:to>
      <xdr:col>24</xdr:col>
      <xdr:colOff>114300</xdr:colOff>
      <xdr:row>58</xdr:row>
      <xdr:rowOff>104140</xdr:rowOff>
    </xdr:to>
    <xdr:sp macro="" textlink="">
      <xdr:nvSpPr>
        <xdr:cNvPr id="186" name="楕円 185"/>
        <xdr:cNvSpPr/>
      </xdr:nvSpPr>
      <xdr:spPr>
        <a:xfrm>
          <a:off x="4127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25417</xdr:rowOff>
    </xdr:from>
    <xdr:ext cx="405111" cy="259045"/>
    <xdr:sp macro="" textlink="">
      <xdr:nvSpPr>
        <xdr:cNvPr id="187" name="【体育館・プール】&#10;有形固定資産減価償却率該当値テキスト"/>
        <xdr:cNvSpPr txBox="1"/>
      </xdr:nvSpPr>
      <xdr:spPr>
        <a:xfrm>
          <a:off x="42164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88" name="楕円 187"/>
        <xdr:cNvSpPr/>
      </xdr:nvSpPr>
      <xdr:spPr>
        <a:xfrm>
          <a:off x="3384550" y="95472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53340</xdr:rowOff>
    </xdr:to>
    <xdr:cxnSp macro="">
      <xdr:nvCxnSpPr>
        <xdr:cNvPr id="189" name="直線コネクタ 188"/>
        <xdr:cNvCxnSpPr/>
      </xdr:nvCxnSpPr>
      <xdr:spPr>
        <a:xfrm>
          <a:off x="3429000" y="9591675"/>
          <a:ext cx="7493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90" name="楕円 189"/>
        <xdr:cNvSpPr/>
      </xdr:nvSpPr>
      <xdr:spPr>
        <a:xfrm>
          <a:off x="2571750" y="9503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58</xdr:row>
      <xdr:rowOff>9525</xdr:rowOff>
    </xdr:to>
    <xdr:cxnSp macro="">
      <xdr:nvCxnSpPr>
        <xdr:cNvPr id="191" name="直線コネクタ 190"/>
        <xdr:cNvCxnSpPr/>
      </xdr:nvCxnSpPr>
      <xdr:spPr>
        <a:xfrm>
          <a:off x="2622550" y="9554210"/>
          <a:ext cx="8064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44450</xdr:rowOff>
    </xdr:from>
    <xdr:to>
      <xdr:col>10</xdr:col>
      <xdr:colOff>165100</xdr:colOff>
      <xdr:row>57</xdr:row>
      <xdr:rowOff>146050</xdr:rowOff>
    </xdr:to>
    <xdr:sp macro="" textlink="">
      <xdr:nvSpPr>
        <xdr:cNvPr id="192" name="楕円 191"/>
        <xdr:cNvSpPr/>
      </xdr:nvSpPr>
      <xdr:spPr>
        <a:xfrm>
          <a:off x="177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95250</xdr:rowOff>
    </xdr:from>
    <xdr:to>
      <xdr:col>15</xdr:col>
      <xdr:colOff>50800</xdr:colOff>
      <xdr:row>57</xdr:row>
      <xdr:rowOff>137160</xdr:rowOff>
    </xdr:to>
    <xdr:cxnSp macro="">
      <xdr:nvCxnSpPr>
        <xdr:cNvPr id="193" name="直線コネクタ 192"/>
        <xdr:cNvCxnSpPr/>
      </xdr:nvCxnSpPr>
      <xdr:spPr>
        <a:xfrm>
          <a:off x="1828800" y="951230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12065</xdr:rowOff>
    </xdr:from>
    <xdr:to>
      <xdr:col>6</xdr:col>
      <xdr:colOff>38100</xdr:colOff>
      <xdr:row>57</xdr:row>
      <xdr:rowOff>113665</xdr:rowOff>
    </xdr:to>
    <xdr:sp macro="" textlink="">
      <xdr:nvSpPr>
        <xdr:cNvPr id="194" name="楕円 193"/>
        <xdr:cNvSpPr/>
      </xdr:nvSpPr>
      <xdr:spPr>
        <a:xfrm>
          <a:off x="984250" y="9429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62865</xdr:rowOff>
    </xdr:from>
    <xdr:to>
      <xdr:col>10</xdr:col>
      <xdr:colOff>114300</xdr:colOff>
      <xdr:row>57</xdr:row>
      <xdr:rowOff>95250</xdr:rowOff>
    </xdr:to>
    <xdr:cxnSp macro="">
      <xdr:nvCxnSpPr>
        <xdr:cNvPr id="195" name="直線コネクタ 194"/>
        <xdr:cNvCxnSpPr/>
      </xdr:nvCxnSpPr>
      <xdr:spPr>
        <a:xfrm>
          <a:off x="1028700" y="9479915"/>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239144" y="982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439044" y="981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64529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199" name="n_4aveValue【体育館・プール】&#10;有形固定資産減価償却率"/>
        <xdr:cNvSpPr txBox="1"/>
      </xdr:nvSpPr>
      <xdr:spPr>
        <a:xfrm>
          <a:off x="851544" y="980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200" name="n_1mainValue【体育館・プール】&#10;有形固定資産減価償却率"/>
        <xdr:cNvSpPr txBox="1"/>
      </xdr:nvSpPr>
      <xdr:spPr>
        <a:xfrm>
          <a:off x="3239144"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201" name="n_2mainValue【体育館・プール】&#10;有形固定資産減価償却率"/>
        <xdr:cNvSpPr txBox="1"/>
      </xdr:nvSpPr>
      <xdr:spPr>
        <a:xfrm>
          <a:off x="2439044"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162577</xdr:rowOff>
    </xdr:from>
    <xdr:ext cx="405111" cy="259045"/>
    <xdr:sp macro="" textlink="">
      <xdr:nvSpPr>
        <xdr:cNvPr id="202" name="n_3mainValue【体育館・プール】&#10;有形固定資産減価償却率"/>
        <xdr:cNvSpPr txBox="1"/>
      </xdr:nvSpPr>
      <xdr:spPr>
        <a:xfrm>
          <a:off x="164529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130192</xdr:rowOff>
    </xdr:from>
    <xdr:ext cx="405111" cy="259045"/>
    <xdr:sp macro="" textlink="">
      <xdr:nvSpPr>
        <xdr:cNvPr id="203" name="n_4mainValue【体育館・プール】&#10;有形固定資産減価償却率"/>
        <xdr:cNvSpPr txBox="1"/>
      </xdr:nvSpPr>
      <xdr:spPr>
        <a:xfrm>
          <a:off x="851544" y="921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9429115" y="9382252"/>
          <a:ext cx="0" cy="11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467850"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359900" y="10565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9467850" y="916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9359900" y="9382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9467850" y="1025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939800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8636000" y="102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842250" y="10278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029450" y="1027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xdr:cNvSpPr/>
      </xdr:nvSpPr>
      <xdr:spPr>
        <a:xfrm>
          <a:off x="62357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109220</xdr:rowOff>
    </xdr:from>
    <xdr:to>
      <xdr:col>55</xdr:col>
      <xdr:colOff>50800</xdr:colOff>
      <xdr:row>60</xdr:row>
      <xdr:rowOff>39370</xdr:rowOff>
    </xdr:to>
    <xdr:sp macro="" textlink="">
      <xdr:nvSpPr>
        <xdr:cNvPr id="241" name="楕円 240"/>
        <xdr:cNvSpPr/>
      </xdr:nvSpPr>
      <xdr:spPr>
        <a:xfrm>
          <a:off x="9398000" y="9856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132097</xdr:rowOff>
    </xdr:from>
    <xdr:ext cx="469744" cy="259045"/>
    <xdr:sp macro="" textlink="">
      <xdr:nvSpPr>
        <xdr:cNvPr id="242" name="【体育館・プール】&#10;一人当たり面積該当値テキスト"/>
        <xdr:cNvSpPr txBox="1"/>
      </xdr:nvSpPr>
      <xdr:spPr>
        <a:xfrm>
          <a:off x="9467850"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243" name="楕円 242"/>
        <xdr:cNvSpPr/>
      </xdr:nvSpPr>
      <xdr:spPr>
        <a:xfrm>
          <a:off x="863600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160020</xdr:rowOff>
    </xdr:from>
    <xdr:to>
      <xdr:col>55</xdr:col>
      <xdr:colOff>0</xdr:colOff>
      <xdr:row>61</xdr:row>
      <xdr:rowOff>11430</xdr:rowOff>
    </xdr:to>
    <xdr:cxnSp macro="">
      <xdr:nvCxnSpPr>
        <xdr:cNvPr id="244" name="直線コネクタ 243"/>
        <xdr:cNvCxnSpPr/>
      </xdr:nvCxnSpPr>
      <xdr:spPr>
        <a:xfrm flipV="1">
          <a:off x="8686800" y="9907270"/>
          <a:ext cx="74295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134366</xdr:rowOff>
    </xdr:from>
    <xdr:to>
      <xdr:col>46</xdr:col>
      <xdr:colOff>38100</xdr:colOff>
      <xdr:row>61</xdr:row>
      <xdr:rowOff>64516</xdr:rowOff>
    </xdr:to>
    <xdr:sp macro="" textlink="">
      <xdr:nvSpPr>
        <xdr:cNvPr id="245" name="楕円 244"/>
        <xdr:cNvSpPr/>
      </xdr:nvSpPr>
      <xdr:spPr>
        <a:xfrm>
          <a:off x="7842250" y="100467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13716</xdr:rowOff>
    </xdr:to>
    <xdr:cxnSp macro="">
      <xdr:nvCxnSpPr>
        <xdr:cNvPr id="246" name="直線コネクタ 245"/>
        <xdr:cNvCxnSpPr/>
      </xdr:nvCxnSpPr>
      <xdr:spPr>
        <a:xfrm flipV="1">
          <a:off x="7886700" y="10088880"/>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136652</xdr:rowOff>
    </xdr:from>
    <xdr:to>
      <xdr:col>41</xdr:col>
      <xdr:colOff>101600</xdr:colOff>
      <xdr:row>61</xdr:row>
      <xdr:rowOff>66802</xdr:rowOff>
    </xdr:to>
    <xdr:sp macro="" textlink="">
      <xdr:nvSpPr>
        <xdr:cNvPr id="247" name="楕円 246"/>
        <xdr:cNvSpPr/>
      </xdr:nvSpPr>
      <xdr:spPr>
        <a:xfrm>
          <a:off x="7029450" y="100490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13716</xdr:rowOff>
    </xdr:from>
    <xdr:to>
      <xdr:col>45</xdr:col>
      <xdr:colOff>177800</xdr:colOff>
      <xdr:row>61</xdr:row>
      <xdr:rowOff>16002</xdr:rowOff>
    </xdr:to>
    <xdr:cxnSp macro="">
      <xdr:nvCxnSpPr>
        <xdr:cNvPr id="248" name="直線コネクタ 247"/>
        <xdr:cNvCxnSpPr/>
      </xdr:nvCxnSpPr>
      <xdr:spPr>
        <a:xfrm flipV="1">
          <a:off x="7080250" y="10091166"/>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129794</xdr:rowOff>
    </xdr:from>
    <xdr:to>
      <xdr:col>36</xdr:col>
      <xdr:colOff>165100</xdr:colOff>
      <xdr:row>60</xdr:row>
      <xdr:rowOff>59944</xdr:rowOff>
    </xdr:to>
    <xdr:sp macro="" textlink="">
      <xdr:nvSpPr>
        <xdr:cNvPr id="249" name="楕円 248"/>
        <xdr:cNvSpPr/>
      </xdr:nvSpPr>
      <xdr:spPr>
        <a:xfrm>
          <a:off x="6235700" y="9877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9144</xdr:rowOff>
    </xdr:from>
    <xdr:to>
      <xdr:col>41</xdr:col>
      <xdr:colOff>50800</xdr:colOff>
      <xdr:row>61</xdr:row>
      <xdr:rowOff>16002</xdr:rowOff>
    </xdr:to>
    <xdr:cxnSp macro="">
      <xdr:nvCxnSpPr>
        <xdr:cNvPr id="250" name="直線コネクタ 249"/>
        <xdr:cNvCxnSpPr/>
      </xdr:nvCxnSpPr>
      <xdr:spPr>
        <a:xfrm>
          <a:off x="6286500" y="9921494"/>
          <a:ext cx="793750" cy="1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8458277" y="1036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7677227" y="103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xdr:cNvSpPr txBox="1"/>
      </xdr:nvSpPr>
      <xdr:spPr>
        <a:xfrm>
          <a:off x="6864427" y="103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254" name="n_4aveValue【体育館・プール】&#10;一人当たり面積"/>
        <xdr:cNvSpPr txBox="1"/>
      </xdr:nvSpPr>
      <xdr:spPr>
        <a:xfrm>
          <a:off x="607067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78757</xdr:rowOff>
    </xdr:from>
    <xdr:ext cx="469744" cy="259045"/>
    <xdr:sp macro="" textlink="">
      <xdr:nvSpPr>
        <xdr:cNvPr id="255" name="n_1mainValue【体育館・プール】&#10;一人当たり面積"/>
        <xdr:cNvSpPr txBox="1"/>
      </xdr:nvSpPr>
      <xdr:spPr>
        <a:xfrm>
          <a:off x="8458277" y="98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81043</xdr:rowOff>
    </xdr:from>
    <xdr:ext cx="469744" cy="259045"/>
    <xdr:sp macro="" textlink="">
      <xdr:nvSpPr>
        <xdr:cNvPr id="256" name="n_2mainValue【体育館・プール】&#10;一人当たり面積"/>
        <xdr:cNvSpPr txBox="1"/>
      </xdr:nvSpPr>
      <xdr:spPr>
        <a:xfrm>
          <a:off x="7677227" y="982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83329</xdr:rowOff>
    </xdr:from>
    <xdr:ext cx="469744" cy="259045"/>
    <xdr:sp macro="" textlink="">
      <xdr:nvSpPr>
        <xdr:cNvPr id="257" name="n_3mainValue【体育館・プール】&#10;一人当たり面積"/>
        <xdr:cNvSpPr txBox="1"/>
      </xdr:nvSpPr>
      <xdr:spPr>
        <a:xfrm>
          <a:off x="6864427" y="983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76471</xdr:rowOff>
    </xdr:from>
    <xdr:ext cx="469744" cy="259045"/>
    <xdr:sp macro="" textlink="">
      <xdr:nvSpPr>
        <xdr:cNvPr id="258" name="n_4mainValue【体育館・プール】&#10;一人当たり面積"/>
        <xdr:cNvSpPr txBox="1"/>
      </xdr:nvSpPr>
      <xdr:spPr>
        <a:xfrm>
          <a:off x="6070677" y="965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177665" y="12933680"/>
          <a:ext cx="0" cy="113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216400"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108450" y="14071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21640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1084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216400" y="13084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127500" y="132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384550" y="1319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571750" y="13159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778000" y="13139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xdr:cNvSpPr/>
      </xdr:nvSpPr>
      <xdr:spPr>
        <a:xfrm>
          <a:off x="984250" y="130868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97" name="楕円 296"/>
        <xdr:cNvSpPr/>
      </xdr:nvSpPr>
      <xdr:spPr>
        <a:xfrm>
          <a:off x="4127500" y="1382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298" name="【福祉施設】&#10;有形固定資産減価償却率該当値テキスト"/>
        <xdr:cNvSpPr txBox="1"/>
      </xdr:nvSpPr>
      <xdr:spPr>
        <a:xfrm>
          <a:off x="4216400"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71882</xdr:rowOff>
    </xdr:from>
    <xdr:to>
      <xdr:col>20</xdr:col>
      <xdr:colOff>38100</xdr:colOff>
      <xdr:row>84</xdr:row>
      <xdr:rowOff>2032</xdr:rowOff>
    </xdr:to>
    <xdr:sp macro="" textlink="">
      <xdr:nvSpPr>
        <xdr:cNvPr id="299" name="楕円 298"/>
        <xdr:cNvSpPr/>
      </xdr:nvSpPr>
      <xdr:spPr>
        <a:xfrm>
          <a:off x="3384550" y="137815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122682</xdr:rowOff>
    </xdr:from>
    <xdr:to>
      <xdr:col>24</xdr:col>
      <xdr:colOff>63500</xdr:colOff>
      <xdr:row>83</xdr:row>
      <xdr:rowOff>163830</xdr:rowOff>
    </xdr:to>
    <xdr:cxnSp macro="">
      <xdr:nvCxnSpPr>
        <xdr:cNvPr id="300" name="直線コネクタ 299"/>
        <xdr:cNvCxnSpPr/>
      </xdr:nvCxnSpPr>
      <xdr:spPr>
        <a:xfrm>
          <a:off x="3429000" y="13832332"/>
          <a:ext cx="7493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01" name="楕円 300"/>
        <xdr:cNvSpPr/>
      </xdr:nvSpPr>
      <xdr:spPr>
        <a:xfrm>
          <a:off x="257175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122682</xdr:rowOff>
    </xdr:to>
    <xdr:cxnSp macro="">
      <xdr:nvCxnSpPr>
        <xdr:cNvPr id="302" name="直線コネクタ 301"/>
        <xdr:cNvCxnSpPr/>
      </xdr:nvCxnSpPr>
      <xdr:spPr>
        <a:xfrm>
          <a:off x="2622550" y="13793470"/>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133604</xdr:rowOff>
    </xdr:from>
    <xdr:to>
      <xdr:col>10</xdr:col>
      <xdr:colOff>165100</xdr:colOff>
      <xdr:row>83</xdr:row>
      <xdr:rowOff>63754</xdr:rowOff>
    </xdr:to>
    <xdr:sp macro="" textlink="">
      <xdr:nvSpPr>
        <xdr:cNvPr id="303" name="楕円 302"/>
        <xdr:cNvSpPr/>
      </xdr:nvSpPr>
      <xdr:spPr>
        <a:xfrm>
          <a:off x="1778000" y="136781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12954</xdr:rowOff>
    </xdr:from>
    <xdr:to>
      <xdr:col>15</xdr:col>
      <xdr:colOff>50800</xdr:colOff>
      <xdr:row>83</xdr:row>
      <xdr:rowOff>83820</xdr:rowOff>
    </xdr:to>
    <xdr:cxnSp macro="">
      <xdr:nvCxnSpPr>
        <xdr:cNvPr id="304" name="直線コネクタ 303"/>
        <xdr:cNvCxnSpPr/>
      </xdr:nvCxnSpPr>
      <xdr:spPr>
        <a:xfrm>
          <a:off x="1828800" y="13722604"/>
          <a:ext cx="79375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65024</xdr:rowOff>
    </xdr:from>
    <xdr:to>
      <xdr:col>6</xdr:col>
      <xdr:colOff>38100</xdr:colOff>
      <xdr:row>83</xdr:row>
      <xdr:rowOff>166624</xdr:rowOff>
    </xdr:to>
    <xdr:sp macro="" textlink="">
      <xdr:nvSpPr>
        <xdr:cNvPr id="305" name="楕円 304"/>
        <xdr:cNvSpPr/>
      </xdr:nvSpPr>
      <xdr:spPr>
        <a:xfrm>
          <a:off x="984250" y="137746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12954</xdr:rowOff>
    </xdr:from>
    <xdr:to>
      <xdr:col>10</xdr:col>
      <xdr:colOff>114300</xdr:colOff>
      <xdr:row>83</xdr:row>
      <xdr:rowOff>115824</xdr:rowOff>
    </xdr:to>
    <xdr:cxnSp macro="">
      <xdr:nvCxnSpPr>
        <xdr:cNvPr id="306" name="直線コネクタ 305"/>
        <xdr:cNvCxnSpPr/>
      </xdr:nvCxnSpPr>
      <xdr:spPr>
        <a:xfrm flipV="1">
          <a:off x="1028700" y="13722604"/>
          <a:ext cx="8001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239144" y="1297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439044" y="1294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645294"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macro="" textlink="">
      <xdr:nvSpPr>
        <xdr:cNvPr id="310" name="n_4aveValue【福祉施設】&#10;有形固定資産減価償却率"/>
        <xdr:cNvSpPr txBox="1"/>
      </xdr:nvSpPr>
      <xdr:spPr>
        <a:xfrm>
          <a:off x="851544" y="12874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164609</xdr:rowOff>
    </xdr:from>
    <xdr:ext cx="405111" cy="259045"/>
    <xdr:sp macro="" textlink="">
      <xdr:nvSpPr>
        <xdr:cNvPr id="311" name="n_1mainValue【福祉施設】&#10;有形固定資産減価償却率"/>
        <xdr:cNvSpPr txBox="1"/>
      </xdr:nvSpPr>
      <xdr:spPr>
        <a:xfrm>
          <a:off x="3239144" y="1387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12" name="n_2mainValue【福祉施設】&#10;有形固定資産減価償却率"/>
        <xdr:cNvSpPr txBox="1"/>
      </xdr:nvSpPr>
      <xdr:spPr>
        <a:xfrm>
          <a:off x="2439044"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54881</xdr:rowOff>
    </xdr:from>
    <xdr:ext cx="405111" cy="259045"/>
    <xdr:sp macro="" textlink="">
      <xdr:nvSpPr>
        <xdr:cNvPr id="313" name="n_3mainValue【福祉施設】&#10;有形固定資産減価償却率"/>
        <xdr:cNvSpPr txBox="1"/>
      </xdr:nvSpPr>
      <xdr:spPr>
        <a:xfrm>
          <a:off x="1645294" y="13764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157751</xdr:rowOff>
    </xdr:from>
    <xdr:ext cx="405111" cy="259045"/>
    <xdr:sp macro="" textlink="">
      <xdr:nvSpPr>
        <xdr:cNvPr id="314" name="n_4mainValue【福祉施設】&#10;有形固定資産減価償却率"/>
        <xdr:cNvSpPr txBox="1"/>
      </xdr:nvSpPr>
      <xdr:spPr>
        <a:xfrm>
          <a:off x="851544" y="13867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9429115" y="12998450"/>
          <a:ext cx="0"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467850" y="1433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359900" y="14330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9467850" y="127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9359900" y="1299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9467850" y="1363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9398000" y="13775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63600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842250" y="137976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02945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2357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169636</xdr:rowOff>
    </xdr:from>
    <xdr:to>
      <xdr:col>55</xdr:col>
      <xdr:colOff>50800</xdr:colOff>
      <xdr:row>86</xdr:row>
      <xdr:rowOff>99786</xdr:rowOff>
    </xdr:to>
    <xdr:sp macro="" textlink="">
      <xdr:nvSpPr>
        <xdr:cNvPr id="356" name="楕円 355"/>
        <xdr:cNvSpPr/>
      </xdr:nvSpPr>
      <xdr:spPr>
        <a:xfrm>
          <a:off x="9398000" y="14203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84563</xdr:rowOff>
    </xdr:from>
    <xdr:ext cx="469744" cy="259045"/>
    <xdr:sp macro="" textlink="">
      <xdr:nvSpPr>
        <xdr:cNvPr id="357" name="【福祉施設】&#10;一人当たり面積該当値テキスト"/>
        <xdr:cNvSpPr txBox="1"/>
      </xdr:nvSpPr>
      <xdr:spPr>
        <a:xfrm>
          <a:off x="9467850" y="141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169636</xdr:rowOff>
    </xdr:from>
    <xdr:to>
      <xdr:col>50</xdr:col>
      <xdr:colOff>165100</xdr:colOff>
      <xdr:row>86</xdr:row>
      <xdr:rowOff>99786</xdr:rowOff>
    </xdr:to>
    <xdr:sp macro="" textlink="">
      <xdr:nvSpPr>
        <xdr:cNvPr id="358" name="楕円 357"/>
        <xdr:cNvSpPr/>
      </xdr:nvSpPr>
      <xdr:spPr>
        <a:xfrm>
          <a:off x="8636000" y="142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48986</xdr:rowOff>
    </xdr:from>
    <xdr:to>
      <xdr:col>55</xdr:col>
      <xdr:colOff>0</xdr:colOff>
      <xdr:row>86</xdr:row>
      <xdr:rowOff>48986</xdr:rowOff>
    </xdr:to>
    <xdr:cxnSp macro="">
      <xdr:nvCxnSpPr>
        <xdr:cNvPr id="359" name="直線コネクタ 358"/>
        <xdr:cNvCxnSpPr/>
      </xdr:nvCxnSpPr>
      <xdr:spPr>
        <a:xfrm>
          <a:off x="8686800" y="1425393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169636</xdr:rowOff>
    </xdr:from>
    <xdr:to>
      <xdr:col>46</xdr:col>
      <xdr:colOff>38100</xdr:colOff>
      <xdr:row>86</xdr:row>
      <xdr:rowOff>99786</xdr:rowOff>
    </xdr:to>
    <xdr:sp macro="" textlink="">
      <xdr:nvSpPr>
        <xdr:cNvPr id="360" name="楕円 359"/>
        <xdr:cNvSpPr/>
      </xdr:nvSpPr>
      <xdr:spPr>
        <a:xfrm>
          <a:off x="7842250" y="14203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48986</xdr:rowOff>
    </xdr:from>
    <xdr:to>
      <xdr:col>50</xdr:col>
      <xdr:colOff>114300</xdr:colOff>
      <xdr:row>86</xdr:row>
      <xdr:rowOff>48986</xdr:rowOff>
    </xdr:to>
    <xdr:cxnSp macro="">
      <xdr:nvCxnSpPr>
        <xdr:cNvPr id="361" name="直線コネクタ 360"/>
        <xdr:cNvCxnSpPr/>
      </xdr:nvCxnSpPr>
      <xdr:spPr>
        <a:xfrm>
          <a:off x="7886700" y="1425393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169636</xdr:rowOff>
    </xdr:from>
    <xdr:to>
      <xdr:col>41</xdr:col>
      <xdr:colOff>101600</xdr:colOff>
      <xdr:row>86</xdr:row>
      <xdr:rowOff>99786</xdr:rowOff>
    </xdr:to>
    <xdr:sp macro="" textlink="">
      <xdr:nvSpPr>
        <xdr:cNvPr id="362" name="楕円 361"/>
        <xdr:cNvSpPr/>
      </xdr:nvSpPr>
      <xdr:spPr>
        <a:xfrm>
          <a:off x="7029450" y="142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48986</xdr:rowOff>
    </xdr:from>
    <xdr:to>
      <xdr:col>45</xdr:col>
      <xdr:colOff>177800</xdr:colOff>
      <xdr:row>86</xdr:row>
      <xdr:rowOff>48986</xdr:rowOff>
    </xdr:to>
    <xdr:cxnSp macro="">
      <xdr:nvCxnSpPr>
        <xdr:cNvPr id="363" name="直線コネクタ 362"/>
        <xdr:cNvCxnSpPr/>
      </xdr:nvCxnSpPr>
      <xdr:spPr>
        <a:xfrm>
          <a:off x="7080250" y="1425393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136979</xdr:rowOff>
    </xdr:from>
    <xdr:to>
      <xdr:col>36</xdr:col>
      <xdr:colOff>165100</xdr:colOff>
      <xdr:row>86</xdr:row>
      <xdr:rowOff>67129</xdr:rowOff>
    </xdr:to>
    <xdr:sp macro="" textlink="">
      <xdr:nvSpPr>
        <xdr:cNvPr id="364" name="楕円 363"/>
        <xdr:cNvSpPr/>
      </xdr:nvSpPr>
      <xdr:spPr>
        <a:xfrm>
          <a:off x="6235700" y="141768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16329</xdr:rowOff>
    </xdr:from>
    <xdr:to>
      <xdr:col>41</xdr:col>
      <xdr:colOff>50800</xdr:colOff>
      <xdr:row>86</xdr:row>
      <xdr:rowOff>48986</xdr:rowOff>
    </xdr:to>
    <xdr:cxnSp macro="">
      <xdr:nvCxnSpPr>
        <xdr:cNvPr id="365" name="直線コネクタ 364"/>
        <xdr:cNvCxnSpPr/>
      </xdr:nvCxnSpPr>
      <xdr:spPr>
        <a:xfrm>
          <a:off x="6286500" y="14221279"/>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845827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767722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686442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0706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90913</xdr:rowOff>
    </xdr:from>
    <xdr:ext cx="469744" cy="259045"/>
    <xdr:sp macro="" textlink="">
      <xdr:nvSpPr>
        <xdr:cNvPr id="370" name="n_1mainValue【福祉施設】&#10;一人当たり面積"/>
        <xdr:cNvSpPr txBox="1"/>
      </xdr:nvSpPr>
      <xdr:spPr>
        <a:xfrm>
          <a:off x="8458277" y="1429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90913</xdr:rowOff>
    </xdr:from>
    <xdr:ext cx="469744" cy="259045"/>
    <xdr:sp macro="" textlink="">
      <xdr:nvSpPr>
        <xdr:cNvPr id="371" name="n_2mainValue【福祉施設】&#10;一人当たり面積"/>
        <xdr:cNvSpPr txBox="1"/>
      </xdr:nvSpPr>
      <xdr:spPr>
        <a:xfrm>
          <a:off x="7677227" y="1429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90913</xdr:rowOff>
    </xdr:from>
    <xdr:ext cx="469744" cy="259045"/>
    <xdr:sp macro="" textlink="">
      <xdr:nvSpPr>
        <xdr:cNvPr id="372" name="n_3mainValue【福祉施設】&#10;一人当たり面積"/>
        <xdr:cNvSpPr txBox="1"/>
      </xdr:nvSpPr>
      <xdr:spPr>
        <a:xfrm>
          <a:off x="6864427" y="1429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58256</xdr:rowOff>
    </xdr:from>
    <xdr:ext cx="469744" cy="259045"/>
    <xdr:sp macro="" textlink="">
      <xdr:nvSpPr>
        <xdr:cNvPr id="373" name="n_4mainValue【福祉施設】&#10;一人当たり面積"/>
        <xdr:cNvSpPr txBox="1"/>
      </xdr:nvSpPr>
      <xdr:spPr>
        <a:xfrm>
          <a:off x="6070677" y="1426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177665" y="16535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216400" y="1631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10845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216400" y="1696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127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384550" y="17111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571750" y="1708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778000" y="1713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xdr:cNvSpPr/>
      </xdr:nvSpPr>
      <xdr:spPr>
        <a:xfrm>
          <a:off x="984250" y="17168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12064</xdr:rowOff>
    </xdr:from>
    <xdr:to>
      <xdr:col>24</xdr:col>
      <xdr:colOff>114300</xdr:colOff>
      <xdr:row>104</xdr:row>
      <xdr:rowOff>113664</xdr:rowOff>
    </xdr:to>
    <xdr:sp macro="" textlink="">
      <xdr:nvSpPr>
        <xdr:cNvPr id="414" name="楕円 413"/>
        <xdr:cNvSpPr/>
      </xdr:nvSpPr>
      <xdr:spPr>
        <a:xfrm>
          <a:off x="41275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161941</xdr:rowOff>
    </xdr:from>
    <xdr:ext cx="405111" cy="259045"/>
    <xdr:sp macro="" textlink="">
      <xdr:nvSpPr>
        <xdr:cNvPr id="415" name="【市民会館】&#10;有形固定資産減価償却率該当値テキスト"/>
        <xdr:cNvSpPr txBox="1"/>
      </xdr:nvSpPr>
      <xdr:spPr>
        <a:xfrm>
          <a:off x="4216400" y="1724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143511</xdr:rowOff>
    </xdr:from>
    <xdr:to>
      <xdr:col>20</xdr:col>
      <xdr:colOff>38100</xdr:colOff>
      <xdr:row>104</xdr:row>
      <xdr:rowOff>73661</xdr:rowOff>
    </xdr:to>
    <xdr:sp macro="" textlink="">
      <xdr:nvSpPr>
        <xdr:cNvPr id="416" name="楕円 415"/>
        <xdr:cNvSpPr/>
      </xdr:nvSpPr>
      <xdr:spPr>
        <a:xfrm>
          <a:off x="3384550" y="17231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22861</xdr:rowOff>
    </xdr:from>
    <xdr:to>
      <xdr:col>24</xdr:col>
      <xdr:colOff>63500</xdr:colOff>
      <xdr:row>104</xdr:row>
      <xdr:rowOff>62864</xdr:rowOff>
    </xdr:to>
    <xdr:cxnSp macro="">
      <xdr:nvCxnSpPr>
        <xdr:cNvPr id="417" name="直線コネクタ 416"/>
        <xdr:cNvCxnSpPr/>
      </xdr:nvCxnSpPr>
      <xdr:spPr>
        <a:xfrm>
          <a:off x="3429000" y="17282161"/>
          <a:ext cx="7493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103505</xdr:rowOff>
    </xdr:from>
    <xdr:to>
      <xdr:col>15</xdr:col>
      <xdr:colOff>101600</xdr:colOff>
      <xdr:row>104</xdr:row>
      <xdr:rowOff>33655</xdr:rowOff>
    </xdr:to>
    <xdr:sp macro="" textlink="">
      <xdr:nvSpPr>
        <xdr:cNvPr id="418" name="楕円 417"/>
        <xdr:cNvSpPr/>
      </xdr:nvSpPr>
      <xdr:spPr>
        <a:xfrm>
          <a:off x="2571750" y="171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154305</xdr:rowOff>
    </xdr:from>
    <xdr:to>
      <xdr:col>19</xdr:col>
      <xdr:colOff>177800</xdr:colOff>
      <xdr:row>104</xdr:row>
      <xdr:rowOff>22861</xdr:rowOff>
    </xdr:to>
    <xdr:cxnSp macro="">
      <xdr:nvCxnSpPr>
        <xdr:cNvPr id="419" name="直線コネクタ 418"/>
        <xdr:cNvCxnSpPr/>
      </xdr:nvCxnSpPr>
      <xdr:spPr>
        <a:xfrm>
          <a:off x="2622550" y="17242155"/>
          <a:ext cx="8064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76836</xdr:rowOff>
    </xdr:from>
    <xdr:to>
      <xdr:col>10</xdr:col>
      <xdr:colOff>165100</xdr:colOff>
      <xdr:row>104</xdr:row>
      <xdr:rowOff>6986</xdr:rowOff>
    </xdr:to>
    <xdr:sp macro="" textlink="">
      <xdr:nvSpPr>
        <xdr:cNvPr id="420" name="楕円 419"/>
        <xdr:cNvSpPr/>
      </xdr:nvSpPr>
      <xdr:spPr>
        <a:xfrm>
          <a:off x="17780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127636</xdr:rowOff>
    </xdr:from>
    <xdr:to>
      <xdr:col>15</xdr:col>
      <xdr:colOff>50800</xdr:colOff>
      <xdr:row>103</xdr:row>
      <xdr:rowOff>154305</xdr:rowOff>
    </xdr:to>
    <xdr:cxnSp macro="">
      <xdr:nvCxnSpPr>
        <xdr:cNvPr id="421" name="直線コネクタ 420"/>
        <xdr:cNvCxnSpPr/>
      </xdr:nvCxnSpPr>
      <xdr:spPr>
        <a:xfrm>
          <a:off x="1828800" y="17215486"/>
          <a:ext cx="7937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22" name="楕円 421"/>
        <xdr:cNvSpPr/>
      </xdr:nvSpPr>
      <xdr:spPr>
        <a:xfrm>
          <a:off x="984250" y="17126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89536</xdr:rowOff>
    </xdr:from>
    <xdr:to>
      <xdr:col>10</xdr:col>
      <xdr:colOff>114300</xdr:colOff>
      <xdr:row>103</xdr:row>
      <xdr:rowOff>127636</xdr:rowOff>
    </xdr:to>
    <xdr:cxnSp macro="">
      <xdr:nvCxnSpPr>
        <xdr:cNvPr id="423" name="直線コネクタ 422"/>
        <xdr:cNvCxnSpPr/>
      </xdr:nvCxnSpPr>
      <xdr:spPr>
        <a:xfrm>
          <a:off x="1028700" y="17177386"/>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239144"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4390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64529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27" name="n_4aveValue【市民会館】&#10;有形固定資産減価償却率"/>
        <xdr:cNvSpPr txBox="1"/>
      </xdr:nvSpPr>
      <xdr:spPr>
        <a:xfrm>
          <a:off x="851544" y="172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64788</xdr:rowOff>
    </xdr:from>
    <xdr:ext cx="405111" cy="259045"/>
    <xdr:sp macro="" textlink="">
      <xdr:nvSpPr>
        <xdr:cNvPr id="428" name="n_1mainValue【市民会館】&#10;有形固定資産減価償却率"/>
        <xdr:cNvSpPr txBox="1"/>
      </xdr:nvSpPr>
      <xdr:spPr>
        <a:xfrm>
          <a:off x="3239144" y="173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24782</xdr:rowOff>
    </xdr:from>
    <xdr:ext cx="405111" cy="259045"/>
    <xdr:sp macro="" textlink="">
      <xdr:nvSpPr>
        <xdr:cNvPr id="429" name="n_2mainValue【市民会館】&#10;有形固定資産減価償却率"/>
        <xdr:cNvSpPr txBox="1"/>
      </xdr:nvSpPr>
      <xdr:spPr>
        <a:xfrm>
          <a:off x="2439044" y="1728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169563</xdr:rowOff>
    </xdr:from>
    <xdr:ext cx="405111" cy="259045"/>
    <xdr:sp macro="" textlink="">
      <xdr:nvSpPr>
        <xdr:cNvPr id="430" name="n_3mainValue【市民会館】&#10;有形固定資産減価償却率"/>
        <xdr:cNvSpPr txBox="1"/>
      </xdr:nvSpPr>
      <xdr:spPr>
        <a:xfrm>
          <a:off x="1645294" y="1725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31" name="n_4mainValue【市民会館】&#10;有形固定資産減価償却率"/>
        <xdr:cNvSpPr txBox="1"/>
      </xdr:nvSpPr>
      <xdr:spPr>
        <a:xfrm>
          <a:off x="8515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9429115" y="166897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467850"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35990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9467850" y="16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9359900" y="16689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9467850" y="1740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939800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78422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02945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xdr:cNvSpPr/>
      </xdr:nvSpPr>
      <xdr:spPr>
        <a:xfrm>
          <a:off x="62357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82550</xdr:rowOff>
    </xdr:from>
    <xdr:to>
      <xdr:col>55</xdr:col>
      <xdr:colOff>50800</xdr:colOff>
      <xdr:row>102</xdr:row>
      <xdr:rowOff>12700</xdr:rowOff>
    </xdr:to>
    <xdr:sp macro="" textlink="">
      <xdr:nvSpPr>
        <xdr:cNvPr id="467" name="楕円 466"/>
        <xdr:cNvSpPr/>
      </xdr:nvSpPr>
      <xdr:spPr>
        <a:xfrm>
          <a:off x="9398000" y="16827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105427</xdr:rowOff>
    </xdr:from>
    <xdr:ext cx="469744" cy="259045"/>
    <xdr:sp macro="" textlink="">
      <xdr:nvSpPr>
        <xdr:cNvPr id="468" name="【市民会館】&#10;一人当たり面積該当値テキスト"/>
        <xdr:cNvSpPr txBox="1"/>
      </xdr:nvSpPr>
      <xdr:spPr>
        <a:xfrm>
          <a:off x="9467850" y="1667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88264</xdr:rowOff>
    </xdr:from>
    <xdr:to>
      <xdr:col>50</xdr:col>
      <xdr:colOff>165100</xdr:colOff>
      <xdr:row>102</xdr:row>
      <xdr:rowOff>18414</xdr:rowOff>
    </xdr:to>
    <xdr:sp macro="" textlink="">
      <xdr:nvSpPr>
        <xdr:cNvPr id="469" name="楕円 468"/>
        <xdr:cNvSpPr/>
      </xdr:nvSpPr>
      <xdr:spPr>
        <a:xfrm>
          <a:off x="8636000" y="168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133350</xdr:rowOff>
    </xdr:from>
    <xdr:to>
      <xdr:col>55</xdr:col>
      <xdr:colOff>0</xdr:colOff>
      <xdr:row>101</xdr:row>
      <xdr:rowOff>139064</xdr:rowOff>
    </xdr:to>
    <xdr:cxnSp macro="">
      <xdr:nvCxnSpPr>
        <xdr:cNvPr id="470" name="直線コネクタ 469"/>
        <xdr:cNvCxnSpPr/>
      </xdr:nvCxnSpPr>
      <xdr:spPr>
        <a:xfrm flipV="1">
          <a:off x="8686800" y="16878300"/>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93980</xdr:rowOff>
    </xdr:from>
    <xdr:to>
      <xdr:col>46</xdr:col>
      <xdr:colOff>38100</xdr:colOff>
      <xdr:row>102</xdr:row>
      <xdr:rowOff>24130</xdr:rowOff>
    </xdr:to>
    <xdr:sp macro="" textlink="">
      <xdr:nvSpPr>
        <xdr:cNvPr id="471" name="楕円 470"/>
        <xdr:cNvSpPr/>
      </xdr:nvSpPr>
      <xdr:spPr>
        <a:xfrm>
          <a:off x="7842250" y="16838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139064</xdr:rowOff>
    </xdr:from>
    <xdr:to>
      <xdr:col>50</xdr:col>
      <xdr:colOff>114300</xdr:colOff>
      <xdr:row>101</xdr:row>
      <xdr:rowOff>144780</xdr:rowOff>
    </xdr:to>
    <xdr:cxnSp macro="">
      <xdr:nvCxnSpPr>
        <xdr:cNvPr id="472" name="直線コネクタ 471"/>
        <xdr:cNvCxnSpPr/>
      </xdr:nvCxnSpPr>
      <xdr:spPr>
        <a:xfrm flipV="1">
          <a:off x="7886700" y="16884014"/>
          <a:ext cx="8001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105411</xdr:rowOff>
    </xdr:from>
    <xdr:to>
      <xdr:col>41</xdr:col>
      <xdr:colOff>101600</xdr:colOff>
      <xdr:row>102</xdr:row>
      <xdr:rowOff>35561</xdr:rowOff>
    </xdr:to>
    <xdr:sp macro="" textlink="">
      <xdr:nvSpPr>
        <xdr:cNvPr id="473" name="楕円 472"/>
        <xdr:cNvSpPr/>
      </xdr:nvSpPr>
      <xdr:spPr>
        <a:xfrm>
          <a:off x="7029450" y="16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144780</xdr:rowOff>
    </xdr:from>
    <xdr:to>
      <xdr:col>45</xdr:col>
      <xdr:colOff>177800</xdr:colOff>
      <xdr:row>101</xdr:row>
      <xdr:rowOff>156211</xdr:rowOff>
    </xdr:to>
    <xdr:cxnSp macro="">
      <xdr:nvCxnSpPr>
        <xdr:cNvPr id="474" name="直線コネクタ 473"/>
        <xdr:cNvCxnSpPr/>
      </xdr:nvCxnSpPr>
      <xdr:spPr>
        <a:xfrm flipV="1">
          <a:off x="7080250" y="16889730"/>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88264</xdr:rowOff>
    </xdr:from>
    <xdr:to>
      <xdr:col>36</xdr:col>
      <xdr:colOff>165100</xdr:colOff>
      <xdr:row>103</xdr:row>
      <xdr:rowOff>18414</xdr:rowOff>
    </xdr:to>
    <xdr:sp macro="" textlink="">
      <xdr:nvSpPr>
        <xdr:cNvPr id="475" name="楕円 474"/>
        <xdr:cNvSpPr/>
      </xdr:nvSpPr>
      <xdr:spPr>
        <a:xfrm>
          <a:off x="6235700" y="170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156211</xdr:rowOff>
    </xdr:from>
    <xdr:to>
      <xdr:col>41</xdr:col>
      <xdr:colOff>50800</xdr:colOff>
      <xdr:row>102</xdr:row>
      <xdr:rowOff>139064</xdr:rowOff>
    </xdr:to>
    <xdr:cxnSp macro="">
      <xdr:nvCxnSpPr>
        <xdr:cNvPr id="476" name="直線コネクタ 475"/>
        <xdr:cNvCxnSpPr/>
      </xdr:nvCxnSpPr>
      <xdr:spPr>
        <a:xfrm flipV="1">
          <a:off x="6286500" y="16901161"/>
          <a:ext cx="79375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845827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7677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686442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0" name="n_4aveValue【市民会館】&#10;一人当たり面積"/>
        <xdr:cNvSpPr txBox="1"/>
      </xdr:nvSpPr>
      <xdr:spPr>
        <a:xfrm>
          <a:off x="607067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34941</xdr:rowOff>
    </xdr:from>
    <xdr:ext cx="469744" cy="259045"/>
    <xdr:sp macro="" textlink="">
      <xdr:nvSpPr>
        <xdr:cNvPr id="481" name="n_1mainValue【市民会館】&#10;一人当たり面積"/>
        <xdr:cNvSpPr txBox="1"/>
      </xdr:nvSpPr>
      <xdr:spPr>
        <a:xfrm>
          <a:off x="8458277" y="1660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40657</xdr:rowOff>
    </xdr:from>
    <xdr:ext cx="469744" cy="259045"/>
    <xdr:sp macro="" textlink="">
      <xdr:nvSpPr>
        <xdr:cNvPr id="482" name="n_2mainValue【市民会館】&#10;一人当たり面積"/>
        <xdr:cNvSpPr txBox="1"/>
      </xdr:nvSpPr>
      <xdr:spPr>
        <a:xfrm>
          <a:off x="7677227" y="1661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52088</xdr:rowOff>
    </xdr:from>
    <xdr:ext cx="469744" cy="259045"/>
    <xdr:sp macro="" textlink="">
      <xdr:nvSpPr>
        <xdr:cNvPr id="483" name="n_3mainValue【市民会館】&#10;一人当たり面積"/>
        <xdr:cNvSpPr txBox="1"/>
      </xdr:nvSpPr>
      <xdr:spPr>
        <a:xfrm>
          <a:off x="6864427" y="166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34941</xdr:rowOff>
    </xdr:from>
    <xdr:ext cx="469744" cy="259045"/>
    <xdr:sp macro="" textlink="">
      <xdr:nvSpPr>
        <xdr:cNvPr id="484" name="n_4mainValue【市民会館】&#10;一人当たり面積"/>
        <xdr:cNvSpPr txBox="1"/>
      </xdr:nvSpPr>
      <xdr:spPr>
        <a:xfrm>
          <a:off x="6070677" y="1677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4699614" y="5481320"/>
          <a:ext cx="0" cy="139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4738350" y="688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4611350" y="687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4738350" y="52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4611350" y="5481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xdr:cNvSpPr txBox="1"/>
      </xdr:nvSpPr>
      <xdr:spPr>
        <a:xfrm>
          <a:off x="1473835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4649450" y="6174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38874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3093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2299950" y="6176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xdr:cNvSpPr/>
      </xdr:nvSpPr>
      <xdr:spPr>
        <a:xfrm>
          <a:off x="11487150" y="6064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118745</xdr:rowOff>
    </xdr:from>
    <xdr:to>
      <xdr:col>85</xdr:col>
      <xdr:colOff>177800</xdr:colOff>
      <xdr:row>35</xdr:row>
      <xdr:rowOff>48895</xdr:rowOff>
    </xdr:to>
    <xdr:sp macro="" textlink="">
      <xdr:nvSpPr>
        <xdr:cNvPr id="525" name="楕円 524"/>
        <xdr:cNvSpPr/>
      </xdr:nvSpPr>
      <xdr:spPr>
        <a:xfrm>
          <a:off x="14649450" y="57384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141622</xdr:rowOff>
    </xdr:from>
    <xdr:ext cx="405111" cy="259045"/>
    <xdr:sp macro="" textlink="">
      <xdr:nvSpPr>
        <xdr:cNvPr id="526" name="【一般廃棄物処理施設】&#10;有形固定資産減価償却率該当値テキスト"/>
        <xdr:cNvSpPr txBox="1"/>
      </xdr:nvSpPr>
      <xdr:spPr>
        <a:xfrm>
          <a:off x="14738350" y="5596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67310</xdr:rowOff>
    </xdr:from>
    <xdr:to>
      <xdr:col>81</xdr:col>
      <xdr:colOff>101600</xdr:colOff>
      <xdr:row>34</xdr:row>
      <xdr:rowOff>168910</xdr:rowOff>
    </xdr:to>
    <xdr:sp macro="" textlink="">
      <xdr:nvSpPr>
        <xdr:cNvPr id="527" name="楕円 526"/>
        <xdr:cNvSpPr/>
      </xdr:nvSpPr>
      <xdr:spPr>
        <a:xfrm>
          <a:off x="13887450" y="5687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118110</xdr:rowOff>
    </xdr:from>
    <xdr:to>
      <xdr:col>85</xdr:col>
      <xdr:colOff>127000</xdr:colOff>
      <xdr:row>34</xdr:row>
      <xdr:rowOff>169545</xdr:rowOff>
    </xdr:to>
    <xdr:cxnSp macro="">
      <xdr:nvCxnSpPr>
        <xdr:cNvPr id="528" name="直線コネクタ 527"/>
        <xdr:cNvCxnSpPr/>
      </xdr:nvCxnSpPr>
      <xdr:spPr>
        <a:xfrm>
          <a:off x="13938250" y="5737860"/>
          <a:ext cx="762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13970</xdr:rowOff>
    </xdr:from>
    <xdr:to>
      <xdr:col>76</xdr:col>
      <xdr:colOff>165100</xdr:colOff>
      <xdr:row>34</xdr:row>
      <xdr:rowOff>115570</xdr:rowOff>
    </xdr:to>
    <xdr:sp macro="" textlink="">
      <xdr:nvSpPr>
        <xdr:cNvPr id="529" name="楕円 528"/>
        <xdr:cNvSpPr/>
      </xdr:nvSpPr>
      <xdr:spPr>
        <a:xfrm>
          <a:off x="130937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64770</xdr:rowOff>
    </xdr:from>
    <xdr:to>
      <xdr:col>81</xdr:col>
      <xdr:colOff>50800</xdr:colOff>
      <xdr:row>34</xdr:row>
      <xdr:rowOff>118110</xdr:rowOff>
    </xdr:to>
    <xdr:cxnSp macro="">
      <xdr:nvCxnSpPr>
        <xdr:cNvPr id="530" name="直線コネクタ 529"/>
        <xdr:cNvCxnSpPr/>
      </xdr:nvCxnSpPr>
      <xdr:spPr>
        <a:xfrm>
          <a:off x="13144500" y="5684520"/>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133985</xdr:rowOff>
    </xdr:from>
    <xdr:to>
      <xdr:col>72</xdr:col>
      <xdr:colOff>38100</xdr:colOff>
      <xdr:row>34</xdr:row>
      <xdr:rowOff>64135</xdr:rowOff>
    </xdr:to>
    <xdr:sp macro="" textlink="">
      <xdr:nvSpPr>
        <xdr:cNvPr id="531" name="楕円 530"/>
        <xdr:cNvSpPr/>
      </xdr:nvSpPr>
      <xdr:spPr>
        <a:xfrm>
          <a:off x="12299950" y="5588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13335</xdr:rowOff>
    </xdr:from>
    <xdr:to>
      <xdr:col>76</xdr:col>
      <xdr:colOff>114300</xdr:colOff>
      <xdr:row>34</xdr:row>
      <xdr:rowOff>64770</xdr:rowOff>
    </xdr:to>
    <xdr:cxnSp macro="">
      <xdr:nvCxnSpPr>
        <xdr:cNvPr id="532" name="直線コネクタ 531"/>
        <xdr:cNvCxnSpPr/>
      </xdr:nvCxnSpPr>
      <xdr:spPr>
        <a:xfrm>
          <a:off x="12344400" y="5633085"/>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80645</xdr:rowOff>
    </xdr:from>
    <xdr:to>
      <xdr:col>67</xdr:col>
      <xdr:colOff>101600</xdr:colOff>
      <xdr:row>34</xdr:row>
      <xdr:rowOff>10795</xdr:rowOff>
    </xdr:to>
    <xdr:sp macro="" textlink="">
      <xdr:nvSpPr>
        <xdr:cNvPr id="533" name="楕円 532"/>
        <xdr:cNvSpPr/>
      </xdr:nvSpPr>
      <xdr:spPr>
        <a:xfrm>
          <a:off x="11487150" y="5535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131445</xdr:rowOff>
    </xdr:from>
    <xdr:to>
      <xdr:col>71</xdr:col>
      <xdr:colOff>177800</xdr:colOff>
      <xdr:row>34</xdr:row>
      <xdr:rowOff>13335</xdr:rowOff>
    </xdr:to>
    <xdr:cxnSp macro="">
      <xdr:nvCxnSpPr>
        <xdr:cNvPr id="534" name="直線コネクタ 533"/>
        <xdr:cNvCxnSpPr/>
      </xdr:nvCxnSpPr>
      <xdr:spPr>
        <a:xfrm>
          <a:off x="11537950" y="5586095"/>
          <a:ext cx="80645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xdr:cNvSpPr txBox="1"/>
      </xdr:nvSpPr>
      <xdr:spPr>
        <a:xfrm>
          <a:off x="13742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xdr:cNvSpPr txBox="1"/>
      </xdr:nvSpPr>
      <xdr:spPr>
        <a:xfrm>
          <a:off x="12960994"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xdr:cNvSpPr txBox="1"/>
      </xdr:nvSpPr>
      <xdr:spPr>
        <a:xfrm>
          <a:off x="12167244"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8" name="n_4aveValue【一般廃棄物処理施設】&#10;有形固定資産減価償却率"/>
        <xdr:cNvSpPr txBox="1"/>
      </xdr:nvSpPr>
      <xdr:spPr>
        <a:xfrm>
          <a:off x="11354444"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13987</xdr:rowOff>
    </xdr:from>
    <xdr:ext cx="405111" cy="259045"/>
    <xdr:sp macro="" textlink="">
      <xdr:nvSpPr>
        <xdr:cNvPr id="539" name="n_1mainValue【一般廃棄物処理施設】&#10;有形固定資産減価償却率"/>
        <xdr:cNvSpPr txBox="1"/>
      </xdr:nvSpPr>
      <xdr:spPr>
        <a:xfrm>
          <a:off x="13742044" y="546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132097</xdr:rowOff>
    </xdr:from>
    <xdr:ext cx="405111" cy="259045"/>
    <xdr:sp macro="" textlink="">
      <xdr:nvSpPr>
        <xdr:cNvPr id="540" name="n_2mainValue【一般廃棄物処理施設】&#10;有形固定資産減価償却率"/>
        <xdr:cNvSpPr txBox="1"/>
      </xdr:nvSpPr>
      <xdr:spPr>
        <a:xfrm>
          <a:off x="1296099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80662</xdr:rowOff>
    </xdr:from>
    <xdr:ext cx="405111" cy="259045"/>
    <xdr:sp macro="" textlink="">
      <xdr:nvSpPr>
        <xdr:cNvPr id="541" name="n_3mainValue【一般廃棄物処理施設】&#10;有形固定資産減価償却率"/>
        <xdr:cNvSpPr txBox="1"/>
      </xdr:nvSpPr>
      <xdr:spPr>
        <a:xfrm>
          <a:off x="12167244" y="537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27322</xdr:rowOff>
    </xdr:from>
    <xdr:ext cx="405111" cy="259045"/>
    <xdr:sp macro="" textlink="">
      <xdr:nvSpPr>
        <xdr:cNvPr id="542" name="n_4mainValue【一般廃棄物処理施設】&#10;有形固定資産減価償却率"/>
        <xdr:cNvSpPr txBox="1"/>
      </xdr:nvSpPr>
      <xdr:spPr>
        <a:xfrm>
          <a:off x="11354444" y="531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19951064" y="5537838"/>
          <a:ext cx="0" cy="1420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19989800" y="69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19881850" y="69580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19989800" y="531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19881850" y="5537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19989800" y="636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19900900" y="6391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19157950" y="6410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18345150" y="6423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7551400" y="64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xdr:cNvSpPr/>
      </xdr:nvSpPr>
      <xdr:spPr>
        <a:xfrm>
          <a:off x="16757650" y="65376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28921</xdr:rowOff>
    </xdr:from>
    <xdr:to>
      <xdr:col>116</xdr:col>
      <xdr:colOff>114300</xdr:colOff>
      <xdr:row>38</xdr:row>
      <xdr:rowOff>130521</xdr:rowOff>
    </xdr:to>
    <xdr:sp macro="" textlink="">
      <xdr:nvSpPr>
        <xdr:cNvPr id="582" name="楕円 581"/>
        <xdr:cNvSpPr/>
      </xdr:nvSpPr>
      <xdr:spPr>
        <a:xfrm>
          <a:off x="19900900" y="63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51797</xdr:rowOff>
    </xdr:from>
    <xdr:ext cx="534377" cy="259045"/>
    <xdr:sp macro="" textlink="">
      <xdr:nvSpPr>
        <xdr:cNvPr id="583" name="【一般廃棄物処理施設】&#10;一人当たり有形固定資産（償却資産）額該当値テキスト"/>
        <xdr:cNvSpPr txBox="1"/>
      </xdr:nvSpPr>
      <xdr:spPr>
        <a:xfrm>
          <a:off x="19989800" y="616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35520</xdr:rowOff>
    </xdr:from>
    <xdr:to>
      <xdr:col>112</xdr:col>
      <xdr:colOff>38100</xdr:colOff>
      <xdr:row>38</xdr:row>
      <xdr:rowOff>137120</xdr:rowOff>
    </xdr:to>
    <xdr:sp macro="" textlink="">
      <xdr:nvSpPr>
        <xdr:cNvPr id="584" name="楕円 583"/>
        <xdr:cNvSpPr/>
      </xdr:nvSpPr>
      <xdr:spPr>
        <a:xfrm>
          <a:off x="19157950" y="6315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79721</xdr:rowOff>
    </xdr:from>
    <xdr:to>
      <xdr:col>116</xdr:col>
      <xdr:colOff>63500</xdr:colOff>
      <xdr:row>38</xdr:row>
      <xdr:rowOff>86320</xdr:rowOff>
    </xdr:to>
    <xdr:cxnSp macro="">
      <xdr:nvCxnSpPr>
        <xdr:cNvPr id="585" name="直線コネクタ 584"/>
        <xdr:cNvCxnSpPr/>
      </xdr:nvCxnSpPr>
      <xdr:spPr>
        <a:xfrm flipV="1">
          <a:off x="19202400" y="6359871"/>
          <a:ext cx="7493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39337</xdr:rowOff>
    </xdr:from>
    <xdr:to>
      <xdr:col>107</xdr:col>
      <xdr:colOff>101600</xdr:colOff>
      <xdr:row>38</xdr:row>
      <xdr:rowOff>140937</xdr:rowOff>
    </xdr:to>
    <xdr:sp macro="" textlink="">
      <xdr:nvSpPr>
        <xdr:cNvPr id="586" name="楕円 585"/>
        <xdr:cNvSpPr/>
      </xdr:nvSpPr>
      <xdr:spPr>
        <a:xfrm>
          <a:off x="18345150" y="63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86320</xdr:rowOff>
    </xdr:from>
    <xdr:to>
      <xdr:col>111</xdr:col>
      <xdr:colOff>177800</xdr:colOff>
      <xdr:row>38</xdr:row>
      <xdr:rowOff>90137</xdr:rowOff>
    </xdr:to>
    <xdr:cxnSp macro="">
      <xdr:nvCxnSpPr>
        <xdr:cNvPr id="587" name="直線コネクタ 586"/>
        <xdr:cNvCxnSpPr/>
      </xdr:nvCxnSpPr>
      <xdr:spPr>
        <a:xfrm flipV="1">
          <a:off x="18395950" y="6366470"/>
          <a:ext cx="80645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41211</xdr:rowOff>
    </xdr:from>
    <xdr:to>
      <xdr:col>102</xdr:col>
      <xdr:colOff>165100</xdr:colOff>
      <xdr:row>38</xdr:row>
      <xdr:rowOff>142811</xdr:rowOff>
    </xdr:to>
    <xdr:sp macro="" textlink="">
      <xdr:nvSpPr>
        <xdr:cNvPr id="588" name="楕円 587"/>
        <xdr:cNvSpPr/>
      </xdr:nvSpPr>
      <xdr:spPr>
        <a:xfrm>
          <a:off x="17551400" y="63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90137</xdr:rowOff>
    </xdr:from>
    <xdr:to>
      <xdr:col>107</xdr:col>
      <xdr:colOff>50800</xdr:colOff>
      <xdr:row>38</xdr:row>
      <xdr:rowOff>92011</xdr:rowOff>
    </xdr:to>
    <xdr:cxnSp macro="">
      <xdr:nvCxnSpPr>
        <xdr:cNvPr id="589" name="直線コネクタ 588"/>
        <xdr:cNvCxnSpPr/>
      </xdr:nvCxnSpPr>
      <xdr:spPr>
        <a:xfrm flipV="1">
          <a:off x="17602200" y="6370287"/>
          <a:ext cx="79375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43947</xdr:rowOff>
    </xdr:from>
    <xdr:to>
      <xdr:col>98</xdr:col>
      <xdr:colOff>38100</xdr:colOff>
      <xdr:row>38</xdr:row>
      <xdr:rowOff>145547</xdr:rowOff>
    </xdr:to>
    <xdr:sp macro="" textlink="">
      <xdr:nvSpPr>
        <xdr:cNvPr id="590" name="楕円 589"/>
        <xdr:cNvSpPr/>
      </xdr:nvSpPr>
      <xdr:spPr>
        <a:xfrm>
          <a:off x="16757650" y="63240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92011</xdr:rowOff>
    </xdr:from>
    <xdr:to>
      <xdr:col>102</xdr:col>
      <xdr:colOff>114300</xdr:colOff>
      <xdr:row>38</xdr:row>
      <xdr:rowOff>94747</xdr:rowOff>
    </xdr:to>
    <xdr:cxnSp macro="">
      <xdr:nvCxnSpPr>
        <xdr:cNvPr id="591" name="直線コネクタ 590"/>
        <xdr:cNvCxnSpPr/>
      </xdr:nvCxnSpPr>
      <xdr:spPr>
        <a:xfrm flipV="1">
          <a:off x="16802100" y="6372161"/>
          <a:ext cx="8001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18947911" y="6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18166861" y="65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7354061" y="65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13710</xdr:rowOff>
    </xdr:from>
    <xdr:ext cx="534377" cy="259045"/>
    <xdr:sp macro="" textlink="">
      <xdr:nvSpPr>
        <xdr:cNvPr id="595" name="n_4aveValue【一般廃棄物処理施設】&#10;一人当たり有形固定資産（償却資産）額"/>
        <xdr:cNvSpPr txBox="1"/>
      </xdr:nvSpPr>
      <xdr:spPr>
        <a:xfrm>
          <a:off x="16560311" y="66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153647</xdr:rowOff>
    </xdr:from>
    <xdr:ext cx="534377" cy="259045"/>
    <xdr:sp macro="" textlink="">
      <xdr:nvSpPr>
        <xdr:cNvPr id="596" name="n_1mainValue【一般廃棄物処理施設】&#10;一人当たり有形固定資産（償却資産）額"/>
        <xdr:cNvSpPr txBox="1"/>
      </xdr:nvSpPr>
      <xdr:spPr>
        <a:xfrm>
          <a:off x="18947911" y="61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157464</xdr:rowOff>
    </xdr:from>
    <xdr:ext cx="534377" cy="259045"/>
    <xdr:sp macro="" textlink="">
      <xdr:nvSpPr>
        <xdr:cNvPr id="597" name="n_2mainValue【一般廃棄物処理施設】&#10;一人当たり有形固定資産（償却資産）額"/>
        <xdr:cNvSpPr txBox="1"/>
      </xdr:nvSpPr>
      <xdr:spPr>
        <a:xfrm>
          <a:off x="18166861" y="61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159338</xdr:rowOff>
    </xdr:from>
    <xdr:ext cx="534377" cy="259045"/>
    <xdr:sp macro="" textlink="">
      <xdr:nvSpPr>
        <xdr:cNvPr id="598" name="n_3mainValue【一般廃棄物処理施設】&#10;一人当たり有形固定資産（償却資産）額"/>
        <xdr:cNvSpPr txBox="1"/>
      </xdr:nvSpPr>
      <xdr:spPr>
        <a:xfrm>
          <a:off x="17354061" y="6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162074</xdr:rowOff>
    </xdr:from>
    <xdr:ext cx="534377" cy="259045"/>
    <xdr:sp macro="" textlink="">
      <xdr:nvSpPr>
        <xdr:cNvPr id="599" name="n_4mainValue【一般廃棄物処理施設】&#10;一人当たり有形固定資産（償却資産）額"/>
        <xdr:cNvSpPr txBox="1"/>
      </xdr:nvSpPr>
      <xdr:spPr>
        <a:xfrm>
          <a:off x="16560311" y="61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90691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4699614" y="9263380"/>
          <a:ext cx="0" cy="125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4738350" y="1052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4611350" y="10516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4738350" y="905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4611350" y="926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xdr:cNvSpPr txBox="1"/>
      </xdr:nvSpPr>
      <xdr:spPr>
        <a:xfrm>
          <a:off x="1473835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4649450" y="99415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388745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309370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22999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xdr:cNvSpPr/>
      </xdr:nvSpPr>
      <xdr:spPr>
        <a:xfrm>
          <a:off x="1148715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639" name="楕円 638"/>
        <xdr:cNvSpPr/>
      </xdr:nvSpPr>
      <xdr:spPr>
        <a:xfrm>
          <a:off x="14649450" y="99040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8272</xdr:rowOff>
    </xdr:from>
    <xdr:ext cx="405111" cy="259045"/>
    <xdr:sp macro="" textlink="">
      <xdr:nvSpPr>
        <xdr:cNvPr id="640" name="【保健センター・保健所】&#10;有形固定資産減価償却率該当値テキスト"/>
        <xdr:cNvSpPr txBox="1"/>
      </xdr:nvSpPr>
      <xdr:spPr>
        <a:xfrm>
          <a:off x="14738350" y="975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641" name="楕円 640"/>
        <xdr:cNvSpPr/>
      </xdr:nvSpPr>
      <xdr:spPr>
        <a:xfrm>
          <a:off x="13887450" y="986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36195</xdr:rowOff>
    </xdr:to>
    <xdr:cxnSp macro="">
      <xdr:nvCxnSpPr>
        <xdr:cNvPr id="642" name="直線コネクタ 641"/>
        <xdr:cNvCxnSpPr/>
      </xdr:nvCxnSpPr>
      <xdr:spPr>
        <a:xfrm>
          <a:off x="13938250" y="9914890"/>
          <a:ext cx="762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78740</xdr:rowOff>
    </xdr:from>
    <xdr:to>
      <xdr:col>76</xdr:col>
      <xdr:colOff>165100</xdr:colOff>
      <xdr:row>60</xdr:row>
      <xdr:rowOff>8890</xdr:rowOff>
    </xdr:to>
    <xdr:sp macro="" textlink="">
      <xdr:nvSpPr>
        <xdr:cNvPr id="643" name="楕円 642"/>
        <xdr:cNvSpPr/>
      </xdr:nvSpPr>
      <xdr:spPr>
        <a:xfrm>
          <a:off x="13093700" y="9825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59</xdr:row>
      <xdr:rowOff>167640</xdr:rowOff>
    </xdr:to>
    <xdr:cxnSp macro="">
      <xdr:nvCxnSpPr>
        <xdr:cNvPr id="644" name="直線コネクタ 643"/>
        <xdr:cNvCxnSpPr/>
      </xdr:nvCxnSpPr>
      <xdr:spPr>
        <a:xfrm>
          <a:off x="13144500" y="987679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38735</xdr:rowOff>
    </xdr:from>
    <xdr:to>
      <xdr:col>72</xdr:col>
      <xdr:colOff>38100</xdr:colOff>
      <xdr:row>59</xdr:row>
      <xdr:rowOff>140335</xdr:rowOff>
    </xdr:to>
    <xdr:sp macro="" textlink="">
      <xdr:nvSpPr>
        <xdr:cNvPr id="645" name="楕円 644"/>
        <xdr:cNvSpPr/>
      </xdr:nvSpPr>
      <xdr:spPr>
        <a:xfrm>
          <a:off x="12299950" y="9785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89535</xdr:rowOff>
    </xdr:from>
    <xdr:to>
      <xdr:col>76</xdr:col>
      <xdr:colOff>114300</xdr:colOff>
      <xdr:row>59</xdr:row>
      <xdr:rowOff>129540</xdr:rowOff>
    </xdr:to>
    <xdr:cxnSp macro="">
      <xdr:nvCxnSpPr>
        <xdr:cNvPr id="646" name="直線コネクタ 645"/>
        <xdr:cNvCxnSpPr/>
      </xdr:nvCxnSpPr>
      <xdr:spPr>
        <a:xfrm>
          <a:off x="12344400" y="983678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xdr:rowOff>
    </xdr:from>
    <xdr:to>
      <xdr:col>67</xdr:col>
      <xdr:colOff>101600</xdr:colOff>
      <xdr:row>59</xdr:row>
      <xdr:rowOff>102235</xdr:rowOff>
    </xdr:to>
    <xdr:sp macro="" textlink="">
      <xdr:nvSpPr>
        <xdr:cNvPr id="647" name="楕円 646"/>
        <xdr:cNvSpPr/>
      </xdr:nvSpPr>
      <xdr:spPr>
        <a:xfrm>
          <a:off x="1148715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89535</xdr:rowOff>
    </xdr:to>
    <xdr:cxnSp macro="">
      <xdr:nvCxnSpPr>
        <xdr:cNvPr id="648" name="直線コネクタ 647"/>
        <xdr:cNvCxnSpPr/>
      </xdr:nvCxnSpPr>
      <xdr:spPr>
        <a:xfrm>
          <a:off x="11537950" y="979868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374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xdr:cNvSpPr txBox="1"/>
      </xdr:nvSpPr>
      <xdr:spPr>
        <a:xfrm>
          <a:off x="1296099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xdr:cNvSpPr txBox="1"/>
      </xdr:nvSpPr>
      <xdr:spPr>
        <a:xfrm>
          <a:off x="121672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xdr:cNvSpPr txBox="1"/>
      </xdr:nvSpPr>
      <xdr:spPr>
        <a:xfrm>
          <a:off x="113544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63517</xdr:rowOff>
    </xdr:from>
    <xdr:ext cx="405111" cy="259045"/>
    <xdr:sp macro="" textlink="">
      <xdr:nvSpPr>
        <xdr:cNvPr id="653" name="n_1mainValue【保健センター・保健所】&#10;有形固定資産減価償却率"/>
        <xdr:cNvSpPr txBox="1"/>
      </xdr:nvSpPr>
      <xdr:spPr>
        <a:xfrm>
          <a:off x="1374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25417</xdr:rowOff>
    </xdr:from>
    <xdr:ext cx="405111" cy="259045"/>
    <xdr:sp macro="" textlink="">
      <xdr:nvSpPr>
        <xdr:cNvPr id="654" name="n_2mainValue【保健センター・保健所】&#10;有形固定資産減価償却率"/>
        <xdr:cNvSpPr txBox="1"/>
      </xdr:nvSpPr>
      <xdr:spPr>
        <a:xfrm>
          <a:off x="1296099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156862</xdr:rowOff>
    </xdr:from>
    <xdr:ext cx="405111" cy="259045"/>
    <xdr:sp macro="" textlink="">
      <xdr:nvSpPr>
        <xdr:cNvPr id="655" name="n_3mainValue【保健センター・保健所】&#10;有形固定資産減価償却率"/>
        <xdr:cNvSpPr txBox="1"/>
      </xdr:nvSpPr>
      <xdr:spPr>
        <a:xfrm>
          <a:off x="12167244"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118762</xdr:rowOff>
    </xdr:from>
    <xdr:ext cx="405111" cy="259045"/>
    <xdr:sp macro="" textlink="">
      <xdr:nvSpPr>
        <xdr:cNvPr id="656" name="n_4mainValue【保健センター・保健所】&#10;有形固定資産減価償却率"/>
        <xdr:cNvSpPr txBox="1"/>
      </xdr:nvSpPr>
      <xdr:spPr>
        <a:xfrm>
          <a:off x="11354444" y="953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19951064" y="9166860"/>
          <a:ext cx="0" cy="139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19989800"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881850" y="1056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19989800" y="894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19881850" y="9166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19989800" y="1027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199009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19157950" y="102969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1834515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75514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xdr:cNvSpPr/>
      </xdr:nvSpPr>
      <xdr:spPr>
        <a:xfrm>
          <a:off x="16757650" y="103334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24638</xdr:rowOff>
    </xdr:from>
    <xdr:to>
      <xdr:col>116</xdr:col>
      <xdr:colOff>114300</xdr:colOff>
      <xdr:row>61</xdr:row>
      <xdr:rowOff>126238</xdr:rowOff>
    </xdr:to>
    <xdr:sp macro="" textlink="">
      <xdr:nvSpPr>
        <xdr:cNvPr id="694" name="楕円 693"/>
        <xdr:cNvSpPr/>
      </xdr:nvSpPr>
      <xdr:spPr>
        <a:xfrm>
          <a:off x="19900900" y="10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47515</xdr:rowOff>
    </xdr:from>
    <xdr:ext cx="469744" cy="259045"/>
    <xdr:sp macro="" textlink="">
      <xdr:nvSpPr>
        <xdr:cNvPr id="695" name="【保健センター・保健所】&#10;一人当たり面積該当値テキスト"/>
        <xdr:cNvSpPr txBox="1"/>
      </xdr:nvSpPr>
      <xdr:spPr>
        <a:xfrm>
          <a:off x="19989800" y="99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24638</xdr:rowOff>
    </xdr:from>
    <xdr:to>
      <xdr:col>112</xdr:col>
      <xdr:colOff>38100</xdr:colOff>
      <xdr:row>61</xdr:row>
      <xdr:rowOff>126238</xdr:rowOff>
    </xdr:to>
    <xdr:sp macro="" textlink="">
      <xdr:nvSpPr>
        <xdr:cNvPr id="696" name="楕円 695"/>
        <xdr:cNvSpPr/>
      </xdr:nvSpPr>
      <xdr:spPr>
        <a:xfrm>
          <a:off x="19157950" y="101020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75438</xdr:rowOff>
    </xdr:from>
    <xdr:to>
      <xdr:col>116</xdr:col>
      <xdr:colOff>63500</xdr:colOff>
      <xdr:row>61</xdr:row>
      <xdr:rowOff>75438</xdr:rowOff>
    </xdr:to>
    <xdr:cxnSp macro="">
      <xdr:nvCxnSpPr>
        <xdr:cNvPr id="697" name="直線コネクタ 696"/>
        <xdr:cNvCxnSpPr/>
      </xdr:nvCxnSpPr>
      <xdr:spPr>
        <a:xfrm>
          <a:off x="19202400" y="1015288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24638</xdr:rowOff>
    </xdr:from>
    <xdr:to>
      <xdr:col>107</xdr:col>
      <xdr:colOff>101600</xdr:colOff>
      <xdr:row>61</xdr:row>
      <xdr:rowOff>126238</xdr:rowOff>
    </xdr:to>
    <xdr:sp macro="" textlink="">
      <xdr:nvSpPr>
        <xdr:cNvPr id="698" name="楕円 697"/>
        <xdr:cNvSpPr/>
      </xdr:nvSpPr>
      <xdr:spPr>
        <a:xfrm>
          <a:off x="18345150" y="10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75438</xdr:rowOff>
    </xdr:from>
    <xdr:to>
      <xdr:col>111</xdr:col>
      <xdr:colOff>177800</xdr:colOff>
      <xdr:row>61</xdr:row>
      <xdr:rowOff>75438</xdr:rowOff>
    </xdr:to>
    <xdr:cxnSp macro="">
      <xdr:nvCxnSpPr>
        <xdr:cNvPr id="699" name="直線コネクタ 698"/>
        <xdr:cNvCxnSpPr/>
      </xdr:nvCxnSpPr>
      <xdr:spPr>
        <a:xfrm>
          <a:off x="18395950" y="1015288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700" name="楕円 699"/>
        <xdr:cNvSpPr/>
      </xdr:nvSpPr>
      <xdr:spPr>
        <a:xfrm>
          <a:off x="17551400" y="101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75438</xdr:rowOff>
    </xdr:from>
    <xdr:to>
      <xdr:col>107</xdr:col>
      <xdr:colOff>50800</xdr:colOff>
      <xdr:row>61</xdr:row>
      <xdr:rowOff>84582</xdr:rowOff>
    </xdr:to>
    <xdr:cxnSp macro="">
      <xdr:nvCxnSpPr>
        <xdr:cNvPr id="701" name="直線コネクタ 700"/>
        <xdr:cNvCxnSpPr/>
      </xdr:nvCxnSpPr>
      <xdr:spPr>
        <a:xfrm flipV="1">
          <a:off x="17602200" y="10152888"/>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33782</xdr:rowOff>
    </xdr:from>
    <xdr:to>
      <xdr:col>98</xdr:col>
      <xdr:colOff>38100</xdr:colOff>
      <xdr:row>61</xdr:row>
      <xdr:rowOff>135382</xdr:rowOff>
    </xdr:to>
    <xdr:sp macro="" textlink="">
      <xdr:nvSpPr>
        <xdr:cNvPr id="702" name="楕円 701"/>
        <xdr:cNvSpPr/>
      </xdr:nvSpPr>
      <xdr:spPr>
        <a:xfrm>
          <a:off x="16757650" y="101112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84582</xdr:rowOff>
    </xdr:from>
    <xdr:to>
      <xdr:col>102</xdr:col>
      <xdr:colOff>114300</xdr:colOff>
      <xdr:row>61</xdr:row>
      <xdr:rowOff>84582</xdr:rowOff>
    </xdr:to>
    <xdr:cxnSp macro="">
      <xdr:nvCxnSpPr>
        <xdr:cNvPr id="703" name="直線コネクタ 702"/>
        <xdr:cNvCxnSpPr/>
      </xdr:nvCxnSpPr>
      <xdr:spPr>
        <a:xfrm>
          <a:off x="16802100" y="1016203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xdr:cNvSpPr txBox="1"/>
      </xdr:nvSpPr>
      <xdr:spPr>
        <a:xfrm>
          <a:off x="1898022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xdr:cNvSpPr txBox="1"/>
      </xdr:nvSpPr>
      <xdr:spPr>
        <a:xfrm>
          <a:off x="181801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xdr:cNvSpPr txBox="1"/>
      </xdr:nvSpPr>
      <xdr:spPr>
        <a:xfrm>
          <a:off x="1738637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07" name="n_4aveValue【保健センター・保健所】&#10;一人当たり面積"/>
        <xdr:cNvSpPr txBox="1"/>
      </xdr:nvSpPr>
      <xdr:spPr>
        <a:xfrm>
          <a:off x="165926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142765</xdr:rowOff>
    </xdr:from>
    <xdr:ext cx="469744" cy="259045"/>
    <xdr:sp macro="" textlink="">
      <xdr:nvSpPr>
        <xdr:cNvPr id="708" name="n_1mainValue【保健センター・保健所】&#10;一人当たり面積"/>
        <xdr:cNvSpPr txBox="1"/>
      </xdr:nvSpPr>
      <xdr:spPr>
        <a:xfrm>
          <a:off x="18980227" y="989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142765</xdr:rowOff>
    </xdr:from>
    <xdr:ext cx="469744" cy="259045"/>
    <xdr:sp macro="" textlink="">
      <xdr:nvSpPr>
        <xdr:cNvPr id="709" name="n_2mainValue【保健センター・保健所】&#10;一人当たり面積"/>
        <xdr:cNvSpPr txBox="1"/>
      </xdr:nvSpPr>
      <xdr:spPr>
        <a:xfrm>
          <a:off x="18180127" y="989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710" name="n_3mainValue【保健センター・保健所】&#10;一人当たり面積"/>
        <xdr:cNvSpPr txBox="1"/>
      </xdr:nvSpPr>
      <xdr:spPr>
        <a:xfrm>
          <a:off x="17386377" y="989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711" name="n_4mainValue【保健センター・保健所】&#10;一人当たり面積"/>
        <xdr:cNvSpPr txBox="1"/>
      </xdr:nvSpPr>
      <xdr:spPr>
        <a:xfrm>
          <a:off x="16592627" y="989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4699614" y="1307973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473835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4611350" y="1411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4738350" y="1286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4611350" y="1307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xdr:cNvSpPr txBox="1"/>
      </xdr:nvSpPr>
      <xdr:spPr>
        <a:xfrm>
          <a:off x="1473835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4649450" y="13496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3887450" y="13467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3093700" y="1344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2299950" y="13425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xdr:cNvSpPr/>
      </xdr:nvSpPr>
      <xdr:spPr>
        <a:xfrm>
          <a:off x="11487150" y="135096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52" name="楕円 751"/>
        <xdr:cNvSpPr/>
      </xdr:nvSpPr>
      <xdr:spPr>
        <a:xfrm>
          <a:off x="14649450" y="13481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124477</xdr:rowOff>
    </xdr:from>
    <xdr:ext cx="405111" cy="259045"/>
    <xdr:sp macro="" textlink="">
      <xdr:nvSpPr>
        <xdr:cNvPr id="753" name="【消防施設】&#10;有形固定資産減価償却率該当値テキスト"/>
        <xdr:cNvSpPr txBox="1"/>
      </xdr:nvSpPr>
      <xdr:spPr>
        <a:xfrm>
          <a:off x="1473835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754" name="楕円 753"/>
        <xdr:cNvSpPr/>
      </xdr:nvSpPr>
      <xdr:spPr>
        <a:xfrm>
          <a:off x="13887450" y="13522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22861</xdr:rowOff>
    </xdr:to>
    <xdr:cxnSp macro="">
      <xdr:nvCxnSpPr>
        <xdr:cNvPr id="755" name="直線コネクタ 754"/>
        <xdr:cNvCxnSpPr/>
      </xdr:nvCxnSpPr>
      <xdr:spPr>
        <a:xfrm flipV="1">
          <a:off x="13938250" y="13531850"/>
          <a:ext cx="762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105411</xdr:rowOff>
    </xdr:from>
    <xdr:to>
      <xdr:col>76</xdr:col>
      <xdr:colOff>165100</xdr:colOff>
      <xdr:row>82</xdr:row>
      <xdr:rowOff>35561</xdr:rowOff>
    </xdr:to>
    <xdr:sp macro="" textlink="">
      <xdr:nvSpPr>
        <xdr:cNvPr id="756" name="楕円 755"/>
        <xdr:cNvSpPr/>
      </xdr:nvSpPr>
      <xdr:spPr>
        <a:xfrm>
          <a:off x="13093700" y="13484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22861</xdr:rowOff>
    </xdr:to>
    <xdr:cxnSp macro="">
      <xdr:nvCxnSpPr>
        <xdr:cNvPr id="757" name="直線コネクタ 756"/>
        <xdr:cNvCxnSpPr/>
      </xdr:nvCxnSpPr>
      <xdr:spPr>
        <a:xfrm>
          <a:off x="13144500" y="13535661"/>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82550</xdr:rowOff>
    </xdr:from>
    <xdr:to>
      <xdr:col>72</xdr:col>
      <xdr:colOff>38100</xdr:colOff>
      <xdr:row>82</xdr:row>
      <xdr:rowOff>12700</xdr:rowOff>
    </xdr:to>
    <xdr:sp macro="" textlink="">
      <xdr:nvSpPr>
        <xdr:cNvPr id="758" name="楕円 757"/>
        <xdr:cNvSpPr/>
      </xdr:nvSpPr>
      <xdr:spPr>
        <a:xfrm>
          <a:off x="12299950" y="13462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133350</xdr:rowOff>
    </xdr:from>
    <xdr:to>
      <xdr:col>76</xdr:col>
      <xdr:colOff>114300</xdr:colOff>
      <xdr:row>81</xdr:row>
      <xdr:rowOff>156211</xdr:rowOff>
    </xdr:to>
    <xdr:cxnSp macro="">
      <xdr:nvCxnSpPr>
        <xdr:cNvPr id="759" name="直線コネクタ 758"/>
        <xdr:cNvCxnSpPr/>
      </xdr:nvCxnSpPr>
      <xdr:spPr>
        <a:xfrm>
          <a:off x="12344400" y="13512800"/>
          <a:ext cx="8001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92075</xdr:rowOff>
    </xdr:from>
    <xdr:to>
      <xdr:col>67</xdr:col>
      <xdr:colOff>101600</xdr:colOff>
      <xdr:row>83</xdr:row>
      <xdr:rowOff>22225</xdr:rowOff>
    </xdr:to>
    <xdr:sp macro="" textlink="">
      <xdr:nvSpPr>
        <xdr:cNvPr id="760" name="楕円 759"/>
        <xdr:cNvSpPr/>
      </xdr:nvSpPr>
      <xdr:spPr>
        <a:xfrm>
          <a:off x="11487150" y="136366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133350</xdr:rowOff>
    </xdr:from>
    <xdr:to>
      <xdr:col>71</xdr:col>
      <xdr:colOff>177800</xdr:colOff>
      <xdr:row>82</xdr:row>
      <xdr:rowOff>142875</xdr:rowOff>
    </xdr:to>
    <xdr:cxnSp macro="">
      <xdr:nvCxnSpPr>
        <xdr:cNvPr id="761" name="直線コネクタ 760"/>
        <xdr:cNvCxnSpPr/>
      </xdr:nvCxnSpPr>
      <xdr:spPr>
        <a:xfrm flipV="1">
          <a:off x="11537950" y="13512800"/>
          <a:ext cx="80645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3742044" y="1324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2960994" y="1322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21672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76852</xdr:rowOff>
    </xdr:from>
    <xdr:ext cx="405111" cy="259045"/>
    <xdr:sp macro="" textlink="">
      <xdr:nvSpPr>
        <xdr:cNvPr id="765" name="n_4aveValue【消防施設】&#10;有形固定資産減価償却率"/>
        <xdr:cNvSpPr txBox="1"/>
      </xdr:nvSpPr>
      <xdr:spPr>
        <a:xfrm>
          <a:off x="11354444" y="1329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64788</xdr:rowOff>
    </xdr:from>
    <xdr:ext cx="405111" cy="259045"/>
    <xdr:sp macro="" textlink="">
      <xdr:nvSpPr>
        <xdr:cNvPr id="766" name="n_1mainValue【消防施設】&#10;有形固定資産減価償却率"/>
        <xdr:cNvSpPr txBox="1"/>
      </xdr:nvSpPr>
      <xdr:spPr>
        <a:xfrm>
          <a:off x="13742044" y="1360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26688</xdr:rowOff>
    </xdr:from>
    <xdr:ext cx="405111" cy="259045"/>
    <xdr:sp macro="" textlink="">
      <xdr:nvSpPr>
        <xdr:cNvPr id="767" name="n_2mainValue【消防施設】&#10;有形固定資産減価償却率"/>
        <xdr:cNvSpPr txBox="1"/>
      </xdr:nvSpPr>
      <xdr:spPr>
        <a:xfrm>
          <a:off x="1296099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768" name="n_3mainValue【消防施設】&#10;有形固定資産減価償却率"/>
        <xdr:cNvSpPr txBox="1"/>
      </xdr:nvSpPr>
      <xdr:spPr>
        <a:xfrm>
          <a:off x="12167244" y="1354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13352</xdr:rowOff>
    </xdr:from>
    <xdr:ext cx="405111" cy="259045"/>
    <xdr:sp macro="" textlink="">
      <xdr:nvSpPr>
        <xdr:cNvPr id="769" name="n_4mainValue【消防施設】&#10;有形固定資産減価償却率"/>
        <xdr:cNvSpPr txBox="1"/>
      </xdr:nvSpPr>
      <xdr:spPr>
        <a:xfrm>
          <a:off x="11354444"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19951064" y="12839700"/>
          <a:ext cx="0" cy="136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19989800"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881850" y="1420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19989800" y="126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19881850" y="1283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19989800" y="1364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1990090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19157950" y="1367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1834515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75514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xdr:cNvSpPr/>
      </xdr:nvSpPr>
      <xdr:spPr>
        <a:xfrm>
          <a:off x="16757650" y="13582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12700</xdr:rowOff>
    </xdr:from>
    <xdr:to>
      <xdr:col>116</xdr:col>
      <xdr:colOff>114300</xdr:colOff>
      <xdr:row>78</xdr:row>
      <xdr:rowOff>114300</xdr:rowOff>
    </xdr:to>
    <xdr:sp macro="" textlink="">
      <xdr:nvSpPr>
        <xdr:cNvPr id="809" name="楕円 808"/>
        <xdr:cNvSpPr/>
      </xdr:nvSpPr>
      <xdr:spPr>
        <a:xfrm>
          <a:off x="199009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99077</xdr:rowOff>
    </xdr:from>
    <xdr:ext cx="469744" cy="259045"/>
    <xdr:sp macro="" textlink="">
      <xdr:nvSpPr>
        <xdr:cNvPr id="810" name="【消防施設】&#10;一人当たり面積該当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165100</xdr:rowOff>
    </xdr:from>
    <xdr:to>
      <xdr:col>112</xdr:col>
      <xdr:colOff>38100</xdr:colOff>
      <xdr:row>81</xdr:row>
      <xdr:rowOff>95250</xdr:rowOff>
    </xdr:to>
    <xdr:sp macro="" textlink="">
      <xdr:nvSpPr>
        <xdr:cNvPr id="811" name="楕円 810"/>
        <xdr:cNvSpPr/>
      </xdr:nvSpPr>
      <xdr:spPr>
        <a:xfrm>
          <a:off x="19157950" y="1337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63500</xdr:rowOff>
    </xdr:from>
    <xdr:to>
      <xdr:col>116</xdr:col>
      <xdr:colOff>63500</xdr:colOff>
      <xdr:row>81</xdr:row>
      <xdr:rowOff>44450</xdr:rowOff>
    </xdr:to>
    <xdr:cxnSp macro="">
      <xdr:nvCxnSpPr>
        <xdr:cNvPr id="812" name="直線コネクタ 811"/>
        <xdr:cNvCxnSpPr/>
      </xdr:nvCxnSpPr>
      <xdr:spPr>
        <a:xfrm flipV="1">
          <a:off x="19202400" y="12947650"/>
          <a:ext cx="7493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165100</xdr:rowOff>
    </xdr:from>
    <xdr:to>
      <xdr:col>107</xdr:col>
      <xdr:colOff>101600</xdr:colOff>
      <xdr:row>81</xdr:row>
      <xdr:rowOff>95250</xdr:rowOff>
    </xdr:to>
    <xdr:sp macro="" textlink="">
      <xdr:nvSpPr>
        <xdr:cNvPr id="813" name="楕円 812"/>
        <xdr:cNvSpPr/>
      </xdr:nvSpPr>
      <xdr:spPr>
        <a:xfrm>
          <a:off x="18345150" y="1337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44450</xdr:rowOff>
    </xdr:from>
    <xdr:to>
      <xdr:col>111</xdr:col>
      <xdr:colOff>177800</xdr:colOff>
      <xdr:row>81</xdr:row>
      <xdr:rowOff>44450</xdr:rowOff>
    </xdr:to>
    <xdr:cxnSp macro="">
      <xdr:nvCxnSpPr>
        <xdr:cNvPr id="814" name="直線コネクタ 813"/>
        <xdr:cNvCxnSpPr/>
      </xdr:nvCxnSpPr>
      <xdr:spPr>
        <a:xfrm>
          <a:off x="18395950" y="13423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165100</xdr:rowOff>
    </xdr:from>
    <xdr:to>
      <xdr:col>102</xdr:col>
      <xdr:colOff>165100</xdr:colOff>
      <xdr:row>81</xdr:row>
      <xdr:rowOff>95250</xdr:rowOff>
    </xdr:to>
    <xdr:sp macro="" textlink="">
      <xdr:nvSpPr>
        <xdr:cNvPr id="815" name="楕円 814"/>
        <xdr:cNvSpPr/>
      </xdr:nvSpPr>
      <xdr:spPr>
        <a:xfrm>
          <a:off x="17551400" y="1337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44450</xdr:rowOff>
    </xdr:from>
    <xdr:to>
      <xdr:col>107</xdr:col>
      <xdr:colOff>50800</xdr:colOff>
      <xdr:row>81</xdr:row>
      <xdr:rowOff>44450</xdr:rowOff>
    </xdr:to>
    <xdr:cxnSp macro="">
      <xdr:nvCxnSpPr>
        <xdr:cNvPr id="816" name="直線コネクタ 815"/>
        <xdr:cNvCxnSpPr/>
      </xdr:nvCxnSpPr>
      <xdr:spPr>
        <a:xfrm>
          <a:off x="17602200" y="13423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69850</xdr:rowOff>
    </xdr:from>
    <xdr:to>
      <xdr:col>98</xdr:col>
      <xdr:colOff>38100</xdr:colOff>
      <xdr:row>82</xdr:row>
      <xdr:rowOff>0</xdr:rowOff>
    </xdr:to>
    <xdr:sp macro="" textlink="">
      <xdr:nvSpPr>
        <xdr:cNvPr id="817" name="楕円 816"/>
        <xdr:cNvSpPr/>
      </xdr:nvSpPr>
      <xdr:spPr>
        <a:xfrm>
          <a:off x="16757650" y="13449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44450</xdr:rowOff>
    </xdr:from>
    <xdr:to>
      <xdr:col>102</xdr:col>
      <xdr:colOff>114300</xdr:colOff>
      <xdr:row>81</xdr:row>
      <xdr:rowOff>120650</xdr:rowOff>
    </xdr:to>
    <xdr:cxnSp macro="">
      <xdr:nvCxnSpPr>
        <xdr:cNvPr id="818" name="直線コネクタ 817"/>
        <xdr:cNvCxnSpPr/>
      </xdr:nvCxnSpPr>
      <xdr:spPr>
        <a:xfrm flipV="1">
          <a:off x="16802100" y="1342390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189802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xdr:cNvSpPr txBox="1"/>
      </xdr:nvSpPr>
      <xdr:spPr>
        <a:xfrm>
          <a:off x="181801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xdr:cNvSpPr txBox="1"/>
      </xdr:nvSpPr>
      <xdr:spPr>
        <a:xfrm>
          <a:off x="1738637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822" name="n_4aveValue【消防施設】&#10;一人当たり面積"/>
        <xdr:cNvSpPr txBox="1"/>
      </xdr:nvSpPr>
      <xdr:spPr>
        <a:xfrm>
          <a:off x="16592627" y="136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111777</xdr:rowOff>
    </xdr:from>
    <xdr:ext cx="469744" cy="259045"/>
    <xdr:sp macro="" textlink="">
      <xdr:nvSpPr>
        <xdr:cNvPr id="823" name="n_1mainValue【消防施設】&#10;一人当たり面積"/>
        <xdr:cNvSpPr txBox="1"/>
      </xdr:nvSpPr>
      <xdr:spPr>
        <a:xfrm>
          <a:off x="18980227"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111777</xdr:rowOff>
    </xdr:from>
    <xdr:ext cx="469744" cy="259045"/>
    <xdr:sp macro="" textlink="">
      <xdr:nvSpPr>
        <xdr:cNvPr id="824" name="n_2mainValue【消防施設】&#10;一人当たり面積"/>
        <xdr:cNvSpPr txBox="1"/>
      </xdr:nvSpPr>
      <xdr:spPr>
        <a:xfrm>
          <a:off x="18180127"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111777</xdr:rowOff>
    </xdr:from>
    <xdr:ext cx="469744" cy="259045"/>
    <xdr:sp macro="" textlink="">
      <xdr:nvSpPr>
        <xdr:cNvPr id="825" name="n_3mainValue【消防施設】&#10;一人当たり面積"/>
        <xdr:cNvSpPr txBox="1"/>
      </xdr:nvSpPr>
      <xdr:spPr>
        <a:xfrm>
          <a:off x="17386377"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16527</xdr:rowOff>
    </xdr:from>
    <xdr:ext cx="469744" cy="259045"/>
    <xdr:sp macro="" textlink="">
      <xdr:nvSpPr>
        <xdr:cNvPr id="826" name="n_4mainValue【消防施設】&#10;一人当たり面積"/>
        <xdr:cNvSpPr txBox="1"/>
      </xdr:nvSpPr>
      <xdr:spPr>
        <a:xfrm>
          <a:off x="165926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4699614" y="164782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4738350"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4611350" y="17828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4738350" y="1625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4611350" y="16478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4738350" y="17016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4649450" y="17164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388745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3093700" y="1714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2299950" y="1717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xdr:cNvSpPr/>
      </xdr:nvSpPr>
      <xdr:spPr>
        <a:xfrm>
          <a:off x="11487150" y="1712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867" name="楕円 866"/>
        <xdr:cNvSpPr/>
      </xdr:nvSpPr>
      <xdr:spPr>
        <a:xfrm>
          <a:off x="14649450" y="175533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868" name="【庁舎】&#10;有形固定資産減価償却率該当値テキスト"/>
        <xdr:cNvSpPr txBox="1"/>
      </xdr:nvSpPr>
      <xdr:spPr>
        <a:xfrm>
          <a:off x="14738350" y="1753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92075</xdr:rowOff>
    </xdr:from>
    <xdr:to>
      <xdr:col>81</xdr:col>
      <xdr:colOff>101600</xdr:colOff>
      <xdr:row>106</xdr:row>
      <xdr:rowOff>22225</xdr:rowOff>
    </xdr:to>
    <xdr:sp macro="" textlink="">
      <xdr:nvSpPr>
        <xdr:cNvPr id="869" name="楕円 868"/>
        <xdr:cNvSpPr/>
      </xdr:nvSpPr>
      <xdr:spPr>
        <a:xfrm>
          <a:off x="1388745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142875</xdr:rowOff>
    </xdr:from>
    <xdr:to>
      <xdr:col>85</xdr:col>
      <xdr:colOff>127000</xdr:colOff>
      <xdr:row>106</xdr:row>
      <xdr:rowOff>1905</xdr:rowOff>
    </xdr:to>
    <xdr:cxnSp macro="">
      <xdr:nvCxnSpPr>
        <xdr:cNvPr id="870" name="直線コネクタ 869"/>
        <xdr:cNvCxnSpPr/>
      </xdr:nvCxnSpPr>
      <xdr:spPr>
        <a:xfrm>
          <a:off x="13938250" y="17573625"/>
          <a:ext cx="762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871" name="楕円 870"/>
        <xdr:cNvSpPr/>
      </xdr:nvSpPr>
      <xdr:spPr>
        <a:xfrm>
          <a:off x="13093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142875</xdr:rowOff>
    </xdr:to>
    <xdr:cxnSp macro="">
      <xdr:nvCxnSpPr>
        <xdr:cNvPr id="872" name="直線コネクタ 871"/>
        <xdr:cNvCxnSpPr/>
      </xdr:nvCxnSpPr>
      <xdr:spPr>
        <a:xfrm>
          <a:off x="13144500" y="17541239"/>
          <a:ext cx="79375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29211</xdr:rowOff>
    </xdr:from>
    <xdr:to>
      <xdr:col>72</xdr:col>
      <xdr:colOff>38100</xdr:colOff>
      <xdr:row>105</xdr:row>
      <xdr:rowOff>130811</xdr:rowOff>
    </xdr:to>
    <xdr:sp macro="" textlink="">
      <xdr:nvSpPr>
        <xdr:cNvPr id="873" name="楕円 872"/>
        <xdr:cNvSpPr/>
      </xdr:nvSpPr>
      <xdr:spPr>
        <a:xfrm>
          <a:off x="12299950" y="174599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80011</xdr:rowOff>
    </xdr:from>
    <xdr:to>
      <xdr:col>76</xdr:col>
      <xdr:colOff>114300</xdr:colOff>
      <xdr:row>105</xdr:row>
      <xdr:rowOff>110489</xdr:rowOff>
    </xdr:to>
    <xdr:cxnSp macro="">
      <xdr:nvCxnSpPr>
        <xdr:cNvPr id="874" name="直線コネクタ 873"/>
        <xdr:cNvCxnSpPr/>
      </xdr:nvCxnSpPr>
      <xdr:spPr>
        <a:xfrm>
          <a:off x="12344400" y="17510761"/>
          <a:ext cx="8001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166370</xdr:rowOff>
    </xdr:from>
    <xdr:to>
      <xdr:col>67</xdr:col>
      <xdr:colOff>101600</xdr:colOff>
      <xdr:row>105</xdr:row>
      <xdr:rowOff>96520</xdr:rowOff>
    </xdr:to>
    <xdr:sp macro="" textlink="">
      <xdr:nvSpPr>
        <xdr:cNvPr id="875" name="楕円 874"/>
        <xdr:cNvSpPr/>
      </xdr:nvSpPr>
      <xdr:spPr>
        <a:xfrm>
          <a:off x="1148715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45720</xdr:rowOff>
    </xdr:from>
    <xdr:to>
      <xdr:col>71</xdr:col>
      <xdr:colOff>177800</xdr:colOff>
      <xdr:row>105</xdr:row>
      <xdr:rowOff>80011</xdr:rowOff>
    </xdr:to>
    <xdr:cxnSp macro="">
      <xdr:nvCxnSpPr>
        <xdr:cNvPr id="876" name="直線コネクタ 875"/>
        <xdr:cNvCxnSpPr/>
      </xdr:nvCxnSpPr>
      <xdr:spPr>
        <a:xfrm>
          <a:off x="11537950" y="17476470"/>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3742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296099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2167244" y="1695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0" name="n_4aveValue【庁舎】&#10;有形固定資産減価償却率"/>
        <xdr:cNvSpPr txBox="1"/>
      </xdr:nvSpPr>
      <xdr:spPr>
        <a:xfrm>
          <a:off x="113544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13352</xdr:rowOff>
    </xdr:from>
    <xdr:ext cx="405111" cy="259045"/>
    <xdr:sp macro="" textlink="">
      <xdr:nvSpPr>
        <xdr:cNvPr id="881" name="n_1mainValue【庁舎】&#10;有形固定資産減価償却率"/>
        <xdr:cNvSpPr txBox="1"/>
      </xdr:nvSpPr>
      <xdr:spPr>
        <a:xfrm>
          <a:off x="13742044" y="1761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882" name="n_2mainValue【庁舎】&#10;有形固定資産減価償却率"/>
        <xdr:cNvSpPr txBox="1"/>
      </xdr:nvSpPr>
      <xdr:spPr>
        <a:xfrm>
          <a:off x="1296099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121938</xdr:rowOff>
    </xdr:from>
    <xdr:ext cx="405111" cy="259045"/>
    <xdr:sp macro="" textlink="">
      <xdr:nvSpPr>
        <xdr:cNvPr id="883" name="n_3mainValue【庁舎】&#10;有形固定資産減価償却率"/>
        <xdr:cNvSpPr txBox="1"/>
      </xdr:nvSpPr>
      <xdr:spPr>
        <a:xfrm>
          <a:off x="1216724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884" name="n_4mainValue【庁舎】&#10;有形固定資産減価償却率"/>
        <xdr:cNvSpPr txBox="1"/>
      </xdr:nvSpPr>
      <xdr:spPr>
        <a:xfrm>
          <a:off x="11354444" y="1751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19951064" y="168173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1998980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1988185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19989800" y="1659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19881850" y="1681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xdr:cNvSpPr txBox="1"/>
      </xdr:nvSpPr>
      <xdr:spPr>
        <a:xfrm>
          <a:off x="19989800" y="17476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199009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191579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183451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75514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xdr:cNvSpPr/>
      </xdr:nvSpPr>
      <xdr:spPr>
        <a:xfrm>
          <a:off x="16757650" y="17509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924" name="楕円 923"/>
        <xdr:cNvSpPr/>
      </xdr:nvSpPr>
      <xdr:spPr>
        <a:xfrm>
          <a:off x="199009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925" name="【庁舎】&#10;一人当たり面積該当値テキスト"/>
        <xdr:cNvSpPr txBox="1"/>
      </xdr:nvSpPr>
      <xdr:spPr>
        <a:xfrm>
          <a:off x="19989800"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90170</xdr:rowOff>
    </xdr:from>
    <xdr:to>
      <xdr:col>112</xdr:col>
      <xdr:colOff>38100</xdr:colOff>
      <xdr:row>105</xdr:row>
      <xdr:rowOff>20320</xdr:rowOff>
    </xdr:to>
    <xdr:sp macro="" textlink="">
      <xdr:nvSpPr>
        <xdr:cNvPr id="926" name="楕円 925"/>
        <xdr:cNvSpPr/>
      </xdr:nvSpPr>
      <xdr:spPr>
        <a:xfrm>
          <a:off x="19157950" y="17349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140970</xdr:rowOff>
    </xdr:to>
    <xdr:cxnSp macro="">
      <xdr:nvCxnSpPr>
        <xdr:cNvPr id="927" name="直線コネクタ 926"/>
        <xdr:cNvCxnSpPr/>
      </xdr:nvCxnSpPr>
      <xdr:spPr>
        <a:xfrm flipV="1">
          <a:off x="19202400" y="1738122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928" name="楕円 927"/>
        <xdr:cNvSpPr/>
      </xdr:nvSpPr>
      <xdr:spPr>
        <a:xfrm>
          <a:off x="1834515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140970</xdr:rowOff>
    </xdr:from>
    <xdr:to>
      <xdr:col>111</xdr:col>
      <xdr:colOff>177800</xdr:colOff>
      <xdr:row>104</xdr:row>
      <xdr:rowOff>144780</xdr:rowOff>
    </xdr:to>
    <xdr:cxnSp macro="">
      <xdr:nvCxnSpPr>
        <xdr:cNvPr id="929" name="直線コネクタ 928"/>
        <xdr:cNvCxnSpPr/>
      </xdr:nvCxnSpPr>
      <xdr:spPr>
        <a:xfrm flipV="1">
          <a:off x="18395950" y="174002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930" name="楕円 929"/>
        <xdr:cNvSpPr/>
      </xdr:nvSpPr>
      <xdr:spPr>
        <a:xfrm>
          <a:off x="175514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144780</xdr:rowOff>
    </xdr:to>
    <xdr:cxnSp macro="">
      <xdr:nvCxnSpPr>
        <xdr:cNvPr id="931" name="直線コネクタ 930"/>
        <xdr:cNvCxnSpPr/>
      </xdr:nvCxnSpPr>
      <xdr:spPr>
        <a:xfrm>
          <a:off x="17602200" y="174040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97789</xdr:rowOff>
    </xdr:from>
    <xdr:to>
      <xdr:col>98</xdr:col>
      <xdr:colOff>38100</xdr:colOff>
      <xdr:row>105</xdr:row>
      <xdr:rowOff>27939</xdr:rowOff>
    </xdr:to>
    <xdr:sp macro="" textlink="">
      <xdr:nvSpPr>
        <xdr:cNvPr id="932" name="楕円 931"/>
        <xdr:cNvSpPr/>
      </xdr:nvSpPr>
      <xdr:spPr>
        <a:xfrm>
          <a:off x="16757650" y="17357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144780</xdr:rowOff>
    </xdr:from>
    <xdr:to>
      <xdr:col>102</xdr:col>
      <xdr:colOff>114300</xdr:colOff>
      <xdr:row>104</xdr:row>
      <xdr:rowOff>148589</xdr:rowOff>
    </xdr:to>
    <xdr:cxnSp macro="">
      <xdr:nvCxnSpPr>
        <xdr:cNvPr id="933" name="直線コネクタ 932"/>
        <xdr:cNvCxnSpPr/>
      </xdr:nvCxnSpPr>
      <xdr:spPr>
        <a:xfrm flipV="1">
          <a:off x="16802100" y="17404080"/>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xdr:cNvSpPr txBox="1"/>
      </xdr:nvSpPr>
      <xdr:spPr>
        <a:xfrm>
          <a:off x="189802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xdr:cNvSpPr txBox="1"/>
      </xdr:nvSpPr>
      <xdr:spPr>
        <a:xfrm>
          <a:off x="181801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xdr:cNvSpPr txBox="1"/>
      </xdr:nvSpPr>
      <xdr:spPr>
        <a:xfrm>
          <a:off x="17386377" y="176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37" name="n_4aveValue【庁舎】&#10;一人当たり面積"/>
        <xdr:cNvSpPr txBox="1"/>
      </xdr:nvSpPr>
      <xdr:spPr>
        <a:xfrm>
          <a:off x="16592627" y="176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36847</xdr:rowOff>
    </xdr:from>
    <xdr:ext cx="469744" cy="259045"/>
    <xdr:sp macro="" textlink="">
      <xdr:nvSpPr>
        <xdr:cNvPr id="938" name="n_1mainValue【庁舎】&#10;一人当たり面積"/>
        <xdr:cNvSpPr txBox="1"/>
      </xdr:nvSpPr>
      <xdr:spPr>
        <a:xfrm>
          <a:off x="18980227" y="1712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939" name="n_2mainValue【庁舎】&#10;一人当たり面積"/>
        <xdr:cNvSpPr txBox="1"/>
      </xdr:nvSpPr>
      <xdr:spPr>
        <a:xfrm>
          <a:off x="181801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940" name="n_3mainValue【庁舎】&#10;一人当たり面積"/>
        <xdr:cNvSpPr txBox="1"/>
      </xdr:nvSpPr>
      <xdr:spPr>
        <a:xfrm>
          <a:off x="1738637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44466</xdr:rowOff>
    </xdr:from>
    <xdr:ext cx="469744" cy="259045"/>
    <xdr:sp macro="" textlink="">
      <xdr:nvSpPr>
        <xdr:cNvPr id="941" name="n_4mainValue【庁舎】&#10;一人当たり面積"/>
        <xdr:cNvSpPr txBox="1"/>
      </xdr:nvSpPr>
      <xdr:spPr>
        <a:xfrm>
          <a:off x="16592627" y="1713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類似団体と比較して有形固定資産減価償却率が高い水準となっているのは、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年度年度まで実施される大規模改修により有形固定資産減価償却率は減少するものと考えている。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年度に完成予定である新庁舎の整備や支所の複合化を進めることにより、有形固定資産減価償却率は減少するものと考えている。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については、民間譲渡を行うことを基本とし、躯体や設備に重要な棄損が生じた場合には更新しない。比較的状態の良好な施設については、類似団体を含め、複合化・多機能化も検討していく。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lang="ja-JP" altLang="ja-JP" sz="1100" b="0" i="0">
              <a:solidFill>
                <a:schemeClr val="dk1"/>
              </a:solidFill>
              <a:effectLst/>
              <a:latin typeface="+mn-lt"/>
              <a:ea typeface="+mn-ea"/>
              <a:cs typeface="+mn-cs"/>
            </a:rPr>
            <a:t>図書館と併設している市民会館の大規模改修が</a:t>
          </a:r>
          <a:r>
            <a:rPr lang="en-US" altLang="ja-JP" sz="1100" b="0" i="0">
              <a:solidFill>
                <a:schemeClr val="dk1"/>
              </a:solidFill>
              <a:effectLst/>
              <a:latin typeface="+mn-lt"/>
              <a:ea typeface="+mn-ea"/>
              <a:cs typeface="+mn-cs"/>
            </a:rPr>
            <a:t>R5</a:t>
          </a:r>
          <a:r>
            <a:rPr lang="ja-JP" altLang="ja-JP" sz="1100" b="0" i="0">
              <a:solidFill>
                <a:schemeClr val="dk1"/>
              </a:solidFill>
              <a:effectLst/>
              <a:latin typeface="+mn-lt"/>
              <a:ea typeface="+mn-ea"/>
              <a:cs typeface="+mn-cs"/>
            </a:rPr>
            <a:t>年度までに実施予定であるため有形固定資産減価償却率は減少するものと考えている。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199,432
197,970
572.99
111,124,775
107,859,245
2,545,045
56,345,740
102,642,281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基準財政収入額は前年度より減少、基準財政需要額は前年度より増加し、財政力指数は対前年度比０．１ポイント減の０．５７となった。</a:t>
          </a:r>
        </a:p>
        <a:p>
          <a:r>
            <a:rPr kumimoji="1" lang="ja-JP" altLang="en-US" sz="1300">
              <a:latin typeface="ＭＳ Ｐゴシック" panose="020B0600070205080204" pitchFamily="50" charset="-128"/>
              <a:ea typeface="ＭＳ Ｐゴシック" panose="020B0600070205080204" pitchFamily="50" charset="-128"/>
            </a:rPr>
            <a:t>　今後も市税等の徴収体制を強化するとともに、行財政改革大綱に基づいて行財政全般の効率化を図ることで、財源確保及び歳出の抑制に努める。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放課後デイサービス事業費や就労継続支援</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型事業費の増により扶助費の増加はあったものの、地方債残高減により公債費が減少したことなどで、歳出は減少した。また、地方交付税や地方特例交付金、地方消費税交付金が大幅に増加した。</a:t>
          </a:r>
        </a:p>
        <a:p>
          <a:r>
            <a:rPr kumimoji="1" lang="ja-JP" altLang="en-US" sz="1300">
              <a:latin typeface="ＭＳ Ｐゴシック" panose="020B0600070205080204" pitchFamily="50" charset="-128"/>
              <a:ea typeface="ＭＳ Ｐゴシック" panose="020B0600070205080204" pitchFamily="50" charset="-128"/>
            </a:rPr>
            <a:t>　このことにより、経常経費充当一般財源（分子）が減少、経常一般財源等（分母）が増加したため、対前年比４．３ポイント減の９０．０となった。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168063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95000"/>
          <a:ext cx="8382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168063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1913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17780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1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25823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81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70714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人件費については、退職手当が減少したものの、コロナ禍対応による時間外勤務手当や会計年度任用職員人件費の増により増加した。</a:t>
          </a:r>
        </a:p>
        <a:p>
          <a:r>
            <a:rPr kumimoji="1" lang="ja-JP" altLang="en-US" sz="1300">
              <a:latin typeface="ＭＳ Ｐゴシック" panose="020B0600070205080204" pitchFamily="50" charset="-128"/>
              <a:ea typeface="ＭＳ Ｐゴシック" panose="020B0600070205080204" pitchFamily="50" charset="-128"/>
            </a:rPr>
            <a:t>　物件費は新型コロナウイルスワクチン接種事業などで大きく増加した。また、公共施設適正化を進めているところであり、一層の効率的な管理運営に努める。</a:t>
          </a:r>
        </a:p>
        <a:p>
          <a:r>
            <a:rPr kumimoji="1" lang="ja-JP" altLang="en-US" sz="1300">
              <a:latin typeface="ＭＳ Ｐゴシック" panose="020B0600070205080204" pitchFamily="50" charset="-128"/>
              <a:ea typeface="ＭＳ Ｐゴシック" panose="020B0600070205080204" pitchFamily="50" charset="-128"/>
            </a:rPr>
            <a:t>　今後も行財政改革により事務事業等の廃止、縮減等を進め、人件費及び物件費等を抑制していく。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137761</xdr:rowOff>
    </xdr:from>
    <xdr:to>
      <xdr:col>23</xdr:col>
      <xdr:colOff>133350</xdr:colOff>
      <xdr:row>87</xdr:row>
      <xdr:rowOff>13922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11011"/>
          <a:ext cx="838200" cy="2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117960</xdr:rowOff>
    </xdr:from>
    <xdr:to>
      <xdr:col>19</xdr:col>
      <xdr:colOff>133350</xdr:colOff>
      <xdr:row>85</xdr:row>
      <xdr:rowOff>137761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19760"/>
          <a:ext cx="889000" cy="19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10120</xdr:rowOff>
    </xdr:from>
    <xdr:to>
      <xdr:col>15</xdr:col>
      <xdr:colOff>82550</xdr:colOff>
      <xdr:row>84</xdr:row>
      <xdr:rowOff>117960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11920"/>
          <a:ext cx="889000" cy="10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153679</xdr:rowOff>
    </xdr:from>
    <xdr:to>
      <xdr:col>11</xdr:col>
      <xdr:colOff>31750</xdr:colOff>
      <xdr:row>84</xdr:row>
      <xdr:rowOff>10120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84029"/>
          <a:ext cx="889000" cy="2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134572</xdr:rowOff>
    </xdr:from>
    <xdr:to>
      <xdr:col>23</xdr:col>
      <xdr:colOff>184150</xdr:colOff>
      <xdr:row>87</xdr:row>
      <xdr:rowOff>64722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8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106649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85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86961</xdr:rowOff>
    </xdr:from>
    <xdr:to>
      <xdr:col>19</xdr:col>
      <xdr:colOff>184150</xdr:colOff>
      <xdr:row>86</xdr:row>
      <xdr:rowOff>17111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1888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4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67160</xdr:rowOff>
    </xdr:from>
    <xdr:to>
      <xdr:col>15</xdr:col>
      <xdr:colOff>133350</xdr:colOff>
      <xdr:row>84</xdr:row>
      <xdr:rowOff>168760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153537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5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130770</xdr:rowOff>
    </xdr:from>
    <xdr:to>
      <xdr:col>11</xdr:col>
      <xdr:colOff>82550</xdr:colOff>
      <xdr:row>84</xdr:row>
      <xdr:rowOff>60920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45697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4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102879</xdr:rowOff>
    </xdr:from>
    <xdr:to>
      <xdr:col>7</xdr:col>
      <xdr:colOff>31750</xdr:colOff>
      <xdr:row>84</xdr:row>
      <xdr:rowOff>33029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17806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1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前年度と同様の９８．８となり、全国市平均の給与水準であるとともに、類似団体内平均もやや下回っている。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83457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83457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前年度に比べてほぼ横ばいで推移しているが、全国平均と比較しても高い状況にあることから、引き続き組織人員体制や事務事業の見直しを進め、職員数の適正管理を図る。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30269</xdr:rowOff>
    </xdr:from>
    <xdr:to>
      <xdr:col>81</xdr:col>
      <xdr:colOff>44450</xdr:colOff>
      <xdr:row>66</xdr:row>
      <xdr:rowOff>54398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34596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157480</xdr:rowOff>
    </xdr:from>
    <xdr:to>
      <xdr:col>77</xdr:col>
      <xdr:colOff>44450</xdr:colOff>
      <xdr:row>66</xdr:row>
      <xdr:rowOff>30269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30173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125306</xdr:rowOff>
    </xdr:from>
    <xdr:to>
      <xdr:col>72</xdr:col>
      <xdr:colOff>203200</xdr:colOff>
      <xdr:row>65</xdr:row>
      <xdr:rowOff>157480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26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56938</xdr:rowOff>
    </xdr:from>
    <xdr:to>
      <xdr:col>68</xdr:col>
      <xdr:colOff>152400</xdr:colOff>
      <xdr:row>65</xdr:row>
      <xdr:rowOff>125306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20118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3598</xdr:rowOff>
    </xdr:from>
    <xdr:to>
      <xdr:col>81</xdr:col>
      <xdr:colOff>95250</xdr:colOff>
      <xdr:row>66</xdr:row>
      <xdr:rowOff>105198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70925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21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150919</xdr:rowOff>
    </xdr:from>
    <xdr:to>
      <xdr:col>77</xdr:col>
      <xdr:colOff>95250</xdr:colOff>
      <xdr:row>66</xdr:row>
      <xdr:rowOff>81069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65846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106680</xdr:rowOff>
    </xdr:from>
    <xdr:to>
      <xdr:col>73</xdr:col>
      <xdr:colOff>44450</xdr:colOff>
      <xdr:row>66</xdr:row>
      <xdr:rowOff>36830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21607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74506</xdr:rowOff>
    </xdr:from>
    <xdr:to>
      <xdr:col>68</xdr:col>
      <xdr:colOff>203200</xdr:colOff>
      <xdr:row>66</xdr:row>
      <xdr:rowOff>4656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160883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6138</xdr:rowOff>
    </xdr:from>
    <xdr:to>
      <xdr:col>64</xdr:col>
      <xdr:colOff>152400</xdr:colOff>
      <xdr:row>65</xdr:row>
      <xdr:rowOff>107738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92515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地方債残高減少に伴う定時償還元金・利子の減などより、対前年度比０．８ポイント減の１０．４となり順調に減少してきているが、全国平均と比較すると依然として高い状況にある。</a:t>
          </a:r>
        </a:p>
        <a:p>
          <a:r>
            <a:rPr kumimoji="1" lang="ja-JP" altLang="en-US" sz="1300">
              <a:latin typeface="ＭＳ Ｐゴシック" panose="020B0600070205080204" pitchFamily="50" charset="-128"/>
              <a:ea typeface="ＭＳ Ｐゴシック" panose="020B0600070205080204" pitchFamily="50" charset="-128"/>
            </a:rPr>
            <a:t>　今後も普通建設事業の年度間の平準化、既存ストックの有効活用などによって普通建設事業費を適正な規模とするとともに、地方債の発行抑制及び繰上償還に取り組み、地方債残高の縮減に努める。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43</xdr:row>
      <xdr:rowOff>162814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4527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134891</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0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162814</xdr:rowOff>
    </xdr:from>
    <xdr:to>
      <xdr:col>81</xdr:col>
      <xdr:colOff>133350</xdr:colOff>
      <xdr:row>43</xdr:row>
      <xdr:rowOff>162814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3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141224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649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42181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5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95250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421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44958</xdr:rowOff>
    </xdr:from>
    <xdr:to>
      <xdr:col>77</xdr:col>
      <xdr:colOff>95250</xdr:colOff>
      <xdr:row>39</xdr:row>
      <xdr:rowOff>146558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58928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4676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73914</xdr:rowOff>
    </xdr:from>
    <xdr:to>
      <xdr:col>73</xdr:col>
      <xdr:colOff>44450</xdr:colOff>
      <xdr:row>40</xdr:row>
      <xdr:rowOff>4064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44</xdr:row>
      <xdr:rowOff>126492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6027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93218</xdr:rowOff>
    </xdr:from>
    <xdr:to>
      <xdr:col>68</xdr:col>
      <xdr:colOff>203200</xdr:colOff>
      <xdr:row>40</xdr:row>
      <xdr:rowOff>23368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75692</xdr:rowOff>
    </xdr:from>
    <xdr:to>
      <xdr:col>64</xdr:col>
      <xdr:colOff>152400</xdr:colOff>
      <xdr:row>45</xdr:row>
      <xdr:rowOff>5842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162069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発行抑制の継続取組による地方債残高の減などにより分子が減少し、標準財政規模の増加により分母が増加したことで、対前年度比９．９ポイント減の６６．９となり順調に減少してきているが、全国平均と比較すると依然として高い状況にある。</a:t>
          </a:r>
        </a:p>
        <a:p>
          <a:r>
            <a:rPr kumimoji="1" lang="ja-JP" altLang="en-US" sz="1300">
              <a:latin typeface="ＭＳ Ｐゴシック" panose="020B0600070205080204" pitchFamily="50" charset="-128"/>
              <a:ea typeface="ＭＳ Ｐゴシック" panose="020B0600070205080204" pitchFamily="50" charset="-128"/>
            </a:rPr>
            <a:t>　今後も普通建設事業の年度間の平準化、既存ストックの有効活用などによって普通建設事業費を適正な規模とするとともに、地方債の発行抑制及び繰上償還に取り組み、地方債残高の縮減に努める。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165566</xdr:rowOff>
    </xdr:from>
    <xdr:to>
      <xdr:col>81</xdr:col>
      <xdr:colOff>44450</xdr:colOff>
      <xdr:row>17</xdr:row>
      <xdr:rowOff>73745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908766"/>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73745</xdr:rowOff>
    </xdr:from>
    <xdr:to>
      <xdr:col>77</xdr:col>
      <xdr:colOff>44450</xdr:colOff>
      <xdr:row>17</xdr:row>
      <xdr:rowOff>128439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988395"/>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128439</xdr:rowOff>
    </xdr:from>
    <xdr:to>
      <xdr:col>72</xdr:col>
      <xdr:colOff>203200</xdr:colOff>
      <xdr:row>18</xdr:row>
      <xdr:rowOff>14901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04308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14901</xdr:rowOff>
    </xdr:from>
    <xdr:to>
      <xdr:col>68</xdr:col>
      <xdr:colOff>152400</xdr:colOff>
      <xdr:row>18</xdr:row>
      <xdr:rowOff>159681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101001"/>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114766</xdr:rowOff>
    </xdr:from>
    <xdr:to>
      <xdr:col>81</xdr:col>
      <xdr:colOff>95250</xdr:colOff>
      <xdr:row>17</xdr:row>
      <xdr:rowOff>44916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86843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83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22945</xdr:rowOff>
    </xdr:from>
    <xdr:to>
      <xdr:col>77</xdr:col>
      <xdr:colOff>95250</xdr:colOff>
      <xdr:row>17</xdr:row>
      <xdr:rowOff>124545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9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109322</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02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77639</xdr:rowOff>
    </xdr:from>
    <xdr:to>
      <xdr:col>73</xdr:col>
      <xdr:colOff>44450</xdr:colOff>
      <xdr:row>18</xdr:row>
      <xdr:rowOff>7789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164016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7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135551</xdr:rowOff>
    </xdr:from>
    <xdr:to>
      <xdr:col>68</xdr:col>
      <xdr:colOff>203200</xdr:colOff>
      <xdr:row>18</xdr:row>
      <xdr:rowOff>65701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50478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3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108881</xdr:rowOff>
    </xdr:from>
    <xdr:to>
      <xdr:col>64</xdr:col>
      <xdr:colOff>152400</xdr:colOff>
      <xdr:row>19</xdr:row>
      <xdr:rowOff>39031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23808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8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66674</xdr:rowOff>
    </xdr:from>
    <xdr:ext cx="10191750" cy="552451"/>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71525" y="4524374"/>
          <a:ext cx="10191750" cy="552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199,432
197,970
572.99
111,124,775
107,859,245
2,545,045
56,345,740
102,642,281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コロナ禍対応による時間外勤務手当や会計年度任用職員人件費が増加したが、退職手当が減少した。また、経常一般財源等が増加したため、対前年度比１．４ポイント減の２６．３となった。</a:t>
          </a:r>
        </a:p>
        <a:p>
          <a:r>
            <a:rPr kumimoji="1" lang="ja-JP" altLang="en-US" sz="1300">
              <a:latin typeface="ＭＳ Ｐゴシック" panose="020B0600070205080204" pitchFamily="50" charset="-128"/>
              <a:ea typeface="ＭＳ Ｐゴシック" panose="020B0600070205080204" pitchFamily="50" charset="-128"/>
            </a:rPr>
            <a:t>　今後も行財政改革により事務事業等の廃止、縮減等を進め、人件費を抑制していく。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125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指定管理料や委託料などにより増加したが、経常一般財源等が増加したため、前年度と同様で１２．６となった。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9979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放課後デイサービス事業費や就労継続支援</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型事業費などにより増加したが、経常一般財源等が増加したため、対前年度比０．３ポイント減の１２．８となった。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6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公共用地先行取得に係る貸付金や道路維持管理に係る維持補修費の減などにより、対前年度比０．７ポイント減の１１．８となった。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17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57</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56</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165100</xdr:rowOff>
    </xdr:from>
    <xdr:to>
      <xdr:col>82</xdr:col>
      <xdr:colOff>158750</xdr:colOff>
      <xdr:row>57</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下水道事業会計補給金などの減により、対前年度比０．７ポイント減の７．０となった。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145288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105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34</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83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19558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92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地方債残高減少に伴う定時償還元金・利子の減などにより、対前年度比１．２ポイント減の１９．５となり順調に減少してきているが、全国平均と比較すると依然として高い状況にある。</a:t>
          </a:r>
        </a:p>
        <a:p>
          <a:r>
            <a:rPr kumimoji="1" lang="ja-JP" altLang="en-US" sz="1300">
              <a:latin typeface="ＭＳ Ｐゴシック" panose="020B0600070205080204" pitchFamily="50" charset="-128"/>
              <a:ea typeface="ＭＳ Ｐゴシック" panose="020B0600070205080204" pitchFamily="50" charset="-128"/>
            </a:rPr>
            <a:t>　今後も地方債の発行抑制及び繰上償還に取り組み、地方債残高の縮減に努める。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6144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27939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705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27939</xdr:rowOff>
    </xdr:from>
    <xdr:to>
      <xdr:col>15</xdr:col>
      <xdr:colOff>98425</xdr:colOff>
      <xdr:row>80</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80</xdr:row>
      <xdr:rowOff>134620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80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148589</xdr:rowOff>
    </xdr:from>
    <xdr:to>
      <xdr:col>15</xdr:col>
      <xdr:colOff>149225</xdr:colOff>
      <xdr:row>80</xdr:row>
      <xdr:rowOff>78739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63516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全体的に前年度より減少したことにより、対前年度比３．１ポイント減の７０．５となった。</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5842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65761"/>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77</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0175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75</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60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101854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42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139649</xdr:rowOff>
    </xdr:from>
    <xdr:to>
      <xdr:col>29</xdr:col>
      <xdr:colOff>127000</xdr:colOff>
      <xdr:row>12</xdr:row>
      <xdr:rowOff>12136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73224"/>
          <a:ext cx="647700" cy="4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12136</xdr:rowOff>
    </xdr:from>
    <xdr:to>
      <xdr:col>26</xdr:col>
      <xdr:colOff>50800</xdr:colOff>
      <xdr:row>13</xdr:row>
      <xdr:rowOff>76464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17161"/>
          <a:ext cx="698500" cy="23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76464</xdr:rowOff>
    </xdr:from>
    <xdr:to>
      <xdr:col>22</xdr:col>
      <xdr:colOff>114300</xdr:colOff>
      <xdr:row>13</xdr:row>
      <xdr:rowOff>141615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52939"/>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141615</xdr:rowOff>
    </xdr:from>
    <xdr:to>
      <xdr:col>18</xdr:col>
      <xdr:colOff>177800</xdr:colOff>
      <xdr:row>14</xdr:row>
      <xdr:rowOff>5873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18090"/>
          <a:ext cx="698500" cy="3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88849</xdr:rowOff>
    </xdr:from>
    <xdr:to>
      <xdr:col>29</xdr:col>
      <xdr:colOff>177800</xdr:colOff>
      <xdr:row>12</xdr:row>
      <xdr:rowOff>18999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22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168876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3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132786</xdr:rowOff>
    </xdr:from>
    <xdr:to>
      <xdr:col>26</xdr:col>
      <xdr:colOff>101600</xdr:colOff>
      <xdr:row>12</xdr:row>
      <xdr:rowOff>62936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066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73113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3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25664</xdr:rowOff>
    </xdr:from>
    <xdr:to>
      <xdr:col>22</xdr:col>
      <xdr:colOff>165100</xdr:colOff>
      <xdr:row>13</xdr:row>
      <xdr:rowOff>127264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0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137441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7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90815</xdr:rowOff>
    </xdr:from>
    <xdr:to>
      <xdr:col>19</xdr:col>
      <xdr:colOff>38100</xdr:colOff>
      <xdr:row>14</xdr:row>
      <xdr:rowOff>20965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67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31142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3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126523</xdr:rowOff>
    </xdr:from>
    <xdr:to>
      <xdr:col>15</xdr:col>
      <xdr:colOff>101600</xdr:colOff>
      <xdr:row>14</xdr:row>
      <xdr:rowOff>56673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0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66850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22949</xdr:rowOff>
    </xdr:from>
    <xdr:to>
      <xdr:col>29</xdr:col>
      <xdr:colOff>127000</xdr:colOff>
      <xdr:row>34</xdr:row>
      <xdr:rowOff>44780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290399"/>
          <a:ext cx="6477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9842</xdr:rowOff>
    </xdr:from>
    <xdr:to>
      <xdr:col>26</xdr:col>
      <xdr:colOff>50800</xdr:colOff>
      <xdr:row>34</xdr:row>
      <xdr:rowOff>44780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277292"/>
          <a:ext cx="698500" cy="3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218097</xdr:rowOff>
    </xdr:from>
    <xdr:to>
      <xdr:col>22</xdr:col>
      <xdr:colOff>114300</xdr:colOff>
      <xdr:row>34</xdr:row>
      <xdr:rowOff>9842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142647"/>
          <a:ext cx="698500" cy="13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110922</xdr:rowOff>
    </xdr:from>
    <xdr:to>
      <xdr:col>18</xdr:col>
      <xdr:colOff>177800</xdr:colOff>
      <xdr:row>33</xdr:row>
      <xdr:rowOff>218097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035472"/>
          <a:ext cx="698500" cy="10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315049</xdr:rowOff>
    </xdr:from>
    <xdr:to>
      <xdr:col>29</xdr:col>
      <xdr:colOff>177800</xdr:colOff>
      <xdr:row>34</xdr:row>
      <xdr:rowOff>73749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23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160126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8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336880</xdr:rowOff>
    </xdr:from>
    <xdr:to>
      <xdr:col>26</xdr:col>
      <xdr:colOff>101600</xdr:colOff>
      <xdr:row>34</xdr:row>
      <xdr:rowOff>95580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26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105757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030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301942</xdr:rowOff>
    </xdr:from>
    <xdr:to>
      <xdr:col>22</xdr:col>
      <xdr:colOff>165100</xdr:colOff>
      <xdr:row>34</xdr:row>
      <xdr:rowOff>60642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2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70819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99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167297</xdr:rowOff>
    </xdr:from>
    <xdr:to>
      <xdr:col>19</xdr:col>
      <xdr:colOff>38100</xdr:colOff>
      <xdr:row>33</xdr:row>
      <xdr:rowOff>268897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09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107624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586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60122</xdr:rowOff>
    </xdr:from>
    <xdr:to>
      <xdr:col>15</xdr:col>
      <xdr:colOff>101600</xdr:colOff>
      <xdr:row>33</xdr:row>
      <xdr:rowOff>161722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598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7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199,432
197,970
572.99
111,124,775
107,859,245
2,545,045
56,345,740
102,642,281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19489</xdr:rowOff>
    </xdr:from>
    <xdr:to>
      <xdr:col>24</xdr:col>
      <xdr:colOff>63500</xdr:colOff>
      <xdr:row>31</xdr:row>
      <xdr:rowOff>43427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34439"/>
          <a:ext cx="8382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43427</xdr:rowOff>
    </xdr:from>
    <xdr:to>
      <xdr:col>19</xdr:col>
      <xdr:colOff>177800</xdr:colOff>
      <xdr:row>33</xdr:row>
      <xdr:rowOff>126409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58377"/>
          <a:ext cx="889000" cy="4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126409</xdr:rowOff>
    </xdr:from>
    <xdr:to>
      <xdr:col>15</xdr:col>
      <xdr:colOff>50800</xdr:colOff>
      <xdr:row>33</xdr:row>
      <xdr:rowOff>139079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84259"/>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139079</xdr:rowOff>
    </xdr:from>
    <xdr:to>
      <xdr:col>10</xdr:col>
      <xdr:colOff>114300</xdr:colOff>
      <xdr:row>33</xdr:row>
      <xdr:rowOff>168046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96929"/>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140139</xdr:rowOff>
    </xdr:from>
    <xdr:to>
      <xdr:col>24</xdr:col>
      <xdr:colOff>114300</xdr:colOff>
      <xdr:row>31</xdr:row>
      <xdr:rowOff>70289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93166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164077</xdr:rowOff>
    </xdr:from>
    <xdr:to>
      <xdr:col>20</xdr:col>
      <xdr:colOff>38100</xdr:colOff>
      <xdr:row>31</xdr:row>
      <xdr:rowOff>94227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110754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0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75609</xdr:rowOff>
    </xdr:from>
    <xdr:to>
      <xdr:col>15</xdr:col>
      <xdr:colOff>101600</xdr:colOff>
      <xdr:row>34</xdr:row>
      <xdr:rowOff>5759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22286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88279</xdr:rowOff>
    </xdr:from>
    <xdr:to>
      <xdr:col>10</xdr:col>
      <xdr:colOff>165100</xdr:colOff>
      <xdr:row>34</xdr:row>
      <xdr:rowOff>18429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4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34956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117246</xdr:rowOff>
    </xdr:from>
    <xdr:to>
      <xdr:col>6</xdr:col>
      <xdr:colOff>38100</xdr:colOff>
      <xdr:row>34</xdr:row>
      <xdr:rowOff>47396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63923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5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170887</xdr:rowOff>
    </xdr:from>
    <xdr:to>
      <xdr:col>24</xdr:col>
      <xdr:colOff>63500</xdr:colOff>
      <xdr:row>54</xdr:row>
      <xdr:rowOff>164846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86287"/>
          <a:ext cx="838200" cy="33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52799</xdr:rowOff>
    </xdr:from>
    <xdr:to>
      <xdr:col>19</xdr:col>
      <xdr:colOff>177800</xdr:colOff>
      <xdr:row>54</xdr:row>
      <xdr:rowOff>164846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311099"/>
          <a:ext cx="889000" cy="1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52799</xdr:rowOff>
    </xdr:from>
    <xdr:to>
      <xdr:col>15</xdr:col>
      <xdr:colOff>50800</xdr:colOff>
      <xdr:row>55</xdr:row>
      <xdr:rowOff>21351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311099"/>
          <a:ext cx="889000" cy="14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21351</xdr:rowOff>
    </xdr:from>
    <xdr:to>
      <xdr:col>10</xdr:col>
      <xdr:colOff>114300</xdr:colOff>
      <xdr:row>55</xdr:row>
      <xdr:rowOff>65242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51101"/>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120087</xdr:rowOff>
    </xdr:from>
    <xdr:to>
      <xdr:col>24</xdr:col>
      <xdr:colOff>114300</xdr:colOff>
      <xdr:row>53</xdr:row>
      <xdr:rowOff>50237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142964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114046</xdr:rowOff>
    </xdr:from>
    <xdr:to>
      <xdr:col>20</xdr:col>
      <xdr:colOff>38100</xdr:colOff>
      <xdr:row>55</xdr:row>
      <xdr:rowOff>44196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60723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1999</xdr:rowOff>
    </xdr:from>
    <xdr:to>
      <xdr:col>15</xdr:col>
      <xdr:colOff>101600</xdr:colOff>
      <xdr:row>54</xdr:row>
      <xdr:rowOff>103599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120126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142001</xdr:rowOff>
    </xdr:from>
    <xdr:to>
      <xdr:col>10</xdr:col>
      <xdr:colOff>165100</xdr:colOff>
      <xdr:row>55</xdr:row>
      <xdr:rowOff>72151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88678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7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14442</xdr:rowOff>
    </xdr:from>
    <xdr:to>
      <xdr:col>6</xdr:col>
      <xdr:colOff>38100</xdr:colOff>
      <xdr:row>55</xdr:row>
      <xdr:rowOff>116042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132569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133573</xdr:rowOff>
    </xdr:from>
    <xdr:to>
      <xdr:col>24</xdr:col>
      <xdr:colOff>63500</xdr:colOff>
      <xdr:row>77</xdr:row>
      <xdr:rowOff>154194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35223"/>
          <a:ext cx="8382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133573</xdr:rowOff>
    </xdr:from>
    <xdr:to>
      <xdr:col>19</xdr:col>
      <xdr:colOff>177800</xdr:colOff>
      <xdr:row>78</xdr:row>
      <xdr:rowOff>28829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35223"/>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28829</xdr:rowOff>
    </xdr:from>
    <xdr:to>
      <xdr:col>15</xdr:col>
      <xdr:colOff>50800</xdr:colOff>
      <xdr:row>78</xdr:row>
      <xdr:rowOff>33812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1929"/>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167635</xdr:rowOff>
    </xdr:from>
    <xdr:to>
      <xdr:col>10</xdr:col>
      <xdr:colOff>114300</xdr:colOff>
      <xdr:row>78</xdr:row>
      <xdr:rowOff>33812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69285"/>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103394</xdr:rowOff>
    </xdr:from>
    <xdr:to>
      <xdr:col>24</xdr:col>
      <xdr:colOff>114300</xdr:colOff>
      <xdr:row>78</xdr:row>
      <xdr:rowOff>33544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81821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82773</xdr:rowOff>
    </xdr:from>
    <xdr:to>
      <xdr:col>20</xdr:col>
      <xdr:colOff>38100</xdr:colOff>
      <xdr:row>78</xdr:row>
      <xdr:rowOff>12923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7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149479</xdr:rowOff>
    </xdr:from>
    <xdr:to>
      <xdr:col>15</xdr:col>
      <xdr:colOff>101600</xdr:colOff>
      <xdr:row>78</xdr:row>
      <xdr:rowOff>79629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70756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154462</xdr:rowOff>
    </xdr:from>
    <xdr:to>
      <xdr:col>10</xdr:col>
      <xdr:colOff>165100</xdr:colOff>
      <xdr:row>78</xdr:row>
      <xdr:rowOff>84612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75739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116835</xdr:rowOff>
    </xdr:from>
    <xdr:to>
      <xdr:col>6</xdr:col>
      <xdr:colOff>38100</xdr:colOff>
      <xdr:row>78</xdr:row>
      <xdr:rowOff>46985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38112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153200</xdr:rowOff>
    </xdr:from>
    <xdr:to>
      <xdr:col>24</xdr:col>
      <xdr:colOff>63500</xdr:colOff>
      <xdr:row>96</xdr:row>
      <xdr:rowOff>130733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69500"/>
          <a:ext cx="838200" cy="3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130733</xdr:rowOff>
    </xdr:from>
    <xdr:to>
      <xdr:col>19</xdr:col>
      <xdr:colOff>177800</xdr:colOff>
      <xdr:row>96</xdr:row>
      <xdr:rowOff>140233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89933"/>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140233</xdr:rowOff>
    </xdr:from>
    <xdr:to>
      <xdr:col>15</xdr:col>
      <xdr:colOff>50800</xdr:colOff>
      <xdr:row>97</xdr:row>
      <xdr:rowOff>1969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99433"/>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1969</xdr:rowOff>
    </xdr:from>
    <xdr:to>
      <xdr:col>10</xdr:col>
      <xdr:colOff>114300</xdr:colOff>
      <xdr:row>97</xdr:row>
      <xdr:rowOff>15278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32619"/>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102400</xdr:rowOff>
    </xdr:from>
    <xdr:to>
      <xdr:col>24</xdr:col>
      <xdr:colOff>114300</xdr:colOff>
      <xdr:row>95</xdr:row>
      <xdr:rowOff>32550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125277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7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79933</xdr:rowOff>
    </xdr:from>
    <xdr:to>
      <xdr:col>20</xdr:col>
      <xdr:colOff>38100</xdr:colOff>
      <xdr:row>97</xdr:row>
      <xdr:rowOff>10083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26610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1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89433</xdr:rowOff>
    </xdr:from>
    <xdr:to>
      <xdr:col>15</xdr:col>
      <xdr:colOff>101600</xdr:colOff>
      <xdr:row>97</xdr:row>
      <xdr:rowOff>19583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36110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122619</xdr:rowOff>
    </xdr:from>
    <xdr:to>
      <xdr:col>10</xdr:col>
      <xdr:colOff>165100</xdr:colOff>
      <xdr:row>97</xdr:row>
      <xdr:rowOff>52769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69296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5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135928</xdr:rowOff>
    </xdr:from>
    <xdr:to>
      <xdr:col>6</xdr:col>
      <xdr:colOff>38100</xdr:colOff>
      <xdr:row>97</xdr:row>
      <xdr:rowOff>66078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82605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7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94694</xdr:rowOff>
    </xdr:from>
    <xdr:to>
      <xdr:col>54</xdr:col>
      <xdr:colOff>189865</xdr:colOff>
      <xdr:row>38</xdr:row>
      <xdr:rowOff>135557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752544"/>
          <a:ext cx="1270" cy="89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139384</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135557</xdr:rowOff>
    </xdr:from>
    <xdr:to>
      <xdr:col>55</xdr:col>
      <xdr:colOff>88900</xdr:colOff>
      <xdr:row>38</xdr:row>
      <xdr:rowOff>135557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50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41371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5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94694</xdr:rowOff>
    </xdr:from>
    <xdr:to>
      <xdr:col>55</xdr:col>
      <xdr:colOff>88900</xdr:colOff>
      <xdr:row>33</xdr:row>
      <xdr:rowOff>94694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75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80635</xdr:rowOff>
    </xdr:from>
    <xdr:to>
      <xdr:col>55</xdr:col>
      <xdr:colOff>0</xdr:colOff>
      <xdr:row>36</xdr:row>
      <xdr:rowOff>66081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24135"/>
          <a:ext cx="838200" cy="10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38723</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38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60296</xdr:rowOff>
    </xdr:from>
    <xdr:to>
      <xdr:col>55</xdr:col>
      <xdr:colOff>50800</xdr:colOff>
      <xdr:row>37</xdr:row>
      <xdr:rowOff>161896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40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80635</xdr:rowOff>
    </xdr:from>
    <xdr:to>
      <xdr:col>50</xdr:col>
      <xdr:colOff>114300</xdr:colOff>
      <xdr:row>36</xdr:row>
      <xdr:rowOff>129013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24135"/>
          <a:ext cx="889000" cy="10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139192</xdr:rowOff>
    </xdr:from>
    <xdr:to>
      <xdr:col>50</xdr:col>
      <xdr:colOff>165100</xdr:colOff>
      <xdr:row>32</xdr:row>
      <xdr:rowOff>69342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45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60469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5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111935</xdr:rowOff>
    </xdr:from>
    <xdr:to>
      <xdr:col>45</xdr:col>
      <xdr:colOff>177800</xdr:colOff>
      <xdr:row>36</xdr:row>
      <xdr:rowOff>129013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284135"/>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131648</xdr:rowOff>
    </xdr:from>
    <xdr:to>
      <xdr:col>46</xdr:col>
      <xdr:colOff>38100</xdr:colOff>
      <xdr:row>38</xdr:row>
      <xdr:rowOff>61798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52926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5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111935</xdr:rowOff>
    </xdr:from>
    <xdr:to>
      <xdr:col>41</xdr:col>
      <xdr:colOff>50800</xdr:colOff>
      <xdr:row>36</xdr:row>
      <xdr:rowOff>136099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284135"/>
          <a:ext cx="889000" cy="2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147746</xdr:rowOff>
    </xdr:from>
    <xdr:to>
      <xdr:col>41</xdr:col>
      <xdr:colOff>101600</xdr:colOff>
      <xdr:row>38</xdr:row>
      <xdr:rowOff>77896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69022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5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131572</xdr:rowOff>
    </xdr:from>
    <xdr:to>
      <xdr:col>36</xdr:col>
      <xdr:colOff>165100</xdr:colOff>
      <xdr:row>38</xdr:row>
      <xdr:rowOff>61722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7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52849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15281</xdr:rowOff>
    </xdr:from>
    <xdr:to>
      <xdr:col>55</xdr:col>
      <xdr:colOff>50800</xdr:colOff>
      <xdr:row>36</xdr:row>
      <xdr:rowOff>116881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8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38158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3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29835</xdr:rowOff>
    </xdr:from>
    <xdr:to>
      <xdr:col>50</xdr:col>
      <xdr:colOff>165100</xdr:colOff>
      <xdr:row>30</xdr:row>
      <xdr:rowOff>131435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147962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9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78213</xdr:rowOff>
    </xdr:from>
    <xdr:to>
      <xdr:col>46</xdr:col>
      <xdr:colOff>38100</xdr:colOff>
      <xdr:row>37</xdr:row>
      <xdr:rowOff>8363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24890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0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61135</xdr:rowOff>
    </xdr:from>
    <xdr:to>
      <xdr:col>41</xdr:col>
      <xdr:colOff>101600</xdr:colOff>
      <xdr:row>36</xdr:row>
      <xdr:rowOff>162735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7812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0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85299</xdr:rowOff>
    </xdr:from>
    <xdr:to>
      <xdr:col>36</xdr:col>
      <xdr:colOff>165100</xdr:colOff>
      <xdr:row>37</xdr:row>
      <xdr:rowOff>15449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31976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70872</xdr:rowOff>
    </xdr:from>
    <xdr:to>
      <xdr:col>55</xdr:col>
      <xdr:colOff>0</xdr:colOff>
      <xdr:row>56</xdr:row>
      <xdr:rowOff>92590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329172"/>
          <a:ext cx="838200" cy="3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70872</xdr:rowOff>
    </xdr:from>
    <xdr:to>
      <xdr:col>50</xdr:col>
      <xdr:colOff>114300</xdr:colOff>
      <xdr:row>55</xdr:row>
      <xdr:rowOff>66929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329172"/>
          <a:ext cx="889000" cy="16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66929</xdr:rowOff>
    </xdr:from>
    <xdr:to>
      <xdr:col>45</xdr:col>
      <xdr:colOff>177800</xdr:colOff>
      <xdr:row>56</xdr:row>
      <xdr:rowOff>152482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496679"/>
          <a:ext cx="889000" cy="25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123469</xdr:rowOff>
    </xdr:from>
    <xdr:to>
      <xdr:col>41</xdr:col>
      <xdr:colOff>50800</xdr:colOff>
      <xdr:row>56</xdr:row>
      <xdr:rowOff>152482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24669"/>
          <a:ext cx="8890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41790</xdr:rowOff>
    </xdr:from>
    <xdr:to>
      <xdr:col>55</xdr:col>
      <xdr:colOff>50800</xdr:colOff>
      <xdr:row>56</xdr:row>
      <xdr:rowOff>143390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20217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20072</xdr:rowOff>
    </xdr:from>
    <xdr:to>
      <xdr:col>50</xdr:col>
      <xdr:colOff>165100</xdr:colOff>
      <xdr:row>54</xdr:row>
      <xdr:rowOff>121672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2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138199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0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16129</xdr:rowOff>
    </xdr:from>
    <xdr:to>
      <xdr:col>46</xdr:col>
      <xdr:colOff>38100</xdr:colOff>
      <xdr:row>55</xdr:row>
      <xdr:rowOff>117729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4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134256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2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101682</xdr:rowOff>
    </xdr:from>
    <xdr:to>
      <xdr:col>41</xdr:col>
      <xdr:colOff>101600</xdr:colOff>
      <xdr:row>57</xdr:row>
      <xdr:rowOff>31832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22959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7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72669</xdr:rowOff>
    </xdr:from>
    <xdr:to>
      <xdr:col>36</xdr:col>
      <xdr:colOff>165100</xdr:colOff>
      <xdr:row>57</xdr:row>
      <xdr:rowOff>2819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165396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7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154690</xdr:rowOff>
    </xdr:from>
    <xdr:to>
      <xdr:col>55</xdr:col>
      <xdr:colOff>0</xdr:colOff>
      <xdr:row>79</xdr:row>
      <xdr:rowOff>62466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527790"/>
          <a:ext cx="8382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154690</xdr:rowOff>
    </xdr:from>
    <xdr:to>
      <xdr:col>50</xdr:col>
      <xdr:colOff>114300</xdr:colOff>
      <xdr:row>79</xdr:row>
      <xdr:rowOff>9137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527790"/>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9137</xdr:rowOff>
    </xdr:from>
    <xdr:to>
      <xdr:col>45</xdr:col>
      <xdr:colOff>177800</xdr:colOff>
      <xdr:row>79</xdr:row>
      <xdr:rowOff>25270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553687"/>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162429</xdr:rowOff>
    </xdr:from>
    <xdr:to>
      <xdr:col>41</xdr:col>
      <xdr:colOff>50800</xdr:colOff>
      <xdr:row>79</xdr:row>
      <xdr:rowOff>25270</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53552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11666</xdr:rowOff>
    </xdr:from>
    <xdr:to>
      <xdr:col>55</xdr:col>
      <xdr:colOff>50800</xdr:colOff>
      <xdr:row>79</xdr:row>
      <xdr:rowOff>113266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98043</xdr:rowOff>
    </xdr:from>
    <xdr:ext cx="469744"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47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103890</xdr:rowOff>
    </xdr:from>
    <xdr:to>
      <xdr:col>50</xdr:col>
      <xdr:colOff>165100</xdr:colOff>
      <xdr:row>79</xdr:row>
      <xdr:rowOff>34040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25167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404428" y="1356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129787</xdr:rowOff>
    </xdr:from>
    <xdr:to>
      <xdr:col>46</xdr:col>
      <xdr:colOff>38100</xdr:colOff>
      <xdr:row>79</xdr:row>
      <xdr:rowOff>59937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5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51064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515428" y="13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145920</xdr:rowOff>
    </xdr:from>
    <xdr:to>
      <xdr:col>41</xdr:col>
      <xdr:colOff>101600</xdr:colOff>
      <xdr:row>79</xdr:row>
      <xdr:rowOff>76070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67197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626428" y="1361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111629</xdr:rowOff>
    </xdr:from>
    <xdr:to>
      <xdr:col>36</xdr:col>
      <xdr:colOff>165100</xdr:colOff>
      <xdr:row>79</xdr:row>
      <xdr:rowOff>41779</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4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32906</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37428" y="135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119069</xdr:rowOff>
    </xdr:from>
    <xdr:to>
      <xdr:col>55</xdr:col>
      <xdr:colOff>0</xdr:colOff>
      <xdr:row>95</xdr:row>
      <xdr:rowOff>89236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063919"/>
          <a:ext cx="838200" cy="3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119069</xdr:rowOff>
    </xdr:from>
    <xdr:to>
      <xdr:col>50</xdr:col>
      <xdr:colOff>114300</xdr:colOff>
      <xdr:row>94</xdr:row>
      <xdr:rowOff>56986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063919"/>
          <a:ext cx="889000" cy="10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56986</xdr:rowOff>
    </xdr:from>
    <xdr:to>
      <xdr:col>45</xdr:col>
      <xdr:colOff>177800</xdr:colOff>
      <xdr:row>96</xdr:row>
      <xdr:rowOff>27876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173286"/>
          <a:ext cx="889000" cy="3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27876</xdr:rowOff>
    </xdr:from>
    <xdr:to>
      <xdr:col>41</xdr:col>
      <xdr:colOff>50800</xdr:colOff>
      <xdr:row>96</xdr:row>
      <xdr:rowOff>36316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487076"/>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38436</xdr:rowOff>
    </xdr:from>
    <xdr:to>
      <xdr:col>55</xdr:col>
      <xdr:colOff>50800</xdr:colOff>
      <xdr:row>95</xdr:row>
      <xdr:rowOff>140036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3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61313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1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68269</xdr:rowOff>
    </xdr:from>
    <xdr:to>
      <xdr:col>50</xdr:col>
      <xdr:colOff>165100</xdr:colOff>
      <xdr:row>93</xdr:row>
      <xdr:rowOff>169869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0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14946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7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6186</xdr:rowOff>
    </xdr:from>
    <xdr:to>
      <xdr:col>46</xdr:col>
      <xdr:colOff>38100</xdr:colOff>
      <xdr:row>94</xdr:row>
      <xdr:rowOff>107786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1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124313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89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148526</xdr:rowOff>
    </xdr:from>
    <xdr:to>
      <xdr:col>41</xdr:col>
      <xdr:colOff>101600</xdr:colOff>
      <xdr:row>96</xdr:row>
      <xdr:rowOff>78676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95203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2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156966</xdr:rowOff>
    </xdr:from>
    <xdr:to>
      <xdr:col>36</xdr:col>
      <xdr:colOff>165100</xdr:colOff>
      <xdr:row>96</xdr:row>
      <xdr:rowOff>87116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103643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94803</xdr:rowOff>
    </xdr:from>
    <xdr:to>
      <xdr:col>85</xdr:col>
      <xdr:colOff>127000</xdr:colOff>
      <xdr:row>38</xdr:row>
      <xdr:rowOff>109022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438453"/>
          <a:ext cx="838200" cy="18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109022</xdr:rowOff>
    </xdr:from>
    <xdr:to>
      <xdr:col>81</xdr:col>
      <xdr:colOff>50800</xdr:colOff>
      <xdr:row>38</xdr:row>
      <xdr:rowOff>116200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2412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116200</xdr:rowOff>
    </xdr:from>
    <xdr:to>
      <xdr:col>76</xdr:col>
      <xdr:colOff>114300</xdr:colOff>
      <xdr:row>38</xdr:row>
      <xdr:rowOff>119218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31300"/>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119218</xdr:rowOff>
    </xdr:from>
    <xdr:to>
      <xdr:col>71</xdr:col>
      <xdr:colOff>177800</xdr:colOff>
      <xdr:row>38</xdr:row>
      <xdr:rowOff>130739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34318"/>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44003</xdr:rowOff>
    </xdr:from>
    <xdr:to>
      <xdr:col>85</xdr:col>
      <xdr:colOff>177800</xdr:colOff>
      <xdr:row>37</xdr:row>
      <xdr:rowOff>145603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38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66880</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23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58222</xdr:rowOff>
    </xdr:from>
    <xdr:to>
      <xdr:col>81</xdr:col>
      <xdr:colOff>101600</xdr:colOff>
      <xdr:row>38</xdr:row>
      <xdr:rowOff>159822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150949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6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65400</xdr:rowOff>
    </xdr:from>
    <xdr:to>
      <xdr:col>76</xdr:col>
      <xdr:colOff>165100</xdr:colOff>
      <xdr:row>38</xdr:row>
      <xdr:rowOff>167000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158127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7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68418</xdr:rowOff>
    </xdr:from>
    <xdr:to>
      <xdr:col>72</xdr:col>
      <xdr:colOff>38100</xdr:colOff>
      <xdr:row>38</xdr:row>
      <xdr:rowOff>170018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161145</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7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79939</xdr:rowOff>
    </xdr:from>
    <xdr:to>
      <xdr:col>67</xdr:col>
      <xdr:colOff>101600</xdr:colOff>
      <xdr:row>39</xdr:row>
      <xdr:rowOff>10089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1216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8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132956</xdr:rowOff>
    </xdr:from>
    <xdr:to>
      <xdr:col>85</xdr:col>
      <xdr:colOff>126364</xdr:colOff>
      <xdr:row>79</xdr:row>
      <xdr:rowOff>64901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477356"/>
          <a:ext cx="1269" cy="113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68728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64901</xdr:rowOff>
    </xdr:from>
    <xdr:to>
      <xdr:col>86</xdr:col>
      <xdr:colOff>25400</xdr:colOff>
      <xdr:row>79</xdr:row>
      <xdr:rowOff>64901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09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79633</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22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132956</xdr:rowOff>
    </xdr:from>
    <xdr:to>
      <xdr:col>86</xdr:col>
      <xdr:colOff>25400</xdr:colOff>
      <xdr:row>72</xdr:row>
      <xdr:rowOff>132956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47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19296</xdr:rowOff>
    </xdr:from>
    <xdr:to>
      <xdr:col>85</xdr:col>
      <xdr:colOff>127000</xdr:colOff>
      <xdr:row>73</xdr:row>
      <xdr:rowOff>107856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535146"/>
          <a:ext cx="8382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11228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41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32801</xdr:rowOff>
    </xdr:from>
    <xdr:to>
      <xdr:col>85</xdr:col>
      <xdr:colOff>177800</xdr:colOff>
      <xdr:row>76</xdr:row>
      <xdr:rowOff>134401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6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14839</xdr:rowOff>
    </xdr:from>
    <xdr:to>
      <xdr:col>81</xdr:col>
      <xdr:colOff>50800</xdr:colOff>
      <xdr:row>73</xdr:row>
      <xdr:rowOff>107856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530689"/>
          <a:ext cx="889000" cy="9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49329</xdr:rowOff>
    </xdr:from>
    <xdr:to>
      <xdr:col>81</xdr:col>
      <xdr:colOff>101600</xdr:colOff>
      <xdr:row>76</xdr:row>
      <xdr:rowOff>150929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7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142056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117206</xdr:rowOff>
    </xdr:from>
    <xdr:to>
      <xdr:col>76</xdr:col>
      <xdr:colOff>114300</xdr:colOff>
      <xdr:row>73</xdr:row>
      <xdr:rowOff>14839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461606"/>
          <a:ext cx="8890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33784</xdr:rowOff>
    </xdr:from>
    <xdr:to>
      <xdr:col>76</xdr:col>
      <xdr:colOff>165100</xdr:colOff>
      <xdr:row>76</xdr:row>
      <xdr:rowOff>135384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126511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98232</xdr:rowOff>
    </xdr:from>
    <xdr:to>
      <xdr:col>71</xdr:col>
      <xdr:colOff>177800</xdr:colOff>
      <xdr:row>72</xdr:row>
      <xdr:rowOff>117206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442632"/>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20251</xdr:rowOff>
    </xdr:from>
    <xdr:to>
      <xdr:col>72</xdr:col>
      <xdr:colOff>38100</xdr:colOff>
      <xdr:row>76</xdr:row>
      <xdr:rowOff>121851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5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112978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139946</xdr:rowOff>
    </xdr:from>
    <xdr:to>
      <xdr:col>85</xdr:col>
      <xdr:colOff>177800</xdr:colOff>
      <xdr:row>73</xdr:row>
      <xdr:rowOff>70096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54873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3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57056</xdr:rowOff>
    </xdr:from>
    <xdr:to>
      <xdr:col>81</xdr:col>
      <xdr:colOff>101600</xdr:colOff>
      <xdr:row>73</xdr:row>
      <xdr:rowOff>158656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5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135489</xdr:rowOff>
    </xdr:from>
    <xdr:to>
      <xdr:col>76</xdr:col>
      <xdr:colOff>165100</xdr:colOff>
      <xdr:row>73</xdr:row>
      <xdr:rowOff>65639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82166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2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66406</xdr:rowOff>
    </xdr:from>
    <xdr:to>
      <xdr:col>72</xdr:col>
      <xdr:colOff>38100</xdr:colOff>
      <xdr:row>72</xdr:row>
      <xdr:rowOff>168006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13083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1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47432</xdr:rowOff>
    </xdr:from>
    <xdr:to>
      <xdr:col>67</xdr:col>
      <xdr:colOff>101600</xdr:colOff>
      <xdr:row>72</xdr:row>
      <xdr:rowOff>149032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3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165559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1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137528</xdr:rowOff>
    </xdr:from>
    <xdr:to>
      <xdr:col>85</xdr:col>
      <xdr:colOff>127000</xdr:colOff>
      <xdr:row>97</xdr:row>
      <xdr:rowOff>140005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768178"/>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42393</xdr:rowOff>
    </xdr:from>
    <xdr:to>
      <xdr:col>81</xdr:col>
      <xdr:colOff>50800</xdr:colOff>
      <xdr:row>97</xdr:row>
      <xdr:rowOff>137528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673043"/>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42393</xdr:rowOff>
    </xdr:from>
    <xdr:to>
      <xdr:col>76</xdr:col>
      <xdr:colOff>114300</xdr:colOff>
      <xdr:row>97</xdr:row>
      <xdr:rowOff>58204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673043"/>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58204</xdr:rowOff>
    </xdr:from>
    <xdr:to>
      <xdr:col>71</xdr:col>
      <xdr:colOff>177800</xdr:colOff>
      <xdr:row>97</xdr:row>
      <xdr:rowOff>75806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88854"/>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59822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89205</xdr:rowOff>
    </xdr:from>
    <xdr:to>
      <xdr:col>85</xdr:col>
      <xdr:colOff>177800</xdr:colOff>
      <xdr:row>98</xdr:row>
      <xdr:rowOff>19355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67632</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86728</xdr:rowOff>
    </xdr:from>
    <xdr:to>
      <xdr:col>81</xdr:col>
      <xdr:colOff>101600</xdr:colOff>
      <xdr:row>98</xdr:row>
      <xdr:rowOff>16878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8005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8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163043</xdr:rowOff>
    </xdr:from>
    <xdr:to>
      <xdr:col>76</xdr:col>
      <xdr:colOff>165100</xdr:colOff>
      <xdr:row>97</xdr:row>
      <xdr:rowOff>93193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109720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3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7404</xdr:rowOff>
    </xdr:from>
    <xdr:to>
      <xdr:col>72</xdr:col>
      <xdr:colOff>38100</xdr:colOff>
      <xdr:row>97</xdr:row>
      <xdr:rowOff>109004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125531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41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25006</xdr:rowOff>
    </xdr:from>
    <xdr:to>
      <xdr:col>67</xdr:col>
      <xdr:colOff>101600</xdr:colOff>
      <xdr:row>97</xdr:row>
      <xdr:rowOff>126606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143133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4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44994</xdr:rowOff>
    </xdr:from>
    <xdr:to>
      <xdr:col>116</xdr:col>
      <xdr:colOff>63500</xdr:colOff>
      <xdr:row>37</xdr:row>
      <xdr:rowOff>54955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388644"/>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43525</xdr:rowOff>
    </xdr:from>
    <xdr:to>
      <xdr:col>111</xdr:col>
      <xdr:colOff>177800</xdr:colOff>
      <xdr:row>37</xdr:row>
      <xdr:rowOff>44994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38717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43525</xdr:rowOff>
    </xdr:from>
    <xdr:to>
      <xdr:col>107</xdr:col>
      <xdr:colOff>50800</xdr:colOff>
      <xdr:row>37</xdr:row>
      <xdr:rowOff>64262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387175"/>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64262</xdr:rowOff>
    </xdr:from>
    <xdr:to>
      <xdr:col>102</xdr:col>
      <xdr:colOff>114300</xdr:colOff>
      <xdr:row>37</xdr:row>
      <xdr:rowOff>66875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40791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121048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4155</xdr:rowOff>
    </xdr:from>
    <xdr:to>
      <xdr:col>116</xdr:col>
      <xdr:colOff>114300</xdr:colOff>
      <xdr:row>37</xdr:row>
      <xdr:rowOff>105755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27032</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9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165644</xdr:rowOff>
    </xdr:from>
    <xdr:to>
      <xdr:col>112</xdr:col>
      <xdr:colOff>38100</xdr:colOff>
      <xdr:row>37</xdr:row>
      <xdr:rowOff>95794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112321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11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164175</xdr:rowOff>
    </xdr:from>
    <xdr:to>
      <xdr:col>107</xdr:col>
      <xdr:colOff>101600</xdr:colOff>
      <xdr:row>37</xdr:row>
      <xdr:rowOff>94325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110852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11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13462</xdr:rowOff>
    </xdr:from>
    <xdr:to>
      <xdr:col>102</xdr:col>
      <xdr:colOff>165100</xdr:colOff>
      <xdr:row>37</xdr:row>
      <xdr:rowOff>115062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131589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16075</xdr:rowOff>
    </xdr:from>
    <xdr:to>
      <xdr:col>98</xdr:col>
      <xdr:colOff>38100</xdr:colOff>
      <xdr:row>37</xdr:row>
      <xdr:rowOff>117675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134202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1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67558</xdr:rowOff>
    </xdr:from>
    <xdr:to>
      <xdr:col>116</xdr:col>
      <xdr:colOff>63500</xdr:colOff>
      <xdr:row>58</xdr:row>
      <xdr:rowOff>102324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11658"/>
          <a:ext cx="8382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34792</xdr:rowOff>
    </xdr:from>
    <xdr:to>
      <xdr:col>111</xdr:col>
      <xdr:colOff>177800</xdr:colOff>
      <xdr:row>58</xdr:row>
      <xdr:rowOff>67558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97889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149244</xdr:rowOff>
    </xdr:from>
    <xdr:to>
      <xdr:col>107</xdr:col>
      <xdr:colOff>50800</xdr:colOff>
      <xdr:row>58</xdr:row>
      <xdr:rowOff>34792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921894"/>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141662</xdr:rowOff>
    </xdr:from>
    <xdr:to>
      <xdr:col>102</xdr:col>
      <xdr:colOff>114300</xdr:colOff>
      <xdr:row>57</xdr:row>
      <xdr:rowOff>149244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14312"/>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134116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7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51524</xdr:rowOff>
    </xdr:from>
    <xdr:to>
      <xdr:col>116</xdr:col>
      <xdr:colOff>114300</xdr:colOff>
      <xdr:row>58</xdr:row>
      <xdr:rowOff>153124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159358</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16758</xdr:rowOff>
    </xdr:from>
    <xdr:to>
      <xdr:col>112</xdr:col>
      <xdr:colOff>38100</xdr:colOff>
      <xdr:row>58</xdr:row>
      <xdr:rowOff>118358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109485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0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155442</xdr:rowOff>
    </xdr:from>
    <xdr:to>
      <xdr:col>107</xdr:col>
      <xdr:colOff>101600</xdr:colOff>
      <xdr:row>58</xdr:row>
      <xdr:rowOff>85592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102119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70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98444</xdr:rowOff>
    </xdr:from>
    <xdr:to>
      <xdr:col>102</xdr:col>
      <xdr:colOff>165100</xdr:colOff>
      <xdr:row>58</xdr:row>
      <xdr:rowOff>28594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45121</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278111" y="96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90862</xdr:rowOff>
    </xdr:from>
    <xdr:to>
      <xdr:col>98</xdr:col>
      <xdr:colOff>38100</xdr:colOff>
      <xdr:row>58</xdr:row>
      <xdr:rowOff>21012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37539</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389111" y="96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103010</xdr:rowOff>
    </xdr:from>
    <xdr:to>
      <xdr:col>116</xdr:col>
      <xdr:colOff>63500</xdr:colOff>
      <xdr:row>74</xdr:row>
      <xdr:rowOff>149530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790310"/>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149530</xdr:rowOff>
    </xdr:from>
    <xdr:to>
      <xdr:col>111</xdr:col>
      <xdr:colOff>177800</xdr:colOff>
      <xdr:row>75</xdr:row>
      <xdr:rowOff>27229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36830"/>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27229</xdr:rowOff>
    </xdr:from>
    <xdr:to>
      <xdr:col>107</xdr:col>
      <xdr:colOff>50800</xdr:colOff>
      <xdr:row>75</xdr:row>
      <xdr:rowOff>104457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85979"/>
          <a:ext cx="889000" cy="7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104457</xdr:rowOff>
    </xdr:from>
    <xdr:to>
      <xdr:col>102</xdr:col>
      <xdr:colOff>114300</xdr:colOff>
      <xdr:row>75</xdr:row>
      <xdr:rowOff>122479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6320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120057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52210</xdr:rowOff>
    </xdr:from>
    <xdr:to>
      <xdr:col>116</xdr:col>
      <xdr:colOff>114300</xdr:colOff>
      <xdr:row>74</xdr:row>
      <xdr:rowOff>153810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7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75087</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5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98730</xdr:rowOff>
    </xdr:from>
    <xdr:to>
      <xdr:col>112</xdr:col>
      <xdr:colOff>38100</xdr:colOff>
      <xdr:row>75</xdr:row>
      <xdr:rowOff>28880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45407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5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147879</xdr:rowOff>
    </xdr:from>
    <xdr:to>
      <xdr:col>107</xdr:col>
      <xdr:colOff>101600</xdr:colOff>
      <xdr:row>75</xdr:row>
      <xdr:rowOff>78029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94556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53657</xdr:rowOff>
    </xdr:from>
    <xdr:to>
      <xdr:col>102</xdr:col>
      <xdr:colOff>165100</xdr:colOff>
      <xdr:row>75</xdr:row>
      <xdr:rowOff>155257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334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71679</xdr:rowOff>
    </xdr:from>
    <xdr:to>
      <xdr:col>98</xdr:col>
      <xdr:colOff>38100</xdr:colOff>
      <xdr:row>76</xdr:row>
      <xdr:rowOff>1829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18356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7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４４，４７３円となっており、類似団体と比較して一人当たりのコストは概ね同水準となっている。玉湯統合小学校等の学校施設関係の大規模整備事業の減などにより、普通建設事業費総額では前年度決算から３０．６％の減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４８，９３７円となっており、類似団体と比較して一人当たりのコストは概ね同水準となっている。子育て世帯や住民税非課税世帯への臨時特別給付金などにより、扶助費総額では前年度決算から１９．６％の増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６２，７６７円となっており、類似団体と比較して一人当たりのコストが非常に高い状況となっている。公債費総額では前年度決算から５．９％の増となっており、引き続き地方債の発行抑制及び繰上償還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199,432
197,970
572.99
111,124,775
107,859,245
2,545,045
56,345,740
102,642,281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66548</xdr:rowOff>
    </xdr:from>
    <xdr:to>
      <xdr:col>24</xdr:col>
      <xdr:colOff>63500</xdr:colOff>
      <xdr:row>33</xdr:row>
      <xdr:rowOff>75692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243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154940</xdr:rowOff>
    </xdr:from>
    <xdr:to>
      <xdr:col>19</xdr:col>
      <xdr:colOff>177800</xdr:colOff>
      <xdr:row>33</xdr:row>
      <xdr:rowOff>66548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41340"/>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154940</xdr:rowOff>
    </xdr:from>
    <xdr:to>
      <xdr:col>15</xdr:col>
      <xdr:colOff>50800</xdr:colOff>
      <xdr:row>32</xdr:row>
      <xdr:rowOff>164846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4134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164846</xdr:rowOff>
    </xdr:from>
    <xdr:to>
      <xdr:col>10</xdr:col>
      <xdr:colOff>114300</xdr:colOff>
      <xdr:row>33</xdr:row>
      <xdr:rowOff>45212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5124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24892</xdr:rowOff>
    </xdr:from>
    <xdr:to>
      <xdr:col>24</xdr:col>
      <xdr:colOff>114300</xdr:colOff>
      <xdr:row>33</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47769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15748</xdr:rowOff>
    </xdr:from>
    <xdr:to>
      <xdr:col>20</xdr:col>
      <xdr:colOff>38100</xdr:colOff>
      <xdr:row>33</xdr:row>
      <xdr:rowOff>117348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133875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104140</xdr:rowOff>
    </xdr:from>
    <xdr:to>
      <xdr:col>15</xdr:col>
      <xdr:colOff>101600</xdr:colOff>
      <xdr:row>33</xdr:row>
      <xdr:rowOff>34290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50817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114046</xdr:rowOff>
    </xdr:from>
    <xdr:to>
      <xdr:col>10</xdr:col>
      <xdr:colOff>165100</xdr:colOff>
      <xdr:row>33</xdr:row>
      <xdr:rowOff>44196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60723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165862</xdr:rowOff>
    </xdr:from>
    <xdr:to>
      <xdr:col>6</xdr:col>
      <xdr:colOff>38100</xdr:colOff>
      <xdr:row>33</xdr:row>
      <xdr:rowOff>96012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112539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110679</xdr:rowOff>
    </xdr:from>
    <xdr:to>
      <xdr:col>24</xdr:col>
      <xdr:colOff>63500</xdr:colOff>
      <xdr:row>55</xdr:row>
      <xdr:rowOff>164955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511729"/>
          <a:ext cx="838200" cy="108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110679</xdr:rowOff>
    </xdr:from>
    <xdr:to>
      <xdr:col>19</xdr:col>
      <xdr:colOff>177800</xdr:colOff>
      <xdr:row>56</xdr:row>
      <xdr:rowOff>37440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511729"/>
          <a:ext cx="889000" cy="11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37440</xdr:rowOff>
    </xdr:from>
    <xdr:to>
      <xdr:col>15</xdr:col>
      <xdr:colOff>50800</xdr:colOff>
      <xdr:row>56</xdr:row>
      <xdr:rowOff>65917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38640"/>
          <a:ext cx="8890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65177</xdr:rowOff>
    </xdr:from>
    <xdr:to>
      <xdr:col>10</xdr:col>
      <xdr:colOff>114300</xdr:colOff>
      <xdr:row>56</xdr:row>
      <xdr:rowOff>65917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66377"/>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114155</xdr:rowOff>
    </xdr:from>
    <xdr:to>
      <xdr:col>24</xdr:col>
      <xdr:colOff>114300</xdr:colOff>
      <xdr:row>56</xdr:row>
      <xdr:rowOff>44305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137032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59879</xdr:rowOff>
    </xdr:from>
    <xdr:to>
      <xdr:col>20</xdr:col>
      <xdr:colOff>38100</xdr:colOff>
      <xdr:row>49</xdr:row>
      <xdr:rowOff>161479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6556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23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158090</xdr:rowOff>
    </xdr:from>
    <xdr:to>
      <xdr:col>15</xdr:col>
      <xdr:colOff>101600</xdr:colOff>
      <xdr:row>56</xdr:row>
      <xdr:rowOff>88240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104767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3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15117</xdr:rowOff>
    </xdr:from>
    <xdr:to>
      <xdr:col>10</xdr:col>
      <xdr:colOff>165100</xdr:colOff>
      <xdr:row>56</xdr:row>
      <xdr:rowOff>116717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1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3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14377</xdr:rowOff>
    </xdr:from>
    <xdr:to>
      <xdr:col>6</xdr:col>
      <xdr:colOff>38100</xdr:colOff>
      <xdr:row>56</xdr:row>
      <xdr:rowOff>115977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132504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39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42763</xdr:rowOff>
    </xdr:from>
    <xdr:to>
      <xdr:col>24</xdr:col>
      <xdr:colOff>63500</xdr:colOff>
      <xdr:row>76</xdr:row>
      <xdr:rowOff>153426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01513"/>
          <a:ext cx="838200" cy="2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153426</xdr:rowOff>
    </xdr:from>
    <xdr:to>
      <xdr:col>19</xdr:col>
      <xdr:colOff>177800</xdr:colOff>
      <xdr:row>77</xdr:row>
      <xdr:rowOff>87154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83626"/>
          <a:ext cx="889000" cy="10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87154</xdr:rowOff>
    </xdr:from>
    <xdr:to>
      <xdr:col>15</xdr:col>
      <xdr:colOff>50800</xdr:colOff>
      <xdr:row>77</xdr:row>
      <xdr:rowOff>154059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88804"/>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150226</xdr:rowOff>
    </xdr:from>
    <xdr:to>
      <xdr:col>10</xdr:col>
      <xdr:colOff>114300</xdr:colOff>
      <xdr:row>77</xdr:row>
      <xdr:rowOff>154059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51876"/>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87474</xdr:rowOff>
    </xdr:from>
    <xdr:to>
      <xdr:col>6</xdr:col>
      <xdr:colOff>38100</xdr:colOff>
      <xdr:row>80</xdr:row>
      <xdr:rowOff>17624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63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8751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72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163413</xdr:rowOff>
    </xdr:from>
    <xdr:to>
      <xdr:col>24</xdr:col>
      <xdr:colOff>114300</xdr:colOff>
      <xdr:row>75</xdr:row>
      <xdr:rowOff>93563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14840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0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102626</xdr:rowOff>
    </xdr:from>
    <xdr:to>
      <xdr:col>20</xdr:col>
      <xdr:colOff>38100</xdr:colOff>
      <xdr:row>77</xdr:row>
      <xdr:rowOff>32776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49304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90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36354</xdr:rowOff>
    </xdr:from>
    <xdr:to>
      <xdr:col>15</xdr:col>
      <xdr:colOff>101600</xdr:colOff>
      <xdr:row>77</xdr:row>
      <xdr:rowOff>137954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154481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103259</xdr:rowOff>
    </xdr:from>
    <xdr:to>
      <xdr:col>10</xdr:col>
      <xdr:colOff>165100</xdr:colOff>
      <xdr:row>78</xdr:row>
      <xdr:rowOff>33409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49936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08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99426</xdr:rowOff>
    </xdr:from>
    <xdr:to>
      <xdr:col>6</xdr:col>
      <xdr:colOff>38100</xdr:colOff>
      <xdr:row>78</xdr:row>
      <xdr:rowOff>29576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0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46103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7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162195</xdr:rowOff>
    </xdr:from>
    <xdr:to>
      <xdr:col>24</xdr:col>
      <xdr:colOff>63500</xdr:colOff>
      <xdr:row>95</xdr:row>
      <xdr:rowOff>83648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07045"/>
          <a:ext cx="838200" cy="26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78459</xdr:rowOff>
    </xdr:from>
    <xdr:to>
      <xdr:col>19</xdr:col>
      <xdr:colOff>177800</xdr:colOff>
      <xdr:row>95</xdr:row>
      <xdr:rowOff>83648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366209"/>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78459</xdr:rowOff>
    </xdr:from>
    <xdr:to>
      <xdr:col>15</xdr:col>
      <xdr:colOff>50800</xdr:colOff>
      <xdr:row>95</xdr:row>
      <xdr:rowOff>125664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366209"/>
          <a:ext cx="8890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125664</xdr:rowOff>
    </xdr:from>
    <xdr:to>
      <xdr:col>10</xdr:col>
      <xdr:colOff>114300</xdr:colOff>
      <xdr:row>96</xdr:row>
      <xdr:rowOff>69931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13414"/>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87033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111395</xdr:rowOff>
    </xdr:from>
    <xdr:to>
      <xdr:col>24</xdr:col>
      <xdr:colOff>114300</xdr:colOff>
      <xdr:row>94</xdr:row>
      <xdr:rowOff>41545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134272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0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32848</xdr:rowOff>
    </xdr:from>
    <xdr:to>
      <xdr:col>20</xdr:col>
      <xdr:colOff>38100</xdr:colOff>
      <xdr:row>95</xdr:row>
      <xdr:rowOff>134448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150975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27659</xdr:rowOff>
    </xdr:from>
    <xdr:to>
      <xdr:col>15</xdr:col>
      <xdr:colOff>101600</xdr:colOff>
      <xdr:row>95</xdr:row>
      <xdr:rowOff>129259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145786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74864</xdr:rowOff>
    </xdr:from>
    <xdr:to>
      <xdr:col>10</xdr:col>
      <xdr:colOff>165100</xdr:colOff>
      <xdr:row>96</xdr:row>
      <xdr:rowOff>5014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21541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3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19131</xdr:rowOff>
    </xdr:from>
    <xdr:to>
      <xdr:col>6</xdr:col>
      <xdr:colOff>38100</xdr:colOff>
      <xdr:row>96</xdr:row>
      <xdr:rowOff>120731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137258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27305</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685155"/>
          <a:ext cx="127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145432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4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27305</xdr:rowOff>
    </xdr:from>
    <xdr:to>
      <xdr:col>55</xdr:col>
      <xdr:colOff>88900</xdr:colOff>
      <xdr:row>33</xdr:row>
      <xdr:rowOff>27305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6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75692</xdr:rowOff>
    </xdr:from>
    <xdr:to>
      <xdr:col>55</xdr:col>
      <xdr:colOff>0</xdr:colOff>
      <xdr:row>35</xdr:row>
      <xdr:rowOff>76073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07644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75692</xdr:rowOff>
    </xdr:from>
    <xdr:to>
      <xdr:col>50</xdr:col>
      <xdr:colOff>114300</xdr:colOff>
      <xdr:row>35</xdr:row>
      <xdr:rowOff>116459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076442"/>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57277</xdr:rowOff>
    </xdr:from>
    <xdr:to>
      <xdr:col>50</xdr:col>
      <xdr:colOff>165100</xdr:colOff>
      <xdr:row>37</xdr:row>
      <xdr:rowOff>158877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150004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95504</xdr:rowOff>
    </xdr:from>
    <xdr:to>
      <xdr:col>45</xdr:col>
      <xdr:colOff>177800</xdr:colOff>
      <xdr:row>35</xdr:row>
      <xdr:rowOff>116459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924804"/>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69088</xdr:rowOff>
    </xdr:from>
    <xdr:to>
      <xdr:col>46</xdr:col>
      <xdr:colOff>38100</xdr:colOff>
      <xdr:row>37</xdr:row>
      <xdr:rowOff>170688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161815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83693</xdr:rowOff>
    </xdr:from>
    <xdr:to>
      <xdr:col>41</xdr:col>
      <xdr:colOff>50800</xdr:colOff>
      <xdr:row>34</xdr:row>
      <xdr:rowOff>95504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398643"/>
          <a:ext cx="889000" cy="5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88900</xdr:rowOff>
    </xdr:from>
    <xdr:to>
      <xdr:col>41</xdr:col>
      <xdr:colOff>101600</xdr:colOff>
      <xdr:row>38</xdr:row>
      <xdr:rowOff>19050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136525</xdr:rowOff>
    </xdr:from>
    <xdr:to>
      <xdr:col>36</xdr:col>
      <xdr:colOff>165100</xdr:colOff>
      <xdr:row>37</xdr:row>
      <xdr:rowOff>66675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57802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25273</xdr:rowOff>
    </xdr:from>
    <xdr:to>
      <xdr:col>55</xdr:col>
      <xdr:colOff>50800</xdr:colOff>
      <xdr:row>35</xdr:row>
      <xdr:rowOff>126873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0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48150</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87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24892</xdr:rowOff>
    </xdr:from>
    <xdr:to>
      <xdr:col>50</xdr:col>
      <xdr:colOff>165100</xdr:colOff>
      <xdr:row>35</xdr:row>
      <xdr:rowOff>126492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143019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65659</xdr:rowOff>
    </xdr:from>
    <xdr:to>
      <xdr:col>46</xdr:col>
      <xdr:colOff>38100</xdr:colOff>
      <xdr:row>35</xdr:row>
      <xdr:rowOff>167259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12336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44704</xdr:rowOff>
    </xdr:from>
    <xdr:to>
      <xdr:col>41</xdr:col>
      <xdr:colOff>101600</xdr:colOff>
      <xdr:row>34</xdr:row>
      <xdr:rowOff>146304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162831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32893</xdr:rowOff>
    </xdr:from>
    <xdr:to>
      <xdr:col>36</xdr:col>
      <xdr:colOff>165100</xdr:colOff>
      <xdr:row>31</xdr:row>
      <xdr:rowOff>134493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3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151020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1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37002</xdr:rowOff>
    </xdr:from>
    <xdr:to>
      <xdr:col>55</xdr:col>
      <xdr:colOff>0</xdr:colOff>
      <xdr:row>53</xdr:row>
      <xdr:rowOff>154445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123852"/>
          <a:ext cx="838200" cy="1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37002</xdr:rowOff>
    </xdr:from>
    <xdr:to>
      <xdr:col>50</xdr:col>
      <xdr:colOff>114300</xdr:colOff>
      <xdr:row>53</xdr:row>
      <xdr:rowOff>129470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123852"/>
          <a:ext cx="8890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93066</xdr:rowOff>
    </xdr:from>
    <xdr:to>
      <xdr:col>45</xdr:col>
      <xdr:colOff>177800</xdr:colOff>
      <xdr:row>53</xdr:row>
      <xdr:rowOff>129470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179916"/>
          <a:ext cx="8890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93066</xdr:rowOff>
    </xdr:from>
    <xdr:to>
      <xdr:col>41</xdr:col>
      <xdr:colOff>50800</xdr:colOff>
      <xdr:row>53</xdr:row>
      <xdr:rowOff>130384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179916"/>
          <a:ext cx="889000" cy="3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123334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103645</xdr:rowOff>
    </xdr:from>
    <xdr:to>
      <xdr:col>55</xdr:col>
      <xdr:colOff>50800</xdr:colOff>
      <xdr:row>54</xdr:row>
      <xdr:rowOff>33795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19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126522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0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157652</xdr:rowOff>
    </xdr:from>
    <xdr:to>
      <xdr:col>50</xdr:col>
      <xdr:colOff>165100</xdr:colOff>
      <xdr:row>53</xdr:row>
      <xdr:rowOff>87802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104329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8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78670</xdr:rowOff>
    </xdr:from>
    <xdr:to>
      <xdr:col>46</xdr:col>
      <xdr:colOff>38100</xdr:colOff>
      <xdr:row>54</xdr:row>
      <xdr:rowOff>8820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1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25347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9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42266</xdr:rowOff>
    </xdr:from>
    <xdr:to>
      <xdr:col>41</xdr:col>
      <xdr:colOff>101600</xdr:colOff>
      <xdr:row>53</xdr:row>
      <xdr:rowOff>143866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1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160393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9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79584</xdr:rowOff>
    </xdr:from>
    <xdr:to>
      <xdr:col>36</xdr:col>
      <xdr:colOff>165100</xdr:colOff>
      <xdr:row>54</xdr:row>
      <xdr:rowOff>9734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1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26261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9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94421</xdr:rowOff>
    </xdr:from>
    <xdr:to>
      <xdr:col>55</xdr:col>
      <xdr:colOff>0</xdr:colOff>
      <xdr:row>78</xdr:row>
      <xdr:rowOff>1087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96071"/>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94421</xdr:rowOff>
    </xdr:from>
    <xdr:to>
      <xdr:col>50</xdr:col>
      <xdr:colOff>114300</xdr:colOff>
      <xdr:row>78</xdr:row>
      <xdr:rowOff>22396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96071"/>
          <a:ext cx="889000" cy="9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162641</xdr:rowOff>
    </xdr:from>
    <xdr:to>
      <xdr:col>45</xdr:col>
      <xdr:colOff>177800</xdr:colOff>
      <xdr:row>78</xdr:row>
      <xdr:rowOff>22396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64291"/>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157727</xdr:rowOff>
    </xdr:from>
    <xdr:to>
      <xdr:col>41</xdr:col>
      <xdr:colOff>50800</xdr:colOff>
      <xdr:row>77</xdr:row>
      <xdr:rowOff>162641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59377"/>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5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121737</xdr:rowOff>
    </xdr:from>
    <xdr:to>
      <xdr:col>55</xdr:col>
      <xdr:colOff>50800</xdr:colOff>
      <xdr:row>78</xdr:row>
      <xdr:rowOff>51887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100164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43621</xdr:rowOff>
    </xdr:from>
    <xdr:to>
      <xdr:col>50</xdr:col>
      <xdr:colOff>165100</xdr:colOff>
      <xdr:row>77</xdr:row>
      <xdr:rowOff>145221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161748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2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143046</xdr:rowOff>
    </xdr:from>
    <xdr:to>
      <xdr:col>46</xdr:col>
      <xdr:colOff>38100</xdr:colOff>
      <xdr:row>78</xdr:row>
      <xdr:rowOff>73196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89723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111841</xdr:rowOff>
    </xdr:from>
    <xdr:to>
      <xdr:col>41</xdr:col>
      <xdr:colOff>101600</xdr:colOff>
      <xdr:row>78</xdr:row>
      <xdr:rowOff>41991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58518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106927</xdr:rowOff>
    </xdr:from>
    <xdr:to>
      <xdr:col>36</xdr:col>
      <xdr:colOff>165100</xdr:colOff>
      <xdr:row>78</xdr:row>
      <xdr:rowOff>37077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53604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40506</xdr:rowOff>
    </xdr:from>
    <xdr:to>
      <xdr:col>55</xdr:col>
      <xdr:colOff>0</xdr:colOff>
      <xdr:row>96</xdr:row>
      <xdr:rowOff>137433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99706"/>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40506</xdr:rowOff>
    </xdr:from>
    <xdr:to>
      <xdr:col>50</xdr:col>
      <xdr:colOff>114300</xdr:colOff>
      <xdr:row>96</xdr:row>
      <xdr:rowOff>150597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99706"/>
          <a:ext cx="889000" cy="1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45117</xdr:rowOff>
    </xdr:from>
    <xdr:to>
      <xdr:col>45</xdr:col>
      <xdr:colOff>177800</xdr:colOff>
      <xdr:row>96</xdr:row>
      <xdr:rowOff>150597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04317"/>
          <a:ext cx="889000" cy="10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36430</xdr:rowOff>
    </xdr:from>
    <xdr:to>
      <xdr:col>41</xdr:col>
      <xdr:colOff>50800</xdr:colOff>
      <xdr:row>96</xdr:row>
      <xdr:rowOff>45117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9563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86633</xdr:rowOff>
    </xdr:from>
    <xdr:to>
      <xdr:col>55</xdr:col>
      <xdr:colOff>50800</xdr:colOff>
      <xdr:row>97</xdr:row>
      <xdr:rowOff>16783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65060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161156</xdr:rowOff>
    </xdr:from>
    <xdr:to>
      <xdr:col>50</xdr:col>
      <xdr:colOff>165100</xdr:colOff>
      <xdr:row>96</xdr:row>
      <xdr:rowOff>91306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107833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2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99797</xdr:rowOff>
    </xdr:from>
    <xdr:to>
      <xdr:col>46</xdr:col>
      <xdr:colOff>38100</xdr:colOff>
      <xdr:row>97</xdr:row>
      <xdr:rowOff>29947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21074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165767</xdr:rowOff>
    </xdr:from>
    <xdr:to>
      <xdr:col>41</xdr:col>
      <xdr:colOff>101600</xdr:colOff>
      <xdr:row>96</xdr:row>
      <xdr:rowOff>95917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112444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157080</xdr:rowOff>
    </xdr:from>
    <xdr:to>
      <xdr:col>36</xdr:col>
      <xdr:colOff>165100</xdr:colOff>
      <xdr:row>96</xdr:row>
      <xdr:rowOff>87230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103757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92021</xdr:rowOff>
    </xdr:from>
    <xdr:to>
      <xdr:col>85</xdr:col>
      <xdr:colOff>127000</xdr:colOff>
      <xdr:row>35</xdr:row>
      <xdr:rowOff>45648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921321"/>
          <a:ext cx="8382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127127</xdr:rowOff>
    </xdr:from>
    <xdr:to>
      <xdr:col>81</xdr:col>
      <xdr:colOff>50800</xdr:colOff>
      <xdr:row>35</xdr:row>
      <xdr:rowOff>45648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56427"/>
          <a:ext cx="889000" cy="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54465</xdr:rowOff>
    </xdr:from>
    <xdr:to>
      <xdr:col>76</xdr:col>
      <xdr:colOff>114300</xdr:colOff>
      <xdr:row>34</xdr:row>
      <xdr:rowOff>127127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712315"/>
          <a:ext cx="889000" cy="2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54465</xdr:rowOff>
    </xdr:from>
    <xdr:to>
      <xdr:col>71</xdr:col>
      <xdr:colOff>177800</xdr:colOff>
      <xdr:row>34</xdr:row>
      <xdr:rowOff>120269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712315"/>
          <a:ext cx="889000" cy="2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41221</xdr:rowOff>
    </xdr:from>
    <xdr:to>
      <xdr:col>85</xdr:col>
      <xdr:colOff>177800</xdr:colOff>
      <xdr:row>34</xdr:row>
      <xdr:rowOff>142821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64098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7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166298</xdr:rowOff>
    </xdr:from>
    <xdr:to>
      <xdr:col>81</xdr:col>
      <xdr:colOff>101600</xdr:colOff>
      <xdr:row>35</xdr:row>
      <xdr:rowOff>96448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112975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7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76327</xdr:rowOff>
    </xdr:from>
    <xdr:to>
      <xdr:col>76</xdr:col>
      <xdr:colOff>165100</xdr:colOff>
      <xdr:row>35</xdr:row>
      <xdr:rowOff>6477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23004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3665</xdr:rowOff>
    </xdr:from>
    <xdr:to>
      <xdr:col>72</xdr:col>
      <xdr:colOff>38100</xdr:colOff>
      <xdr:row>33</xdr:row>
      <xdr:rowOff>105265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121792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4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69469</xdr:rowOff>
    </xdr:from>
    <xdr:to>
      <xdr:col>67</xdr:col>
      <xdr:colOff>101600</xdr:colOff>
      <xdr:row>34</xdr:row>
      <xdr:rowOff>171069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8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16146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94274</xdr:rowOff>
    </xdr:from>
    <xdr:to>
      <xdr:col>85</xdr:col>
      <xdr:colOff>127000</xdr:colOff>
      <xdr:row>55</xdr:row>
      <xdr:rowOff>132483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009674"/>
          <a:ext cx="838200" cy="5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94274</xdr:rowOff>
    </xdr:from>
    <xdr:to>
      <xdr:col>81</xdr:col>
      <xdr:colOff>50800</xdr:colOff>
      <xdr:row>53</xdr:row>
      <xdr:rowOff>29221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009674"/>
          <a:ext cx="889000" cy="10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29221</xdr:rowOff>
    </xdr:from>
    <xdr:to>
      <xdr:col>76</xdr:col>
      <xdr:colOff>114300</xdr:colOff>
      <xdr:row>56</xdr:row>
      <xdr:rowOff>98356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116071"/>
          <a:ext cx="889000" cy="5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80884</xdr:rowOff>
    </xdr:from>
    <xdr:to>
      <xdr:col>71</xdr:col>
      <xdr:colOff>177800</xdr:colOff>
      <xdr:row>56</xdr:row>
      <xdr:rowOff>98356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682084"/>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81683</xdr:rowOff>
    </xdr:from>
    <xdr:to>
      <xdr:col>85</xdr:col>
      <xdr:colOff>177800</xdr:colOff>
      <xdr:row>56</xdr:row>
      <xdr:rowOff>11833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1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104560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36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43474</xdr:rowOff>
    </xdr:from>
    <xdr:to>
      <xdr:col>81</xdr:col>
      <xdr:colOff>101600</xdr:colOff>
      <xdr:row>52</xdr:row>
      <xdr:rowOff>145074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89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161601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73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149871</xdr:rowOff>
    </xdr:from>
    <xdr:to>
      <xdr:col>76</xdr:col>
      <xdr:colOff>165100</xdr:colOff>
      <xdr:row>53</xdr:row>
      <xdr:rowOff>80021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0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96548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884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47556</xdr:rowOff>
    </xdr:from>
    <xdr:to>
      <xdr:col>72</xdr:col>
      <xdr:colOff>38100</xdr:colOff>
      <xdr:row>56</xdr:row>
      <xdr:rowOff>149156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165683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4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30084</xdr:rowOff>
    </xdr:from>
    <xdr:to>
      <xdr:col>67</xdr:col>
      <xdr:colOff>101600</xdr:colOff>
      <xdr:row>56</xdr:row>
      <xdr:rowOff>131684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148211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94804</xdr:rowOff>
    </xdr:from>
    <xdr:to>
      <xdr:col>85</xdr:col>
      <xdr:colOff>127000</xdr:colOff>
      <xdr:row>78</xdr:row>
      <xdr:rowOff>109021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296454"/>
          <a:ext cx="838200" cy="18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109021</xdr:rowOff>
    </xdr:from>
    <xdr:to>
      <xdr:col>81</xdr:col>
      <xdr:colOff>50800</xdr:colOff>
      <xdr:row>78</xdr:row>
      <xdr:rowOff>116201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82121"/>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116201</xdr:rowOff>
    </xdr:from>
    <xdr:to>
      <xdr:col>76</xdr:col>
      <xdr:colOff>114300</xdr:colOff>
      <xdr:row>78</xdr:row>
      <xdr:rowOff>119218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8930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119218</xdr:rowOff>
    </xdr:from>
    <xdr:to>
      <xdr:col>71</xdr:col>
      <xdr:colOff>177800</xdr:colOff>
      <xdr:row>78</xdr:row>
      <xdr:rowOff>130739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92318"/>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44004</xdr:rowOff>
    </xdr:from>
    <xdr:to>
      <xdr:col>85</xdr:col>
      <xdr:colOff>177800</xdr:colOff>
      <xdr:row>77</xdr:row>
      <xdr:rowOff>145604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66881</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09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58221</xdr:rowOff>
    </xdr:from>
    <xdr:to>
      <xdr:col>81</xdr:col>
      <xdr:colOff>101600</xdr:colOff>
      <xdr:row>78</xdr:row>
      <xdr:rowOff>159821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150948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24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65401</xdr:rowOff>
    </xdr:from>
    <xdr:to>
      <xdr:col>76</xdr:col>
      <xdr:colOff>165100</xdr:colOff>
      <xdr:row>78</xdr:row>
      <xdr:rowOff>167001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158128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3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68418</xdr:rowOff>
    </xdr:from>
    <xdr:to>
      <xdr:col>72</xdr:col>
      <xdr:colOff>38100</xdr:colOff>
      <xdr:row>78</xdr:row>
      <xdr:rowOff>170018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4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161145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34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79939</xdr:rowOff>
    </xdr:from>
    <xdr:to>
      <xdr:col>67</xdr:col>
      <xdr:colOff>101600</xdr:colOff>
      <xdr:row>79</xdr:row>
      <xdr:rowOff>10089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1216</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4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132956</xdr:rowOff>
    </xdr:from>
    <xdr:to>
      <xdr:col>85</xdr:col>
      <xdr:colOff>126364</xdr:colOff>
      <xdr:row>99</xdr:row>
      <xdr:rowOff>64901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906356"/>
          <a:ext cx="1269" cy="113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68728</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64901</xdr:rowOff>
    </xdr:from>
    <xdr:to>
      <xdr:col>86</xdr:col>
      <xdr:colOff>25400</xdr:colOff>
      <xdr:row>99</xdr:row>
      <xdr:rowOff>64901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38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79633</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132956</xdr:rowOff>
    </xdr:from>
    <xdr:to>
      <xdr:col>86</xdr:col>
      <xdr:colOff>25400</xdr:colOff>
      <xdr:row>92</xdr:row>
      <xdr:rowOff>132956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90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19296</xdr:rowOff>
    </xdr:from>
    <xdr:to>
      <xdr:col>85</xdr:col>
      <xdr:colOff>127000</xdr:colOff>
      <xdr:row>93</xdr:row>
      <xdr:rowOff>107855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964146"/>
          <a:ext cx="8382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7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32779</xdr:rowOff>
    </xdr:from>
    <xdr:to>
      <xdr:col>85</xdr:col>
      <xdr:colOff>177800</xdr:colOff>
      <xdr:row>96</xdr:row>
      <xdr:rowOff>134379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9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14839</xdr:rowOff>
    </xdr:from>
    <xdr:to>
      <xdr:col>81</xdr:col>
      <xdr:colOff>50800</xdr:colOff>
      <xdr:row>93</xdr:row>
      <xdr:rowOff>107855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5959689"/>
          <a:ext cx="889000" cy="9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49307</xdr:rowOff>
    </xdr:from>
    <xdr:to>
      <xdr:col>81</xdr:col>
      <xdr:colOff>101600</xdr:colOff>
      <xdr:row>96</xdr:row>
      <xdr:rowOff>150907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0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142034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117184</xdr:rowOff>
    </xdr:from>
    <xdr:to>
      <xdr:col>76</xdr:col>
      <xdr:colOff>114300</xdr:colOff>
      <xdr:row>93</xdr:row>
      <xdr:rowOff>14839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890584"/>
          <a:ext cx="889000" cy="6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33762</xdr:rowOff>
    </xdr:from>
    <xdr:to>
      <xdr:col>76</xdr:col>
      <xdr:colOff>165100</xdr:colOff>
      <xdr:row>96</xdr:row>
      <xdr:rowOff>135362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9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126489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5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98231</xdr:rowOff>
    </xdr:from>
    <xdr:to>
      <xdr:col>71</xdr:col>
      <xdr:colOff>177800</xdr:colOff>
      <xdr:row>92</xdr:row>
      <xdr:rowOff>117184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871631"/>
          <a:ext cx="889000" cy="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20114</xdr:rowOff>
    </xdr:from>
    <xdr:to>
      <xdr:col>72</xdr:col>
      <xdr:colOff>38100</xdr:colOff>
      <xdr:row>96</xdr:row>
      <xdr:rowOff>121714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7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112841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5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139946</xdr:rowOff>
    </xdr:from>
    <xdr:to>
      <xdr:col>85</xdr:col>
      <xdr:colOff>177800</xdr:colOff>
      <xdr:row>93</xdr:row>
      <xdr:rowOff>70096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9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54873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82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57055</xdr:rowOff>
    </xdr:from>
    <xdr:to>
      <xdr:col>81</xdr:col>
      <xdr:colOff>101600</xdr:colOff>
      <xdr:row>93</xdr:row>
      <xdr:rowOff>158655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0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3732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77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135489</xdr:rowOff>
    </xdr:from>
    <xdr:to>
      <xdr:col>76</xdr:col>
      <xdr:colOff>165100</xdr:colOff>
      <xdr:row>93</xdr:row>
      <xdr:rowOff>65639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82166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6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66384</xdr:rowOff>
    </xdr:from>
    <xdr:to>
      <xdr:col>72</xdr:col>
      <xdr:colOff>38100</xdr:colOff>
      <xdr:row>92</xdr:row>
      <xdr:rowOff>167984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8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13061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6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47431</xdr:rowOff>
    </xdr:from>
    <xdr:to>
      <xdr:col>67</xdr:col>
      <xdr:colOff>101600</xdr:colOff>
      <xdr:row>92</xdr:row>
      <xdr:rowOff>149031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8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165558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59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79883</xdr:rowOff>
    </xdr:from>
    <xdr:to>
      <xdr:col>116</xdr:col>
      <xdr:colOff>63500</xdr:colOff>
      <xdr:row>32</xdr:row>
      <xdr:rowOff>65405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5394833"/>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33418</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8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79883</xdr:rowOff>
    </xdr:from>
    <xdr:to>
      <xdr:col>111</xdr:col>
      <xdr:colOff>177800</xdr:colOff>
      <xdr:row>35</xdr:row>
      <xdr:rowOff>5588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5394833"/>
          <a:ext cx="8890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150385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5588</xdr:rowOff>
    </xdr:from>
    <xdr:to>
      <xdr:col>107</xdr:col>
      <xdr:colOff>50800</xdr:colOff>
      <xdr:row>35</xdr:row>
      <xdr:rowOff>24638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600633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150368</xdr:rowOff>
    </xdr:from>
    <xdr:to>
      <xdr:col>102</xdr:col>
      <xdr:colOff>114300</xdr:colOff>
      <xdr:row>35</xdr:row>
      <xdr:rowOff>24638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5979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146575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49801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736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14605</xdr:rowOff>
    </xdr:from>
    <xdr:to>
      <xdr:col>116</xdr:col>
      <xdr:colOff>114300</xdr:colOff>
      <xdr:row>32</xdr:row>
      <xdr:rowOff>116205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55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37482</xdr:rowOff>
    </xdr:from>
    <xdr:ext cx="469744"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53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29083</xdr:rowOff>
    </xdr:from>
    <xdr:to>
      <xdr:col>112</xdr:col>
      <xdr:colOff>38100</xdr:colOff>
      <xdr:row>31</xdr:row>
      <xdr:rowOff>130683</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5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147210</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088428" y="511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126238</xdr:rowOff>
    </xdr:from>
    <xdr:to>
      <xdr:col>107</xdr:col>
      <xdr:colOff>101600</xdr:colOff>
      <xdr:row>35</xdr:row>
      <xdr:rowOff>56388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5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72915</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573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145288</xdr:rowOff>
    </xdr:from>
    <xdr:to>
      <xdr:col>102</xdr:col>
      <xdr:colOff>165100</xdr:colOff>
      <xdr:row>35</xdr:row>
      <xdr:rowOff>75438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91965</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7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99568</xdr:rowOff>
    </xdr:from>
    <xdr:to>
      <xdr:col>98</xdr:col>
      <xdr:colOff>38100</xdr:colOff>
      <xdr:row>35</xdr:row>
      <xdr:rowOff>29718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46245</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・民生費は住民一人当たり２１８，１５５円となっており、総額では前年度決算から１２．７％増となっている。これは主に子育て世帯や住民税非課税世帯への臨時特別給付金によるものである。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・教育費は住民一人当たり４９，９７１円となっており、総額では前年度決算から２５．８％減となっている。これは主に玉湯統合小学校等の学校施設関係の大規模整備事業の減によるものである。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６２，７６７円となっており、類似団体と比較して一人当たりのコストが非常に高い状況となっている。公債費総額では前年度決算から５．９％の増となっており、引き続き地方債の発行抑制及び繰上償還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特別定額給付金給付事業国庫補助金の減等による歳入減であったが、新型コロナウイルス対策費の減等による歳出減となったため、実質収支は黒字となっている。</a:t>
          </a:r>
        </a:p>
        <a:p>
          <a:r>
            <a:rPr kumimoji="1" lang="ja-JP" altLang="en-US" sz="1400">
              <a:latin typeface="ＭＳ ゴシック" pitchFamily="49" charset="-128"/>
              <a:ea typeface="ＭＳ ゴシック" pitchFamily="49" charset="-128"/>
            </a:rPr>
            <a:t>　財政調整基金を取り崩さず、積み立てを行うとともに、繰上償還を実施していることから、実質単年度収支率は２．７５ポイント増加し、３．３３ポイントとなった。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構成する会計は、全会計において黒字となっている。</a:t>
          </a:r>
        </a:p>
        <a:p>
          <a:r>
            <a:rPr kumimoji="1" lang="ja-JP" altLang="en-US" sz="1400">
              <a:latin typeface="ＭＳ ゴシック" pitchFamily="49" charset="-128"/>
              <a:ea typeface="ＭＳ ゴシック" pitchFamily="49" charset="-128"/>
            </a:rPr>
            <a:t>　また、特別会計の整理統合に取り組み、平成２７年度には住宅新築資金等貸付事業特別会計を閉鎖、平成２８年度に自動車運送事業会計・駐車場事業会計を交通事業会計へ統合し、平成２９年度に簡易水道事業特別会計を水道事業会計へ統合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16_&#22320;&#26041;&#20844;&#20250;&#35336;&#21046;&#24230;/R5/230906&#20196;&#21644;&#65299;&#24180;&#24230;&#36001;&#25919;&#29366;&#27841;&#36039;&#26009;&#38598;&#12398;&#20316;&#25104;&#12395;&#12388;&#12356;&#12390;&#65288;2&#22238;&#30446;&#12539;&#22320;&#26041;&#20844;&#20250;&#35336;&#38306;&#20418;&#65289;/HP&#12450;&#12483;&#12503;&#12525;&#12540;&#12489;&#29992;/&#36001;&#25919;&#29366;&#27841;&#36039;&#26009;&#38598;/&#12304;&#36001;&#25919;&#29366;&#27841;&#36039;&#26009;&#38598;&#12305;_322016_&#26494;&#2774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108.8</v>
          </cell>
          <cell r="BX51">
            <v>90.8</v>
          </cell>
          <cell r="CF51">
            <v>83.6</v>
          </cell>
          <cell r="CN51">
            <v>76.8</v>
          </cell>
          <cell r="CV51">
            <v>66.900000000000006</v>
          </cell>
        </row>
        <row r="53">
          <cell r="BP53">
            <v>46.3</v>
          </cell>
          <cell r="BX53">
            <v>59.6</v>
          </cell>
          <cell r="CF53">
            <v>60.8</v>
          </cell>
          <cell r="CN53">
            <v>61.7</v>
          </cell>
          <cell r="CV53">
            <v>63.3</v>
          </cell>
        </row>
        <row r="55">
          <cell r="AN55" t="str">
            <v>類似団体内平均値</v>
          </cell>
          <cell r="BP55">
            <v>30</v>
          </cell>
          <cell r="BX55">
            <v>34</v>
          </cell>
          <cell r="CF55">
            <v>33.9</v>
          </cell>
          <cell r="CN55">
            <v>31.5</v>
          </cell>
          <cell r="CV55">
            <v>23.4</v>
          </cell>
        </row>
        <row r="57">
          <cell r="BP57">
            <v>58.3</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108.8</v>
          </cell>
          <cell r="BX73">
            <v>90.8</v>
          </cell>
          <cell r="CF73">
            <v>83.6</v>
          </cell>
          <cell r="CN73">
            <v>76.8</v>
          </cell>
          <cell r="CV73">
            <v>66.900000000000006</v>
          </cell>
        </row>
        <row r="75">
          <cell r="BP75">
            <v>14.6</v>
          </cell>
          <cell r="BX75">
            <v>13.9</v>
          </cell>
          <cell r="CF75">
            <v>12.5</v>
          </cell>
          <cell r="CN75">
            <v>11.2</v>
          </cell>
          <cell r="CV75">
            <v>10.4</v>
          </cell>
        </row>
        <row r="77">
          <cell r="AN77" t="str">
            <v>類似団体内平均値</v>
          </cell>
          <cell r="BP77">
            <v>30</v>
          </cell>
          <cell r="BX77">
            <v>34</v>
          </cell>
          <cell r="CF77">
            <v>33.9</v>
          </cell>
          <cell r="CN77">
            <v>31.5</v>
          </cell>
          <cell r="CV77">
            <v>23.4</v>
          </cell>
        </row>
        <row r="79">
          <cell r="BP79">
            <v>5</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H16" sqref="AH16:AL16"/>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111124775</v>
      </c>
      <c r="BO4" s="453"/>
      <c r="BP4" s="453"/>
      <c r="BQ4" s="453"/>
      <c r="BR4" s="453"/>
      <c r="BS4" s="453"/>
      <c r="BT4" s="453"/>
      <c r="BU4" s="454"/>
      <c r="BV4" s="452">
        <v>128200601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4.5</v>
      </c>
      <c r="CU4" s="593"/>
      <c r="CV4" s="593"/>
      <c r="CW4" s="593"/>
      <c r="CX4" s="593"/>
      <c r="CY4" s="593"/>
      <c r="CZ4" s="593"/>
      <c r="DA4" s="594"/>
      <c r="DB4" s="592">
        <v>4.8</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107859245</v>
      </c>
      <c r="BO5" s="424"/>
      <c r="BP5" s="424"/>
      <c r="BQ5" s="424"/>
      <c r="BR5" s="424"/>
      <c r="BS5" s="424"/>
      <c r="BT5" s="424"/>
      <c r="BU5" s="425"/>
      <c r="BV5" s="423">
        <v>125163699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90</v>
      </c>
      <c r="CU5" s="421"/>
      <c r="CV5" s="421"/>
      <c r="CW5" s="421"/>
      <c r="CX5" s="421"/>
      <c r="CY5" s="421"/>
      <c r="CZ5" s="421"/>
      <c r="DA5" s="422"/>
      <c r="DB5" s="420">
        <v>94.3</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3265530</v>
      </c>
      <c r="BO6" s="424"/>
      <c r="BP6" s="424"/>
      <c r="BQ6" s="424"/>
      <c r="BR6" s="424"/>
      <c r="BS6" s="424"/>
      <c r="BT6" s="424"/>
      <c r="BU6" s="425"/>
      <c r="BV6" s="423">
        <v>3036902</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94.5</v>
      </c>
      <c r="CU6" s="567"/>
      <c r="CV6" s="567"/>
      <c r="CW6" s="567"/>
      <c r="CX6" s="567"/>
      <c r="CY6" s="567"/>
      <c r="CZ6" s="567"/>
      <c r="DA6" s="568"/>
      <c r="DB6" s="566">
        <v>100.3</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720485</v>
      </c>
      <c r="BO7" s="424"/>
      <c r="BP7" s="424"/>
      <c r="BQ7" s="424"/>
      <c r="BR7" s="424"/>
      <c r="BS7" s="424"/>
      <c r="BT7" s="424"/>
      <c r="BU7" s="425"/>
      <c r="BV7" s="423">
        <v>361174</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56345740</v>
      </c>
      <c r="CU7" s="424"/>
      <c r="CV7" s="424"/>
      <c r="CW7" s="424"/>
      <c r="CX7" s="424"/>
      <c r="CY7" s="424"/>
      <c r="CZ7" s="424"/>
      <c r="DA7" s="425"/>
      <c r="DB7" s="423">
        <v>55201772</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2545045</v>
      </c>
      <c r="BO8" s="424"/>
      <c r="BP8" s="424"/>
      <c r="BQ8" s="424"/>
      <c r="BR8" s="424"/>
      <c r="BS8" s="424"/>
      <c r="BT8" s="424"/>
      <c r="BU8" s="425"/>
      <c r="BV8" s="423">
        <v>2675728</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0.56999999999999995</v>
      </c>
      <c r="CU8" s="527"/>
      <c r="CV8" s="527"/>
      <c r="CW8" s="527"/>
      <c r="CX8" s="527"/>
      <c r="CY8" s="527"/>
      <c r="CZ8" s="527"/>
      <c r="DA8" s="528"/>
      <c r="DB8" s="526">
        <v>0.57999999999999996</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203616</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108</v>
      </c>
      <c r="AV9" s="482"/>
      <c r="AW9" s="482"/>
      <c r="AX9" s="482"/>
      <c r="AY9" s="437" t="s">
        <v>115</v>
      </c>
      <c r="AZ9" s="438"/>
      <c r="BA9" s="438"/>
      <c r="BB9" s="438"/>
      <c r="BC9" s="438"/>
      <c r="BD9" s="438"/>
      <c r="BE9" s="438"/>
      <c r="BF9" s="438"/>
      <c r="BG9" s="438"/>
      <c r="BH9" s="438"/>
      <c r="BI9" s="438"/>
      <c r="BJ9" s="438"/>
      <c r="BK9" s="438"/>
      <c r="BL9" s="438"/>
      <c r="BM9" s="439"/>
      <c r="BN9" s="423">
        <v>-130683</v>
      </c>
      <c r="BO9" s="424"/>
      <c r="BP9" s="424"/>
      <c r="BQ9" s="424"/>
      <c r="BR9" s="424"/>
      <c r="BS9" s="424"/>
      <c r="BT9" s="424"/>
      <c r="BU9" s="425"/>
      <c r="BV9" s="423">
        <v>1144461</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17.399999999999999</v>
      </c>
      <c r="CU9" s="421"/>
      <c r="CV9" s="421"/>
      <c r="CW9" s="421"/>
      <c r="CX9" s="421"/>
      <c r="CY9" s="421"/>
      <c r="CZ9" s="421"/>
      <c r="DA9" s="422"/>
      <c r="DB9" s="420">
        <v>16.399999999999999</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206230</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1105818</v>
      </c>
      <c r="BO10" s="424"/>
      <c r="BP10" s="424"/>
      <c r="BQ10" s="424"/>
      <c r="BR10" s="424"/>
      <c r="BS10" s="424"/>
      <c r="BT10" s="424"/>
      <c r="BU10" s="425"/>
      <c r="BV10" s="423">
        <v>676790</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902991</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199432</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94</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1500000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129</v>
      </c>
      <c r="CU12" s="527"/>
      <c r="CV12" s="527"/>
      <c r="CW12" s="527"/>
      <c r="CX12" s="527"/>
      <c r="CY12" s="527"/>
      <c r="CZ12" s="527"/>
      <c r="DA12" s="528"/>
      <c r="DB12" s="526" t="s">
        <v>137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197970</v>
      </c>
      <c r="S13" s="511"/>
      <c r="T13" s="511"/>
      <c r="U13" s="511"/>
      <c r="V13" s="512"/>
      <c r="W13" s="513" t="s">
        <v>139</v>
      </c>
      <c r="X13" s="409"/>
      <c r="Y13" s="409"/>
      <c r="Z13" s="409"/>
      <c r="AA13" s="409"/>
      <c r="AB13" s="410"/>
      <c r="AC13" s="376">
        <v>3183</v>
      </c>
      <c r="AD13" s="377"/>
      <c r="AE13" s="377"/>
      <c r="AF13" s="377"/>
      <c r="AG13" s="378"/>
      <c r="AH13" s="376">
        <v>3784</v>
      </c>
      <c r="AI13" s="377"/>
      <c r="AJ13" s="377"/>
      <c r="AK13" s="377"/>
      <c r="AL13" s="436"/>
      <c r="AM13" s="480" t="s">
        <v>140</v>
      </c>
      <c r="AN13" s="380"/>
      <c r="AO13" s="380"/>
      <c r="AP13" s="380"/>
      <c r="AQ13" s="380"/>
      <c r="AR13" s="380"/>
      <c r="AS13" s="380"/>
      <c r="AT13" s="381"/>
      <c r="AU13" s="481" t="s">
        <v>119</v>
      </c>
      <c r="AV13" s="482"/>
      <c r="AW13" s="482"/>
      <c r="AX13" s="482"/>
      <c r="AY13" s="437" t="s">
        <v>141</v>
      </c>
      <c r="AZ13" s="438"/>
      <c r="BA13" s="438"/>
      <c r="BB13" s="438"/>
      <c r="BC13" s="438"/>
      <c r="BD13" s="438"/>
      <c r="BE13" s="438"/>
      <c r="BF13" s="438"/>
      <c r="BG13" s="438"/>
      <c r="BH13" s="438"/>
      <c r="BI13" s="438"/>
      <c r="BJ13" s="438"/>
      <c r="BK13" s="438"/>
      <c r="BL13" s="438"/>
      <c r="BM13" s="439"/>
      <c r="BN13" s="423">
        <v>1878126</v>
      </c>
      <c r="BO13" s="424"/>
      <c r="BP13" s="424"/>
      <c r="BQ13" s="424"/>
      <c r="BR13" s="424"/>
      <c r="BS13" s="424"/>
      <c r="BT13" s="424"/>
      <c r="BU13" s="425"/>
      <c r="BV13" s="423">
        <v>321251</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10.4</v>
      </c>
      <c r="CU13" s="421"/>
      <c r="CV13" s="421"/>
      <c r="CW13" s="421"/>
      <c r="CX13" s="421"/>
      <c r="CY13" s="421"/>
      <c r="CZ13" s="421"/>
      <c r="DA13" s="422"/>
      <c r="DB13" s="420">
        <v>11.2</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143</v>
      </c>
      <c r="M14" s="550"/>
      <c r="N14" s="550"/>
      <c r="O14" s="550"/>
      <c r="P14" s="550"/>
      <c r="Q14" s="551"/>
      <c r="R14" s="510">
        <v>200772</v>
      </c>
      <c r="S14" s="511"/>
      <c r="T14" s="511"/>
      <c r="U14" s="511"/>
      <c r="V14" s="512"/>
      <c r="W14" s="514"/>
      <c r="X14" s="412"/>
      <c r="Y14" s="412"/>
      <c r="Z14" s="412"/>
      <c r="AA14" s="412"/>
      <c r="AB14" s="413"/>
      <c r="AC14" s="503">
        <v>3.4</v>
      </c>
      <c r="AD14" s="504"/>
      <c r="AE14" s="504"/>
      <c r="AF14" s="504"/>
      <c r="AG14" s="505"/>
      <c r="AH14" s="503">
        <v>3.9</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66.900000000000006</v>
      </c>
      <c r="CU14" s="521"/>
      <c r="CV14" s="521"/>
      <c r="CW14" s="521"/>
      <c r="CX14" s="521"/>
      <c r="CY14" s="521"/>
      <c r="CZ14" s="521"/>
      <c r="DA14" s="522"/>
      <c r="DB14" s="520">
        <v>76.8</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145</v>
      </c>
      <c r="N15" s="508"/>
      <c r="O15" s="508"/>
      <c r="P15" s="508"/>
      <c r="Q15" s="509"/>
      <c r="R15" s="510">
        <v>199251</v>
      </c>
      <c r="S15" s="511"/>
      <c r="T15" s="511"/>
      <c r="U15" s="511"/>
      <c r="V15" s="512"/>
      <c r="W15" s="513" t="s">
        <v>146</v>
      </c>
      <c r="X15" s="409"/>
      <c r="Y15" s="409"/>
      <c r="Z15" s="409"/>
      <c r="AA15" s="409"/>
      <c r="AB15" s="410"/>
      <c r="AC15" s="376">
        <v>17464</v>
      </c>
      <c r="AD15" s="377"/>
      <c r="AE15" s="377"/>
      <c r="AF15" s="377"/>
      <c r="AG15" s="378"/>
      <c r="AH15" s="376">
        <v>17619</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25144100</v>
      </c>
      <c r="BO15" s="453"/>
      <c r="BP15" s="453"/>
      <c r="BQ15" s="453"/>
      <c r="BR15" s="453"/>
      <c r="BS15" s="453"/>
      <c r="BT15" s="453"/>
      <c r="BU15" s="454"/>
      <c r="BV15" s="452">
        <v>26307745</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18.399999999999999</v>
      </c>
      <c r="AD16" s="504"/>
      <c r="AE16" s="504"/>
      <c r="AF16" s="504"/>
      <c r="AG16" s="505"/>
      <c r="AH16" s="503">
        <v>18.3</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45864699</v>
      </c>
      <c r="BO16" s="424"/>
      <c r="BP16" s="424"/>
      <c r="BQ16" s="424"/>
      <c r="BR16" s="424"/>
      <c r="BS16" s="424"/>
      <c r="BT16" s="424"/>
      <c r="BU16" s="425"/>
      <c r="BV16" s="423">
        <v>44988020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74164</v>
      </c>
      <c r="AD17" s="377"/>
      <c r="AE17" s="377"/>
      <c r="AF17" s="377"/>
      <c r="AG17" s="378"/>
      <c r="AH17" s="376">
        <v>74949</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31806291</v>
      </c>
      <c r="BO17" s="424"/>
      <c r="BP17" s="424"/>
      <c r="BQ17" s="424"/>
      <c r="BR17" s="424"/>
      <c r="BS17" s="424"/>
      <c r="BT17" s="424"/>
      <c r="BU17" s="425"/>
      <c r="BV17" s="423">
        <v>33356551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156</v>
      </c>
      <c r="C18" s="474"/>
      <c r="D18" s="474"/>
      <c r="E18" s="475"/>
      <c r="F18" s="475"/>
      <c r="G18" s="475"/>
      <c r="H18" s="475"/>
      <c r="I18" s="475"/>
      <c r="J18" s="475"/>
      <c r="K18" s="475"/>
      <c r="L18" s="476">
        <v>572.99</v>
      </c>
      <c r="M18" s="476"/>
      <c r="N18" s="476"/>
      <c r="O18" s="476"/>
      <c r="P18" s="476"/>
      <c r="Q18" s="476"/>
      <c r="R18" s="477"/>
      <c r="S18" s="477"/>
      <c r="T18" s="477"/>
      <c r="U18" s="477"/>
      <c r="V18" s="478"/>
      <c r="W18" s="494"/>
      <c r="X18" s="495"/>
      <c r="Y18" s="495"/>
      <c r="Z18" s="495"/>
      <c r="AA18" s="495"/>
      <c r="AB18" s="519"/>
      <c r="AC18" s="393">
        <v>78.2</v>
      </c>
      <c r="AD18" s="394"/>
      <c r="AE18" s="394"/>
      <c r="AF18" s="394"/>
      <c r="AG18" s="479"/>
      <c r="AH18" s="393">
        <v>77.8</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52217504</v>
      </c>
      <c r="BO18" s="424"/>
      <c r="BP18" s="424"/>
      <c r="BQ18" s="424"/>
      <c r="BR18" s="424"/>
      <c r="BS18" s="424"/>
      <c r="BT18" s="424"/>
      <c r="BU18" s="425"/>
      <c r="BV18" s="423">
        <v>52468349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158</v>
      </c>
      <c r="C19" s="474"/>
      <c r="D19" s="474"/>
      <c r="E19" s="475"/>
      <c r="F19" s="475"/>
      <c r="G19" s="475"/>
      <c r="H19" s="475"/>
      <c r="I19" s="475"/>
      <c r="J19" s="475"/>
      <c r="K19" s="475"/>
      <c r="L19" s="483">
        <v>355</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70368661</v>
      </c>
      <c r="BO19" s="424"/>
      <c r="BP19" s="424"/>
      <c r="BQ19" s="424"/>
      <c r="BR19" s="424"/>
      <c r="BS19" s="424"/>
      <c r="BT19" s="424"/>
      <c r="BU19" s="425"/>
      <c r="BV19" s="423">
        <v>69951291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160</v>
      </c>
      <c r="C20" s="474"/>
      <c r="D20" s="474"/>
      <c r="E20" s="475"/>
      <c r="F20" s="475"/>
      <c r="G20" s="475"/>
      <c r="H20" s="475"/>
      <c r="I20" s="475"/>
      <c r="J20" s="475"/>
      <c r="K20" s="475"/>
      <c r="L20" s="483">
        <v>85593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102642281</v>
      </c>
      <c r="BO22" s="453"/>
      <c r="BP22" s="453"/>
      <c r="BQ22" s="453"/>
      <c r="BR22" s="453"/>
      <c r="BS22" s="453"/>
      <c r="BT22" s="453"/>
      <c r="BU22" s="454"/>
      <c r="BV22" s="452">
        <v>107037394</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67252169</v>
      </c>
      <c r="BO23" s="424"/>
      <c r="BP23" s="424"/>
      <c r="BQ23" s="424"/>
      <c r="BR23" s="424"/>
      <c r="BS23" s="424"/>
      <c r="BT23" s="424"/>
      <c r="BU23" s="425"/>
      <c r="BV23" s="423">
        <v>66382185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170</v>
      </c>
      <c r="F24" s="380"/>
      <c r="G24" s="380"/>
      <c r="H24" s="380"/>
      <c r="I24" s="380"/>
      <c r="J24" s="380"/>
      <c r="K24" s="381"/>
      <c r="L24" s="376">
        <v>1</v>
      </c>
      <c r="M24" s="377"/>
      <c r="N24" s="377"/>
      <c r="O24" s="377"/>
      <c r="P24" s="378"/>
      <c r="Q24" s="376">
        <v>10260</v>
      </c>
      <c r="R24" s="377"/>
      <c r="S24" s="377"/>
      <c r="T24" s="377"/>
      <c r="U24" s="377"/>
      <c r="V24" s="378"/>
      <c r="W24" s="466"/>
      <c r="X24" s="403"/>
      <c r="Y24" s="404"/>
      <c r="Z24" s="379" t="s">
        <v>171</v>
      </c>
      <c r="AA24" s="380"/>
      <c r="AB24" s="380"/>
      <c r="AC24" s="380"/>
      <c r="AD24" s="380"/>
      <c r="AE24" s="380"/>
      <c r="AF24" s="380"/>
      <c r="AG24" s="381"/>
      <c r="AH24" s="376">
        <v>1518</v>
      </c>
      <c r="AI24" s="377"/>
      <c r="AJ24" s="377"/>
      <c r="AK24" s="377"/>
      <c r="AL24" s="378"/>
      <c r="AM24" s="376">
        <v>4827240</v>
      </c>
      <c r="AN24" s="377"/>
      <c r="AO24" s="377"/>
      <c r="AP24" s="377"/>
      <c r="AQ24" s="377"/>
      <c r="AR24" s="378"/>
      <c r="AS24" s="376">
        <v>3180</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62128788</v>
      </c>
      <c r="BO24" s="424"/>
      <c r="BP24" s="424"/>
      <c r="BQ24" s="424"/>
      <c r="BR24" s="424"/>
      <c r="BS24" s="424"/>
      <c r="BT24" s="424"/>
      <c r="BU24" s="425"/>
      <c r="BV24" s="423">
        <v>66061916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173</v>
      </c>
      <c r="F25" s="380"/>
      <c r="G25" s="380"/>
      <c r="H25" s="380"/>
      <c r="I25" s="380"/>
      <c r="J25" s="380"/>
      <c r="K25" s="381"/>
      <c r="L25" s="376">
        <v>3</v>
      </c>
      <c r="M25" s="377"/>
      <c r="N25" s="377"/>
      <c r="O25" s="377"/>
      <c r="P25" s="378"/>
      <c r="Q25" s="376">
        <v>8360</v>
      </c>
      <c r="R25" s="377"/>
      <c r="S25" s="377"/>
      <c r="T25" s="377"/>
      <c r="U25" s="377"/>
      <c r="V25" s="378"/>
      <c r="W25" s="466"/>
      <c r="X25" s="403"/>
      <c r="Y25" s="404"/>
      <c r="Z25" s="379" t="s">
        <v>174</v>
      </c>
      <c r="AA25" s="380"/>
      <c r="AB25" s="380"/>
      <c r="AC25" s="380"/>
      <c r="AD25" s="380"/>
      <c r="AE25" s="380"/>
      <c r="AF25" s="380"/>
      <c r="AG25" s="381"/>
      <c r="AH25" s="376">
        <v>254</v>
      </c>
      <c r="AI25" s="377"/>
      <c r="AJ25" s="377"/>
      <c r="AK25" s="377"/>
      <c r="AL25" s="378"/>
      <c r="AM25" s="376">
        <v>774446</v>
      </c>
      <c r="AN25" s="377"/>
      <c r="AO25" s="377"/>
      <c r="AP25" s="377"/>
      <c r="AQ25" s="377"/>
      <c r="AR25" s="378"/>
      <c r="AS25" s="376">
        <v>3049</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20409799</v>
      </c>
      <c r="BO25" s="453"/>
      <c r="BP25" s="453"/>
      <c r="BQ25" s="453"/>
      <c r="BR25" s="453"/>
      <c r="BS25" s="453"/>
      <c r="BT25" s="453"/>
      <c r="BU25" s="454"/>
      <c r="BV25" s="452">
        <v>18352582</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176</v>
      </c>
      <c r="F26" s="380"/>
      <c r="G26" s="380"/>
      <c r="H26" s="380"/>
      <c r="I26" s="380"/>
      <c r="J26" s="380"/>
      <c r="K26" s="381"/>
      <c r="L26" s="376">
        <v>1</v>
      </c>
      <c r="M26" s="377"/>
      <c r="N26" s="377"/>
      <c r="O26" s="377"/>
      <c r="P26" s="378"/>
      <c r="Q26" s="376">
        <v>7170</v>
      </c>
      <c r="R26" s="377"/>
      <c r="S26" s="377"/>
      <c r="T26" s="377"/>
      <c r="U26" s="377"/>
      <c r="V26" s="378"/>
      <c r="W26" s="466"/>
      <c r="X26" s="403"/>
      <c r="Y26" s="404"/>
      <c r="Z26" s="379" t="s">
        <v>177</v>
      </c>
      <c r="AA26" s="434"/>
      <c r="AB26" s="434"/>
      <c r="AC26" s="434"/>
      <c r="AD26" s="434"/>
      <c r="AE26" s="434"/>
      <c r="AF26" s="434"/>
      <c r="AG26" s="435"/>
      <c r="AH26" s="376">
        <v>14</v>
      </c>
      <c r="AI26" s="377"/>
      <c r="AJ26" s="377"/>
      <c r="AK26" s="377"/>
      <c r="AL26" s="378"/>
      <c r="AM26" s="376">
        <v>36372</v>
      </c>
      <c r="AN26" s="377"/>
      <c r="AO26" s="377"/>
      <c r="AP26" s="377"/>
      <c r="AQ26" s="377"/>
      <c r="AR26" s="378"/>
      <c r="AS26" s="376">
        <v>2598</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179</v>
      </c>
      <c r="BO26" s="424"/>
      <c r="BP26" s="424"/>
      <c r="BQ26" s="424"/>
      <c r="BR26" s="424"/>
      <c r="BS26" s="424"/>
      <c r="BT26" s="424"/>
      <c r="BU26" s="425"/>
      <c r="BV26" s="423" t="s">
        <v>179</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180</v>
      </c>
      <c r="F27" s="380"/>
      <c r="G27" s="380"/>
      <c r="H27" s="380"/>
      <c r="I27" s="380"/>
      <c r="J27" s="380"/>
      <c r="K27" s="381"/>
      <c r="L27" s="376">
        <v>1</v>
      </c>
      <c r="M27" s="377"/>
      <c r="N27" s="377"/>
      <c r="O27" s="377"/>
      <c r="P27" s="378"/>
      <c r="Q27" s="376">
        <v>5840</v>
      </c>
      <c r="R27" s="377"/>
      <c r="S27" s="377"/>
      <c r="T27" s="377"/>
      <c r="U27" s="377"/>
      <c r="V27" s="378"/>
      <c r="W27" s="466"/>
      <c r="X27" s="403"/>
      <c r="Y27" s="404"/>
      <c r="Z27" s="379" t="s">
        <v>181</v>
      </c>
      <c r="AA27" s="380"/>
      <c r="AB27" s="380"/>
      <c r="AC27" s="380"/>
      <c r="AD27" s="380"/>
      <c r="AE27" s="380"/>
      <c r="AF27" s="380"/>
      <c r="AG27" s="381"/>
      <c r="AH27" s="376">
        <v>157</v>
      </c>
      <c r="AI27" s="377"/>
      <c r="AJ27" s="377"/>
      <c r="AK27" s="377"/>
      <c r="AL27" s="378"/>
      <c r="AM27" s="376">
        <v>510373</v>
      </c>
      <c r="AN27" s="377"/>
      <c r="AO27" s="377"/>
      <c r="AP27" s="377"/>
      <c r="AQ27" s="377"/>
      <c r="AR27" s="378"/>
      <c r="AS27" s="376">
        <v>3251</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2459936</v>
      </c>
      <c r="BO27" s="458"/>
      <c r="BP27" s="458"/>
      <c r="BQ27" s="458"/>
      <c r="BR27" s="458"/>
      <c r="BS27" s="458"/>
      <c r="BT27" s="458"/>
      <c r="BU27" s="459"/>
      <c r="BV27" s="457">
        <v>2434062</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183</v>
      </c>
      <c r="F28" s="380"/>
      <c r="G28" s="380"/>
      <c r="H28" s="380"/>
      <c r="I28" s="380"/>
      <c r="J28" s="380"/>
      <c r="K28" s="381"/>
      <c r="L28" s="376">
        <v>1</v>
      </c>
      <c r="M28" s="377"/>
      <c r="N28" s="377"/>
      <c r="O28" s="377"/>
      <c r="P28" s="378"/>
      <c r="Q28" s="376">
        <v>5040</v>
      </c>
      <c r="R28" s="377"/>
      <c r="S28" s="377"/>
      <c r="T28" s="377"/>
      <c r="U28" s="377"/>
      <c r="V28" s="378"/>
      <c r="W28" s="466"/>
      <c r="X28" s="403"/>
      <c r="Y28" s="404"/>
      <c r="Z28" s="379" t="s">
        <v>184</v>
      </c>
      <c r="AA28" s="380"/>
      <c r="AB28" s="380"/>
      <c r="AC28" s="380"/>
      <c r="AD28" s="380"/>
      <c r="AE28" s="380"/>
      <c r="AF28" s="380"/>
      <c r="AG28" s="381"/>
      <c r="AH28" s="376">
        <v>6</v>
      </c>
      <c r="AI28" s="377"/>
      <c r="AJ28" s="377"/>
      <c r="AK28" s="377"/>
      <c r="AL28" s="378"/>
      <c r="AM28" s="376">
        <v>15786</v>
      </c>
      <c r="AN28" s="377"/>
      <c r="AO28" s="377"/>
      <c r="AP28" s="377"/>
      <c r="AQ28" s="377"/>
      <c r="AR28" s="378"/>
      <c r="AS28" s="376">
        <v>2631</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4659553</v>
      </c>
      <c r="BO28" s="453"/>
      <c r="BP28" s="453"/>
      <c r="BQ28" s="453"/>
      <c r="BR28" s="453"/>
      <c r="BS28" s="453"/>
      <c r="BT28" s="453"/>
      <c r="BU28" s="454"/>
      <c r="BV28" s="452">
        <v>3553735</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186</v>
      </c>
      <c r="F29" s="380"/>
      <c r="G29" s="380"/>
      <c r="H29" s="380"/>
      <c r="I29" s="380"/>
      <c r="J29" s="380"/>
      <c r="K29" s="381"/>
      <c r="L29" s="376">
        <v>32</v>
      </c>
      <c r="M29" s="377"/>
      <c r="N29" s="377"/>
      <c r="O29" s="377"/>
      <c r="P29" s="378"/>
      <c r="Q29" s="376">
        <v>4750</v>
      </c>
      <c r="R29" s="377"/>
      <c r="S29" s="377"/>
      <c r="T29" s="377"/>
      <c r="U29" s="377"/>
      <c r="V29" s="378"/>
      <c r="W29" s="467"/>
      <c r="X29" s="468"/>
      <c r="Y29" s="469"/>
      <c r="Z29" s="379" t="s">
        <v>187</v>
      </c>
      <c r="AA29" s="380"/>
      <c r="AB29" s="380"/>
      <c r="AC29" s="380"/>
      <c r="AD29" s="380"/>
      <c r="AE29" s="380"/>
      <c r="AF29" s="380"/>
      <c r="AG29" s="381"/>
      <c r="AH29" s="376">
        <v>1681</v>
      </c>
      <c r="AI29" s="377"/>
      <c r="AJ29" s="377"/>
      <c r="AK29" s="377"/>
      <c r="AL29" s="378"/>
      <c r="AM29" s="376">
        <v>5353399</v>
      </c>
      <c r="AN29" s="377"/>
      <c r="AO29" s="377"/>
      <c r="AP29" s="377"/>
      <c r="AQ29" s="377"/>
      <c r="AR29" s="378"/>
      <c r="AS29" s="376">
        <v>3185</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890121</v>
      </c>
      <c r="BO29" s="424"/>
      <c r="BP29" s="424"/>
      <c r="BQ29" s="424"/>
      <c r="BR29" s="424"/>
      <c r="BS29" s="424"/>
      <c r="BT29" s="424"/>
      <c r="BU29" s="425"/>
      <c r="BV29" s="423">
        <v>889345</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98.8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8399314</v>
      </c>
      <c r="BO30" s="458"/>
      <c r="BP30" s="458"/>
      <c r="BQ30" s="458"/>
      <c r="BR30" s="458"/>
      <c r="BS30" s="458"/>
      <c r="BT30" s="458"/>
      <c r="BU30" s="459"/>
      <c r="BV30" s="457">
        <v>8849809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198</v>
      </c>
      <c r="X33" s="374"/>
      <c r="Y33" s="374"/>
      <c r="Z33" s="374"/>
      <c r="AA33" s="374"/>
      <c r="AB33" s="374"/>
      <c r="AC33" s="374"/>
      <c r="AD33" s="374"/>
      <c r="AE33" s="374"/>
      <c r="AF33" s="374"/>
      <c r="AG33" s="374"/>
      <c r="AH33" s="374"/>
      <c r="AI33" s="374"/>
      <c r="AJ33" s="374"/>
      <c r="AK33" s="374"/>
      <c r="AL33" s="203"/>
      <c r="AM33" s="375" t="s">
        <v>199</v>
      </c>
      <c r="AN33" s="375"/>
      <c r="AO33" s="374" t="s">
        <v>198</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203</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13</v>
      </c>
      <c r="BF34" s="371"/>
      <c r="BG34" s="372" t="str">
        <f>IF('各会計、関係団体の財政状況及び健全化判断比率'!B37="","",'各会計、関係団体の財政状況及び健全化判断比率'!B37)</f>
        <v>企業団地事業特別会計</v>
      </c>
      <c r="BH34" s="372"/>
      <c r="BI34" s="372"/>
      <c r="BJ34" s="372"/>
      <c r="BK34" s="372"/>
      <c r="BL34" s="372"/>
      <c r="BM34" s="372"/>
      <c r="BN34" s="372"/>
      <c r="BO34" s="372"/>
      <c r="BP34" s="372"/>
      <c r="BQ34" s="372"/>
      <c r="BR34" s="372"/>
      <c r="BS34" s="372"/>
      <c r="BT34" s="372"/>
      <c r="BU34" s="372"/>
      <c r="BV34" s="178"/>
      <c r="BW34" s="371">
        <f>IF(BY34="","",MAX(C34:D43,U34:V43,AM34:AN43,BE34:BF43)+1)</f>
        <v>14</v>
      </c>
      <c r="BX34" s="371"/>
      <c r="BY34" s="372" t="str">
        <f>IF('各会計、関係団体の財政状況及び健全化判断比率'!B68="","",'各会計、関係団体の財政状況及び健全化判断比率'!B68)</f>
        <v>島根県市町村総合事務組合</v>
      </c>
      <c r="BZ34" s="372"/>
      <c r="CA34" s="372"/>
      <c r="CB34" s="372"/>
      <c r="CC34" s="372"/>
      <c r="CD34" s="372"/>
      <c r="CE34" s="372"/>
      <c r="CF34" s="372"/>
      <c r="CG34" s="372"/>
      <c r="CH34" s="372"/>
      <c r="CI34" s="372"/>
      <c r="CJ34" s="372"/>
      <c r="CK34" s="372"/>
      <c r="CL34" s="372"/>
      <c r="CM34" s="372"/>
      <c r="CN34" s="178"/>
      <c r="CO34" s="371">
        <f>IF(CQ34="","",MAX(C34:D43,U34:V43,AM34:AN43,BE34:BF43,BW34:BX43)+1)</f>
        <v>19</v>
      </c>
      <c r="CP34" s="371"/>
      <c r="CQ34" s="372" t="str">
        <f>IF('各会計、関係団体の財政状況及び健全化判断比率'!BS7="","",'各会計、関係団体の財政状況及び健全化判断比率'!BS7)</f>
        <v>（公財）松江市観光振興公社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〇</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公園墓地事業特別会計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宍道国民健康保険診療施設事業特別会計</v>
      </c>
      <c r="X35" s="372"/>
      <c r="Y35" s="372"/>
      <c r="Z35" s="372"/>
      <c r="AA35" s="372"/>
      <c r="AB35" s="372"/>
      <c r="AC35" s="372"/>
      <c r="AD35" s="372"/>
      <c r="AE35" s="372"/>
      <c r="AF35" s="372"/>
      <c r="AG35" s="372"/>
      <c r="AH35" s="372"/>
      <c r="AI35" s="372"/>
      <c r="AJ35" s="372"/>
      <c r="AK35" s="372"/>
      <c r="AL35" s="178"/>
      <c r="AM35" s="371">
        <f t="shared" ref="AM35:AM43" si="0">IF(AO35="","",AM34+1)</f>
        <v>9</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15</v>
      </c>
      <c r="BX35" s="371"/>
      <c r="BY35" s="372" t="str">
        <f>IF('各会計、関係団体の財政状況及び健全化判断比率'!B69="","",'各会計、関係団体の財政状況及び健全化判断比率'!B69)</f>
        <v>島根県後期高齢者医療広域連合（普通会計）</v>
      </c>
      <c r="BZ35" s="372"/>
      <c r="CA35" s="372"/>
      <c r="CB35" s="372"/>
      <c r="CC35" s="372"/>
      <c r="CD35" s="372"/>
      <c r="CE35" s="372"/>
      <c r="CF35" s="372"/>
      <c r="CG35" s="372"/>
      <c r="CH35" s="372"/>
      <c r="CI35" s="372"/>
      <c r="CJ35" s="372"/>
      <c r="CK35" s="372"/>
      <c r="CL35" s="372"/>
      <c r="CM35" s="372"/>
      <c r="CN35" s="178"/>
      <c r="CO35" s="371">
        <f t="shared" ref="CO35:CO43" si="3">IF(CQ35="","",CO34+1)</f>
        <v>20</v>
      </c>
      <c r="CP35" s="371"/>
      <c r="CQ35" s="372" t="str">
        <f>IF('各会計、関係団体の財政状況及び健全化判断比率'!BS8="","",'各会計、関係団体の財政状況及び健全化判断比率'!BS8)</f>
        <v>（公財）松江市スポーツ・文化振興財団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母子父子寡婦福祉資金貸付事業特別会計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後期高齢者医療保険事業特別会計</v>
      </c>
      <c r="X36" s="372"/>
      <c r="Y36" s="372"/>
      <c r="Z36" s="372"/>
      <c r="AA36" s="372"/>
      <c r="AB36" s="372"/>
      <c r="AC36" s="372"/>
      <c r="AD36" s="372"/>
      <c r="AE36" s="372"/>
      <c r="AF36" s="372"/>
      <c r="AG36" s="372"/>
      <c r="AH36" s="372"/>
      <c r="AI36" s="372"/>
      <c r="AJ36" s="372"/>
      <c r="AK36" s="372"/>
      <c r="AL36" s="178"/>
      <c r="AM36" s="371">
        <f t="shared" si="0"/>
        <v>10</v>
      </c>
      <c r="AN36" s="371"/>
      <c r="AO36" s="372" t="str">
        <f>IF('各会計、関係団体の財政状況及び健全化判断比率'!B34="","",'各会計、関係団体の財政状況及び健全化判断比率'!B34)</f>
        <v>ガス事業会計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16</v>
      </c>
      <c r="BX36" s="371"/>
      <c r="BY36" s="372" t="str">
        <f>IF('各会計、関係団体の財政状況及び健全化判断比率'!B70="","",'各会計、関係団体の財政状況及び健全化判断比率'!B70)</f>
        <v>島根県後期高齢者医療広域連合（特別会計）</v>
      </c>
      <c r="BZ36" s="372"/>
      <c r="CA36" s="372"/>
      <c r="CB36" s="372"/>
      <c r="CC36" s="372"/>
      <c r="CD36" s="372"/>
      <c r="CE36" s="372"/>
      <c r="CF36" s="372"/>
      <c r="CG36" s="372"/>
      <c r="CH36" s="372"/>
      <c r="CI36" s="372"/>
      <c r="CJ36" s="372"/>
      <c r="CK36" s="372"/>
      <c r="CL36" s="372"/>
      <c r="CM36" s="372"/>
      <c r="CN36" s="178"/>
      <c r="CO36" s="371">
        <f t="shared" si="3"/>
        <v>21</v>
      </c>
      <c r="CP36" s="371"/>
      <c r="CQ36" s="372" t="str">
        <f>IF('各会計、関係団体の財政状況及び健全化判断比率'!BS9="","",'各会計、関係団体の財政状況及び健全化判断比率'!BS9)</f>
        <v>（公財）松江体育協会</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7</v>
      </c>
      <c r="V37" s="371"/>
      <c r="W37" s="372" t="str">
        <f>IF('各会計、関係団体の財政状況及び健全化判断比率'!B31="","",'各会計、関係団体の財政状況及び健全化判断比率'!B31)</f>
        <v>介護保険事業特別会計</v>
      </c>
      <c r="X37" s="372"/>
      <c r="Y37" s="372"/>
      <c r="Z37" s="372"/>
      <c r="AA37" s="372"/>
      <c r="AB37" s="372"/>
      <c r="AC37" s="372"/>
      <c r="AD37" s="372"/>
      <c r="AE37" s="372"/>
      <c r="AF37" s="372"/>
      <c r="AG37" s="372"/>
      <c r="AH37" s="372"/>
      <c r="AI37" s="372"/>
      <c r="AJ37" s="372"/>
      <c r="AK37" s="372"/>
      <c r="AL37" s="178"/>
      <c r="AM37" s="371">
        <f t="shared" si="0"/>
        <v>11</v>
      </c>
      <c r="AN37" s="371"/>
      <c r="AO37" s="372" t="str">
        <f>IF('各会計、関係団体の財政状況及び健全化判断比率'!B35="","",'各会計、関係団体の財政状況及び健全化判断比率'!B35)</f>
        <v>交通事業会計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17</v>
      </c>
      <c r="BX37" s="371"/>
      <c r="BY37" s="372" t="str">
        <f>IF('各会計、関係団体の財政状況及び健全化判断比率'!B71="","",'各会計、関係団体の財政状況及び健全化判断比率'!B71)</f>
        <v>斐川宍道水道企業団（上水道事業会計）</v>
      </c>
      <c r="BZ37" s="372"/>
      <c r="CA37" s="372"/>
      <c r="CB37" s="372"/>
      <c r="CC37" s="372"/>
      <c r="CD37" s="372"/>
      <c r="CE37" s="372"/>
      <c r="CF37" s="372"/>
      <c r="CG37" s="372"/>
      <c r="CH37" s="372"/>
      <c r="CI37" s="372"/>
      <c r="CJ37" s="372"/>
      <c r="CK37" s="372"/>
      <c r="CL37" s="372"/>
      <c r="CM37" s="372"/>
      <c r="CN37" s="178"/>
      <c r="CO37" s="371">
        <f t="shared" si="3"/>
        <v>22</v>
      </c>
      <c r="CP37" s="371"/>
      <c r="CQ37" s="372" t="str">
        <f>IF('各会計、関係団体の財政状況及び健全化判断比率'!BS10="","",'各会計、関係団体の財政状況及び健全化判断比率'!BS10)</f>
        <v>山陰ケーブルビジョン㈱</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f t="shared" si="0"/>
        <v>12</v>
      </c>
      <c r="AN38" s="371"/>
      <c r="AO38" s="372" t="str">
        <f>IF('各会計、関係団体の財政状況及び健全化判断比率'!B36="","",'各会計、関係団体の財政状況及び健全化判断比率'!B36)</f>
        <v>病院事業会計</v>
      </c>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18</v>
      </c>
      <c r="BX38" s="371"/>
      <c r="BY38" s="372" t="str">
        <f>IF('各会計、関係団体の財政状況及び健全化判断比率'!B72="","",'各会計、関係団体の財政状況及び健全化判断比率'!B72)</f>
        <v>玉井斎場管理組合</v>
      </c>
      <c r="BZ38" s="372"/>
      <c r="CA38" s="372"/>
      <c r="CB38" s="372"/>
      <c r="CC38" s="372"/>
      <c r="CD38" s="372"/>
      <c r="CE38" s="372"/>
      <c r="CF38" s="372"/>
      <c r="CG38" s="372"/>
      <c r="CH38" s="372"/>
      <c r="CI38" s="372"/>
      <c r="CJ38" s="372"/>
      <c r="CK38" s="372"/>
      <c r="CL38" s="372"/>
      <c r="CM38" s="372"/>
      <c r="CN38" s="178"/>
      <c r="CO38" s="371">
        <f t="shared" si="3"/>
        <v>23</v>
      </c>
      <c r="CP38" s="371"/>
      <c r="CQ38" s="372" t="str">
        <f>IF('各会計、関係団体の財政状況及び健全化判断比率'!BS11="","",'各会計、関係団体の財政状況及び健全化判断比率'!BS11)</f>
        <v>松江市土地開発公社</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〇</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24</v>
      </c>
      <c r="CP39" s="371"/>
      <c r="CQ39" s="372" t="str">
        <f>IF('各会計、関係団体の財政状況及び健全化判断比率'!BS12="","",'各会計、関係団体の財政状況及び健全化判断比率'!BS12)</f>
        <v>鹿島マリーナ㈱</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25</v>
      </c>
      <c r="CP40" s="371"/>
      <c r="CQ40" s="372" t="str">
        <f>IF('各会計、関係団体の財政状況及び健全化判断比率'!BS13="","",'各会計、関係団体の財政状況及び健全化判断比率'!BS13)</f>
        <v>㈱サンライズ美保関</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26</v>
      </c>
      <c r="CP41" s="371"/>
      <c r="CQ41" s="372" t="str">
        <f>IF('各会計、関係団体の財政状況及び健全化判断比率'!BS14="","",'各会計、関係団体の財政状況及び健全化判断比率'!BS14)</f>
        <v>㈱玉造温泉ゆうゆ</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27</v>
      </c>
      <c r="CP42" s="371"/>
      <c r="CQ42" s="372" t="str">
        <f>IF('各会計、関係団体の財政状況及び健全化判断比率'!BS15="","",'各会計、関係団体の財政状況及び健全化判断比率'!BS15)</f>
        <v>（一財）宍道湖西岸森と自然財団</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28</v>
      </c>
      <c r="CP43" s="371"/>
      <c r="CQ43" s="372" t="str">
        <f>IF('各会計、関係団体の財政状況及び健全化判断比率'!BS16="","",'各会計、関係団体の財政状況及び健全化判断比率'!BS16)</f>
        <v>㈱きまち湯治村</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588</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80" t="s">
        <v>572</v>
      </c>
      <c r="D34" s="1180"/>
      <c r="E34" s="1181"/>
      <c r="F34" s="32">
        <v>11.68</v>
      </c>
      <c r="G34" s="33">
        <v>11.18</v>
      </c>
      <c r="H34" s="33">
        <v>10.77</v>
      </c>
      <c r="I34" s="33">
        <v>8.06</v>
      </c>
      <c r="J34" s="34">
        <v>5.99</v>
      </c>
      <c r="K34" s="22"/>
      <c r="L34" s="22"/>
      <c r="M34" s="22"/>
      <c r="N34" s="22"/>
      <c r="O34" s="22"/>
      <c r="P34" s="22"/>
    </row>
    <row r="35" spans="1:16" ht="39" customHeight="1" x14ac:dyDescent="0.2">
      <c r="A35" s="22"/>
      <c r="B35" s="35"/>
      <c r="C35" s="1174" t="s">
        <v>573</v>
      </c>
      <c r="D35" s="1175"/>
      <c r="E35" s="1176"/>
      <c r="F35" s="36">
        <v>2.0499999999999998</v>
      </c>
      <c r="G35" s="37">
        <v>2.4</v>
      </c>
      <c r="H35" s="37">
        <v>2.41</v>
      </c>
      <c r="I35" s="37">
        <v>4.45</v>
      </c>
      <c r="J35" s="38">
        <v>4.07</v>
      </c>
      <c r="K35" s="22"/>
      <c r="L35" s="22"/>
      <c r="M35" s="22"/>
      <c r="N35" s="22"/>
      <c r="O35" s="22"/>
      <c r="P35" s="22"/>
    </row>
    <row r="36" spans="1:16" ht="39" customHeight="1" x14ac:dyDescent="0.2">
      <c r="A36" s="22"/>
      <c r="B36" s="35"/>
      <c r="C36" s="1174" t="s">
        <v>574</v>
      </c>
      <c r="D36" s="1175"/>
      <c r="E36" s="1176"/>
      <c r="F36" s="36">
        <v>1.57</v>
      </c>
      <c r="G36" s="37">
        <v>1.19</v>
      </c>
      <c r="H36" s="37">
        <v>0.67</v>
      </c>
      <c r="I36" s="37">
        <v>0.99</v>
      </c>
      <c r="J36" s="38">
        <v>1.86</v>
      </c>
      <c r="K36" s="22"/>
      <c r="L36" s="22"/>
      <c r="M36" s="22"/>
      <c r="N36" s="22"/>
      <c r="O36" s="22"/>
      <c r="P36" s="22"/>
    </row>
    <row r="37" spans="1:16" ht="39" customHeight="1" x14ac:dyDescent="0.2">
      <c r="A37" s="22"/>
      <c r="B37" s="35"/>
      <c r="C37" s="1174" t="s">
        <v>575</v>
      </c>
      <c r="D37" s="1175"/>
      <c r="E37" s="1176"/>
      <c r="F37" s="36">
        <v>1.56</v>
      </c>
      <c r="G37" s="37">
        <v>1.17</v>
      </c>
      <c r="H37" s="37">
        <v>1.64</v>
      </c>
      <c r="I37" s="37">
        <v>1.24</v>
      </c>
      <c r="J37" s="38">
        <v>1.71</v>
      </c>
      <c r="K37" s="22"/>
      <c r="L37" s="22"/>
      <c r="M37" s="22"/>
      <c r="N37" s="22"/>
      <c r="O37" s="22"/>
      <c r="P37" s="22"/>
    </row>
    <row r="38" spans="1:16" ht="39" customHeight="1" x14ac:dyDescent="0.2">
      <c r="A38" s="22"/>
      <c r="B38" s="35"/>
      <c r="C38" s="1174" t="s">
        <v>576</v>
      </c>
      <c r="D38" s="1175"/>
      <c r="E38" s="1176"/>
      <c r="F38" s="36">
        <v>0.99</v>
      </c>
      <c r="G38" s="37">
        <v>1.03</v>
      </c>
      <c r="H38" s="37">
        <v>0.66</v>
      </c>
      <c r="I38" s="37">
        <v>1</v>
      </c>
      <c r="J38" s="38">
        <v>1.51</v>
      </c>
      <c r="K38" s="22"/>
      <c r="L38" s="22"/>
      <c r="M38" s="22"/>
      <c r="N38" s="22"/>
      <c r="O38" s="22"/>
      <c r="P38" s="22"/>
    </row>
    <row r="39" spans="1:16" ht="39" customHeight="1" x14ac:dyDescent="0.2">
      <c r="A39" s="22"/>
      <c r="B39" s="35"/>
      <c r="C39" s="1174" t="s">
        <v>577</v>
      </c>
      <c r="D39" s="1175"/>
      <c r="E39" s="1176"/>
      <c r="F39" s="36">
        <v>0.42</v>
      </c>
      <c r="G39" s="37">
        <v>0.53</v>
      </c>
      <c r="H39" s="37">
        <v>0.56999999999999995</v>
      </c>
      <c r="I39" s="37">
        <v>0.71</v>
      </c>
      <c r="J39" s="38">
        <v>0.76</v>
      </c>
      <c r="K39" s="22"/>
      <c r="L39" s="22"/>
      <c r="M39" s="22"/>
      <c r="N39" s="22"/>
      <c r="O39" s="22"/>
      <c r="P39" s="22"/>
    </row>
    <row r="40" spans="1:16" ht="39" customHeight="1" x14ac:dyDescent="0.2">
      <c r="A40" s="22"/>
      <c r="B40" s="35"/>
      <c r="C40" s="1174" t="s">
        <v>578</v>
      </c>
      <c r="D40" s="1175"/>
      <c r="E40" s="1176"/>
      <c r="F40" s="36">
        <v>2.1800000000000002</v>
      </c>
      <c r="G40" s="37">
        <v>0.34</v>
      </c>
      <c r="H40" s="37">
        <v>0.16</v>
      </c>
      <c r="I40" s="37">
        <v>0.41</v>
      </c>
      <c r="J40" s="38">
        <v>0.51</v>
      </c>
      <c r="K40" s="22"/>
      <c r="L40" s="22"/>
      <c r="M40" s="22"/>
      <c r="N40" s="22"/>
      <c r="O40" s="22"/>
      <c r="P40" s="22"/>
    </row>
    <row r="41" spans="1:16" ht="39" customHeight="1" x14ac:dyDescent="0.2">
      <c r="A41" s="22"/>
      <c r="B41" s="35"/>
      <c r="C41" s="1174" t="s">
        <v>579</v>
      </c>
      <c r="D41" s="1175"/>
      <c r="E41" s="1176"/>
      <c r="F41" s="36">
        <v>0.22</v>
      </c>
      <c r="G41" s="37">
        <v>0.23</v>
      </c>
      <c r="H41" s="37">
        <v>0.21</v>
      </c>
      <c r="I41" s="37">
        <v>0.28999999999999998</v>
      </c>
      <c r="J41" s="38">
        <v>0.37</v>
      </c>
      <c r="K41" s="22"/>
      <c r="L41" s="22"/>
      <c r="M41" s="22"/>
      <c r="N41" s="22"/>
      <c r="O41" s="22"/>
      <c r="P41" s="22"/>
    </row>
    <row r="42" spans="1:16" ht="39" customHeight="1" x14ac:dyDescent="0.2">
      <c r="A42" s="22"/>
      <c r="B42" s="39"/>
      <c r="C42" s="1174" t="s">
        <v>580</v>
      </c>
      <c r="D42" s="1175"/>
      <c r="E42" s="1176"/>
      <c r="F42" s="36" t="s">
        <v>525</v>
      </c>
      <c r="G42" s="37" t="s">
        <v>525</v>
      </c>
      <c r="H42" s="37" t="s">
        <v>525</v>
      </c>
      <c r="I42" s="37" t="s">
        <v>525</v>
      </c>
      <c r="J42" s="38" t="s">
        <v>525</v>
      </c>
      <c r="K42" s="22"/>
      <c r="L42" s="22"/>
      <c r="M42" s="22"/>
      <c r="N42" s="22"/>
      <c r="O42" s="22"/>
      <c r="P42" s="22"/>
    </row>
    <row r="43" spans="1:16" ht="39" customHeight="1" thickBot="1" x14ac:dyDescent="0.25">
      <c r="A43" s="22"/>
      <c r="B43" s="40"/>
      <c r="C43" s="1177" t="s">
        <v>581</v>
      </c>
      <c r="D43" s="1178"/>
      <c r="E43" s="1179"/>
      <c r="F43" s="41">
        <v>0.4</v>
      </c>
      <c r="G43" s="42">
        <v>0.41</v>
      </c>
      <c r="H43" s="42">
        <v>0.44</v>
      </c>
      <c r="I43" s="42">
        <v>0.46</v>
      </c>
      <c r="J43" s="43">
        <v>0.46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2lUSIqyRUKp9aeoW6YDFLwuGzPFZU08w34OwZ/Urk1YkIZ5SCksGnXl7JxH2mcZeO4u5KADBkNSyyseInYgo1w==" saltValue="yy37DNbS++o68HQaHLqW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37"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13090</v>
      </c>
      <c r="L45" s="60">
        <v>12767</v>
      </c>
      <c r="M45" s="60">
        <v>12232</v>
      </c>
      <c r="N45" s="60">
        <v>11823</v>
      </c>
      <c r="O45" s="61">
        <v>11606</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525</v>
      </c>
      <c r="L46" s="64" t="s">
        <v>525</v>
      </c>
      <c r="M46" s="64" t="s">
        <v>525</v>
      </c>
      <c r="N46" s="64" t="s">
        <v>525</v>
      </c>
      <c r="O46" s="65" t="s">
        <v>525</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525</v>
      </c>
      <c r="L47" s="64" t="s">
        <v>525</v>
      </c>
      <c r="M47" s="64" t="s">
        <v>525</v>
      </c>
      <c r="N47" s="64" t="s">
        <v>525</v>
      </c>
      <c r="O47" s="65" t="s">
        <v>525</v>
      </c>
      <c r="P47" s="48"/>
      <c r="Q47" s="48"/>
      <c r="R47" s="48"/>
      <c r="S47" s="48"/>
      <c r="T47" s="48"/>
      <c r="U47" s="48"/>
    </row>
    <row r="48" spans="1:21" ht="30.75" customHeight="1" x14ac:dyDescent="0.2">
      <c r="A48" s="48"/>
      <c r="B48" s="1202"/>
      <c r="C48" s="1203"/>
      <c r="D48" s="62"/>
      <c r="E48" s="1184" t="s">
        <v>15</v>
      </c>
      <c r="F48" s="1184"/>
      <c r="G48" s="1184"/>
      <c r="H48" s="1184"/>
      <c r="I48" s="1184"/>
      <c r="J48" s="1185"/>
      <c r="K48" s="63">
        <v>5530</v>
      </c>
      <c r="L48" s="64">
        <v>5365</v>
      </c>
      <c r="M48" s="64">
        <v>5036</v>
      </c>
      <c r="N48" s="64">
        <v>4726</v>
      </c>
      <c r="O48" s="65">
        <v>4563</v>
      </c>
      <c r="P48" s="48"/>
      <c r="Q48" s="48"/>
      <c r="R48" s="48"/>
      <c r="S48" s="48"/>
      <c r="T48" s="48"/>
      <c r="U48" s="48"/>
    </row>
    <row r="49" spans="1:21" ht="30.75" customHeight="1" x14ac:dyDescent="0.2">
      <c r="A49" s="48"/>
      <c r="B49" s="1202"/>
      <c r="C49" s="1203"/>
      <c r="D49" s="62"/>
      <c r="E49" s="1184" t="s">
        <v>16</v>
      </c>
      <c r="F49" s="1184"/>
      <c r="G49" s="1184"/>
      <c r="H49" s="1184"/>
      <c r="I49" s="1184"/>
      <c r="J49" s="1185"/>
      <c r="K49" s="63">
        <v>35</v>
      </c>
      <c r="L49" s="64">
        <v>36</v>
      </c>
      <c r="M49" s="64">
        <v>41</v>
      </c>
      <c r="N49" s="64">
        <v>38</v>
      </c>
      <c r="O49" s="65">
        <v>38</v>
      </c>
      <c r="P49" s="48"/>
      <c r="Q49" s="48"/>
      <c r="R49" s="48"/>
      <c r="S49" s="48"/>
      <c r="T49" s="48"/>
      <c r="U49" s="48"/>
    </row>
    <row r="50" spans="1:21" ht="30.75" customHeight="1" x14ac:dyDescent="0.2">
      <c r="A50" s="48"/>
      <c r="B50" s="1202"/>
      <c r="C50" s="1203"/>
      <c r="D50" s="62"/>
      <c r="E50" s="1184" t="s">
        <v>17</v>
      </c>
      <c r="F50" s="1184"/>
      <c r="G50" s="1184"/>
      <c r="H50" s="1184"/>
      <c r="I50" s="1184"/>
      <c r="J50" s="1185"/>
      <c r="K50" s="63">
        <v>566</v>
      </c>
      <c r="L50" s="64">
        <v>260</v>
      </c>
      <c r="M50" s="64">
        <v>97</v>
      </c>
      <c r="N50" s="64">
        <v>68</v>
      </c>
      <c r="O50" s="65">
        <v>48</v>
      </c>
      <c r="P50" s="48"/>
      <c r="Q50" s="48"/>
      <c r="R50" s="48"/>
      <c r="S50" s="48"/>
      <c r="T50" s="48"/>
      <c r="U50" s="48"/>
    </row>
    <row r="51" spans="1:21" ht="30.75" customHeight="1" x14ac:dyDescent="0.2">
      <c r="A51" s="48"/>
      <c r="B51" s="1204"/>
      <c r="C51" s="1205"/>
      <c r="D51" s="66"/>
      <c r="E51" s="1184" t="s">
        <v>18</v>
      </c>
      <c r="F51" s="1184"/>
      <c r="G51" s="1184"/>
      <c r="H51" s="1184"/>
      <c r="I51" s="1184"/>
      <c r="J51" s="1185"/>
      <c r="K51" s="63">
        <v>0</v>
      </c>
      <c r="L51" s="64">
        <v>0</v>
      </c>
      <c r="M51" s="64">
        <v>0</v>
      </c>
      <c r="N51" s="64">
        <v>0</v>
      </c>
      <c r="O51" s="65" t="s">
        <v>525</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13124</v>
      </c>
      <c r="L52" s="64">
        <v>12927</v>
      </c>
      <c r="M52" s="64">
        <v>12644</v>
      </c>
      <c r="N52" s="64">
        <v>12105</v>
      </c>
      <c r="O52" s="65">
        <v>11623</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6097</v>
      </c>
      <c r="L53" s="69">
        <v>5501</v>
      </c>
      <c r="M53" s="69">
        <v>4762</v>
      </c>
      <c r="N53" s="69">
        <v>4550</v>
      </c>
      <c r="O53" s="70">
        <v>4632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3">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190" t="s">
        <v>25</v>
      </c>
      <c r="C57" s="1191"/>
      <c r="D57" s="1194" t="s">
        <v>26</v>
      </c>
      <c r="E57" s="1195"/>
      <c r="F57" s="1195"/>
      <c r="G57" s="1195"/>
      <c r="H57" s="1195"/>
      <c r="I57" s="1195"/>
      <c r="J57" s="1196"/>
      <c r="K57" s="83"/>
      <c r="L57" s="84"/>
      <c r="M57" s="84"/>
      <c r="N57" s="84"/>
      <c r="O57" s="85"/>
    </row>
    <row r="58" spans="1:21" ht="31.5" customHeight="1" thickBot="1" x14ac:dyDescent="0.25">
      <c r="B58" s="1192"/>
      <c r="C58" s="1193"/>
      <c r="D58" s="1197" t="s">
        <v>27</v>
      </c>
      <c r="E58" s="1198"/>
      <c r="F58" s="1198"/>
      <c r="G58" s="1198"/>
      <c r="H58" s="1198"/>
      <c r="I58" s="1198"/>
      <c r="J58" s="119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Bm82F4GjxRbZ73g9sKklKByEmelqRINpwrTlm31da00IXmGUWJyeDlqZJLKaiVR3z3cKi+qyddah3sLSIaq/g==" saltValue="QUuUlHQcL5Yaf9h96Uvl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G46"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20" t="s">
        <v>30</v>
      </c>
      <c r="C41" s="1221"/>
      <c r="D41" s="102"/>
      <c r="E41" s="1222" t="s">
        <v>31</v>
      </c>
      <c r="F41" s="1222"/>
      <c r="G41" s="1222"/>
      <c r="H41" s="1223"/>
      <c r="I41" s="358">
        <v>115753</v>
      </c>
      <c r="J41" s="359">
        <v>111373</v>
      </c>
      <c r="K41" s="359">
        <v>109191</v>
      </c>
      <c r="L41" s="359">
        <v>107835</v>
      </c>
      <c r="M41" s="360">
        <v>103474</v>
      </c>
    </row>
    <row r="42" spans="2:13" ht="27.75" customHeight="1" x14ac:dyDescent="0.2">
      <c r="B42" s="1210"/>
      <c r="C42" s="1211"/>
      <c r="D42" s="103"/>
      <c r="E42" s="1214" t="s">
        <v>32</v>
      </c>
      <c r="F42" s="1214"/>
      <c r="G42" s="1214"/>
      <c r="H42" s="1215"/>
      <c r="I42" s="361">
        <v>2778</v>
      </c>
      <c r="J42" s="362">
        <v>2098</v>
      </c>
      <c r="K42" s="362">
        <v>1637</v>
      </c>
      <c r="L42" s="362">
        <v>1225</v>
      </c>
      <c r="M42" s="363">
        <v>1708</v>
      </c>
    </row>
    <row r="43" spans="2:13" ht="27.75" customHeight="1" x14ac:dyDescent="0.2">
      <c r="B43" s="1210"/>
      <c r="C43" s="1211"/>
      <c r="D43" s="103"/>
      <c r="E43" s="1214" t="s">
        <v>33</v>
      </c>
      <c r="F43" s="1214"/>
      <c r="G43" s="1214"/>
      <c r="H43" s="1215"/>
      <c r="I43" s="361">
        <v>56653</v>
      </c>
      <c r="J43" s="362">
        <v>51098</v>
      </c>
      <c r="K43" s="362">
        <v>45706</v>
      </c>
      <c r="L43" s="362">
        <v>42108</v>
      </c>
      <c r="M43" s="363">
        <v>39713</v>
      </c>
    </row>
    <row r="44" spans="2:13" ht="27.75" customHeight="1" x14ac:dyDescent="0.2">
      <c r="B44" s="1210"/>
      <c r="C44" s="1211"/>
      <c r="D44" s="103"/>
      <c r="E44" s="1214" t="s">
        <v>34</v>
      </c>
      <c r="F44" s="1214"/>
      <c r="G44" s="1214"/>
      <c r="H44" s="1215"/>
      <c r="I44" s="361">
        <v>529</v>
      </c>
      <c r="J44" s="362">
        <v>496</v>
      </c>
      <c r="K44" s="362">
        <v>457</v>
      </c>
      <c r="L44" s="362">
        <v>421</v>
      </c>
      <c r="M44" s="363">
        <v>454</v>
      </c>
    </row>
    <row r="45" spans="2:13" ht="27.75" customHeight="1" x14ac:dyDescent="0.2">
      <c r="B45" s="1210"/>
      <c r="C45" s="1211"/>
      <c r="D45" s="103"/>
      <c r="E45" s="1214" t="s">
        <v>35</v>
      </c>
      <c r="F45" s="1214"/>
      <c r="G45" s="1214"/>
      <c r="H45" s="1215"/>
      <c r="I45" s="361">
        <v>13739</v>
      </c>
      <c r="J45" s="362">
        <v>13605</v>
      </c>
      <c r="K45" s="362">
        <v>13515</v>
      </c>
      <c r="L45" s="362">
        <v>12943</v>
      </c>
      <c r="M45" s="363">
        <v>12633</v>
      </c>
    </row>
    <row r="46" spans="2:13" ht="27.75" customHeight="1" x14ac:dyDescent="0.2">
      <c r="B46" s="1210"/>
      <c r="C46" s="1211"/>
      <c r="D46" s="104"/>
      <c r="E46" s="1214" t="s">
        <v>36</v>
      </c>
      <c r="F46" s="1214"/>
      <c r="G46" s="1214"/>
      <c r="H46" s="1215"/>
      <c r="I46" s="361">
        <v>201</v>
      </c>
      <c r="J46" s="362">
        <v>171</v>
      </c>
      <c r="K46" s="362">
        <v>141</v>
      </c>
      <c r="L46" s="362">
        <v>111</v>
      </c>
      <c r="M46" s="363">
        <v>106</v>
      </c>
    </row>
    <row r="47" spans="2:13" ht="27.75" customHeight="1" x14ac:dyDescent="0.2">
      <c r="B47" s="1210"/>
      <c r="C47" s="1211"/>
      <c r="D47" s="105"/>
      <c r="E47" s="1224" t="s">
        <v>37</v>
      </c>
      <c r="F47" s="1225"/>
      <c r="G47" s="1225"/>
      <c r="H47" s="1226"/>
      <c r="I47" s="361" t="s">
        <v>525</v>
      </c>
      <c r="J47" s="362" t="s">
        <v>525</v>
      </c>
      <c r="K47" s="362" t="s">
        <v>525</v>
      </c>
      <c r="L47" s="362" t="s">
        <v>525</v>
      </c>
      <c r="M47" s="363" t="s">
        <v>525</v>
      </c>
    </row>
    <row r="48" spans="2:13" ht="27.75" customHeight="1" x14ac:dyDescent="0.2">
      <c r="B48" s="1210"/>
      <c r="C48" s="1211"/>
      <c r="D48" s="103"/>
      <c r="E48" s="1214" t="s">
        <v>38</v>
      </c>
      <c r="F48" s="1214"/>
      <c r="G48" s="1214"/>
      <c r="H48" s="1215"/>
      <c r="I48" s="361" t="s">
        <v>525</v>
      </c>
      <c r="J48" s="362" t="s">
        <v>525</v>
      </c>
      <c r="K48" s="362" t="s">
        <v>525</v>
      </c>
      <c r="L48" s="362" t="s">
        <v>525</v>
      </c>
      <c r="M48" s="363" t="s">
        <v>525</v>
      </c>
    </row>
    <row r="49" spans="2:13" ht="27.75" customHeight="1" x14ac:dyDescent="0.2">
      <c r="B49" s="1212"/>
      <c r="C49" s="1213"/>
      <c r="D49" s="103"/>
      <c r="E49" s="1214" t="s">
        <v>39</v>
      </c>
      <c r="F49" s="1214"/>
      <c r="G49" s="1214"/>
      <c r="H49" s="1215"/>
      <c r="I49" s="361" t="s">
        <v>525</v>
      </c>
      <c r="J49" s="362" t="s">
        <v>525</v>
      </c>
      <c r="K49" s="362" t="s">
        <v>525</v>
      </c>
      <c r="L49" s="362" t="s">
        <v>525</v>
      </c>
      <c r="M49" s="363" t="s">
        <v>525</v>
      </c>
    </row>
    <row r="50" spans="2:13" ht="27.75" customHeight="1" x14ac:dyDescent="0.2">
      <c r="B50" s="1208" t="s">
        <v>40</v>
      </c>
      <c r="C50" s="1209"/>
      <c r="D50" s="106"/>
      <c r="E50" s="1214" t="s">
        <v>41</v>
      </c>
      <c r="F50" s="1214"/>
      <c r="G50" s="1214"/>
      <c r="H50" s="1215"/>
      <c r="I50" s="361">
        <v>12548</v>
      </c>
      <c r="J50" s="362">
        <v>14093</v>
      </c>
      <c r="K50" s="362">
        <v>15015</v>
      </c>
      <c r="L50" s="362">
        <v>14582</v>
      </c>
      <c r="M50" s="363">
        <v>15845</v>
      </c>
    </row>
    <row r="51" spans="2:13" ht="27.75" customHeight="1" x14ac:dyDescent="0.2">
      <c r="B51" s="1210"/>
      <c r="C51" s="1211"/>
      <c r="D51" s="103"/>
      <c r="E51" s="1214" t="s">
        <v>42</v>
      </c>
      <c r="F51" s="1214"/>
      <c r="G51" s="1214"/>
      <c r="H51" s="1215"/>
      <c r="I51" s="361">
        <v>10595</v>
      </c>
      <c r="J51" s="362">
        <v>9992</v>
      </c>
      <c r="K51" s="362">
        <v>9384</v>
      </c>
      <c r="L51" s="362">
        <v>9912</v>
      </c>
      <c r="M51" s="363">
        <v>10049</v>
      </c>
    </row>
    <row r="52" spans="2:13" ht="27.75" customHeight="1" x14ac:dyDescent="0.2">
      <c r="B52" s="1212"/>
      <c r="C52" s="1213"/>
      <c r="D52" s="103"/>
      <c r="E52" s="1214" t="s">
        <v>43</v>
      </c>
      <c r="F52" s="1214"/>
      <c r="G52" s="1214"/>
      <c r="H52" s="1215"/>
      <c r="I52" s="361">
        <v>119394</v>
      </c>
      <c r="J52" s="362">
        <v>114943</v>
      </c>
      <c r="K52" s="362">
        <v>110047</v>
      </c>
      <c r="L52" s="362">
        <v>106056</v>
      </c>
      <c r="M52" s="363">
        <v>101388</v>
      </c>
    </row>
    <row r="53" spans="2:13" ht="27.75" customHeight="1" thickBot="1" x14ac:dyDescent="0.25">
      <c r="B53" s="1216" t="s">
        <v>44</v>
      </c>
      <c r="C53" s="1217"/>
      <c r="D53" s="107"/>
      <c r="E53" s="1218" t="s">
        <v>45</v>
      </c>
      <c r="F53" s="1218"/>
      <c r="G53" s="1218"/>
      <c r="H53" s="1219"/>
      <c r="I53" s="364">
        <v>47115</v>
      </c>
      <c r="J53" s="365">
        <v>39814</v>
      </c>
      <c r="K53" s="365">
        <v>36201</v>
      </c>
      <c r="L53" s="365">
        <v>34094</v>
      </c>
      <c r="M53" s="366">
        <v>30805</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K30UxqY2Ff9unFme5TISag3716oA5vf2Nm54jqNX1aYJjY4yyh9lv5i67Glwo3xU+pPTMMAUSd59rXOFLTaukA==" saltValue="hJ0p534EBHMdcAJYabdg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40" zoomScale="55" zoomScaleNormal="55" zoomScaleSheetLayoutView="100" workbookViewId="0">
      <selection activeCell="F59" sqref="F59"/>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569</v>
      </c>
      <c r="G54" s="116" t="s">
        <v>570</v>
      </c>
      <c r="H54" s="117" t="s">
        <v>571</v>
      </c>
    </row>
    <row r="55" spans="2:8" ht="52.5" customHeight="1" x14ac:dyDescent="0.2">
      <c r="B55" s="118"/>
      <c r="C55" s="1235" t="s">
        <v>48</v>
      </c>
      <c r="D55" s="1235"/>
      <c r="E55" s="1236"/>
      <c r="F55" s="119">
        <v>4377</v>
      </c>
      <c r="G55" s="119">
        <v>3554</v>
      </c>
      <c r="H55" s="120">
        <v>4660</v>
      </c>
    </row>
    <row r="56" spans="2:8" ht="52.5" customHeight="1" x14ac:dyDescent="0.2">
      <c r="B56" s="121"/>
      <c r="C56" s="1237" t="s">
        <v>49</v>
      </c>
      <c r="D56" s="1237"/>
      <c r="E56" s="1238"/>
      <c r="F56" s="122">
        <v>888</v>
      </c>
      <c r="G56" s="122">
        <v>889</v>
      </c>
      <c r="H56" s="123">
        <v>890</v>
      </c>
    </row>
    <row r="57" spans="2:8" ht="53.25" customHeight="1" x14ac:dyDescent="0.2">
      <c r="B57" s="121"/>
      <c r="C57" s="1239" t="s">
        <v>50</v>
      </c>
      <c r="D57" s="1239"/>
      <c r="E57" s="1240"/>
      <c r="F57" s="124">
        <v>9153</v>
      </c>
      <c r="G57" s="124">
        <v>8850</v>
      </c>
      <c r="H57" s="125">
        <v>8399</v>
      </c>
    </row>
    <row r="58" spans="2:8" ht="45.75" customHeight="1" x14ac:dyDescent="0.2">
      <c r="B58" s="126"/>
      <c r="C58" s="1227" t="s">
        <v>609</v>
      </c>
      <c r="D58" s="1228"/>
      <c r="E58" s="1229"/>
      <c r="F58" s="127">
        <v>3518</v>
      </c>
      <c r="G58" s="127">
        <v>3909</v>
      </c>
      <c r="H58" s="128">
        <v>3632</v>
      </c>
    </row>
    <row r="59" spans="2:8" ht="45.75" customHeight="1" x14ac:dyDescent="0.2">
      <c r="B59" s="126"/>
      <c r="C59" s="1227" t="s">
        <v>610</v>
      </c>
      <c r="D59" s="1228"/>
      <c r="E59" s="1229"/>
      <c r="F59" s="127">
        <v>2005</v>
      </c>
      <c r="G59" s="127">
        <v>1507</v>
      </c>
      <c r="H59" s="128">
        <v>1496</v>
      </c>
    </row>
    <row r="60" spans="2:8" ht="45.75" customHeight="1" x14ac:dyDescent="0.2">
      <c r="B60" s="126"/>
      <c r="C60" s="1227" t="s">
        <v>611</v>
      </c>
      <c r="D60" s="1228"/>
      <c r="E60" s="1229"/>
      <c r="F60" s="127">
        <v>1477</v>
      </c>
      <c r="G60" s="127">
        <v>1322</v>
      </c>
      <c r="H60" s="128">
        <v>1178</v>
      </c>
    </row>
    <row r="61" spans="2:8" ht="45.75" customHeight="1" x14ac:dyDescent="0.2">
      <c r="B61" s="126"/>
      <c r="C61" s="1227" t="s">
        <v>612</v>
      </c>
      <c r="D61" s="1228"/>
      <c r="E61" s="1229"/>
      <c r="F61" s="127">
        <v>320</v>
      </c>
      <c r="G61" s="127">
        <v>320</v>
      </c>
      <c r="H61" s="128">
        <v>320</v>
      </c>
    </row>
    <row r="62" spans="2:8" ht="45.75" customHeight="1" thickBot="1" x14ac:dyDescent="0.25">
      <c r="B62" s="129"/>
      <c r="C62" s="1230" t="s">
        <v>613</v>
      </c>
      <c r="D62" s="1231"/>
      <c r="E62" s="1232"/>
      <c r="F62" s="130">
        <v>111</v>
      </c>
      <c r="G62" s="130">
        <v>145</v>
      </c>
      <c r="H62" s="131">
        <v>235</v>
      </c>
    </row>
    <row r="63" spans="2:8" ht="52.5" customHeight="1" thickBot="1" x14ac:dyDescent="0.25">
      <c r="B63" s="132"/>
      <c r="C63" s="1233" t="s">
        <v>51</v>
      </c>
      <c r="D63" s="1233"/>
      <c r="E63" s="1234"/>
      <c r="F63" s="133">
        <v>14419</v>
      </c>
      <c r="G63" s="133">
        <v>13293</v>
      </c>
      <c r="H63" s="134">
        <v>13949</v>
      </c>
    </row>
    <row r="64" spans="2:8" ht="13" x14ac:dyDescent="0.2"/>
  </sheetData>
  <sheetProtection algorithmName="SHA-512" hashValue="vCBqlJrvnQtPrwo8njsr3LZdaUS0aaae8CZft8JoxeiMEEhzbazLvNcDJeOOonS33O0zxOYewPmXMN26G73IUQ==" saltValue="9eQnzaGNy6ZYJdpP1uze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1" zoomScale="75" zoomScaleNormal="75" zoomScaleSheetLayoutView="55" workbookViewId="0">
      <selection activeCell="BG70" sqref="BG70"/>
    </sheetView>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614</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615</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616</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617</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567</v>
      </c>
      <c r="BQ50" s="1274"/>
      <c r="BR50" s="1274"/>
      <c r="BS50" s="1274"/>
      <c r="BT50" s="1274"/>
      <c r="BU50" s="1274"/>
      <c r="BV50" s="1274"/>
      <c r="BW50" s="1274"/>
      <c r="BX50" s="1274" t="s">
        <v>568</v>
      </c>
      <c r="BY50" s="1274"/>
      <c r="BZ50" s="1274"/>
      <c r="CA50" s="1274"/>
      <c r="CB50" s="1274"/>
      <c r="CC50" s="1274"/>
      <c r="CD50" s="1274"/>
      <c r="CE50" s="1274"/>
      <c r="CF50" s="1274" t="s">
        <v>569</v>
      </c>
      <c r="CG50" s="1274"/>
      <c r="CH50" s="1274"/>
      <c r="CI50" s="1274"/>
      <c r="CJ50" s="1274"/>
      <c r="CK50" s="1274"/>
      <c r="CL50" s="1274"/>
      <c r="CM50" s="1274"/>
      <c r="CN50" s="1274" t="s">
        <v>570</v>
      </c>
      <c r="CO50" s="1274"/>
      <c r="CP50" s="1274"/>
      <c r="CQ50" s="1274"/>
      <c r="CR50" s="1274"/>
      <c r="CS50" s="1274"/>
      <c r="CT50" s="1274"/>
      <c r="CU50" s="1274"/>
      <c r="CV50" s="1274" t="s">
        <v>571</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618</v>
      </c>
      <c r="AO51" s="1278"/>
      <c r="AP51" s="1278"/>
      <c r="AQ51" s="1278"/>
      <c r="AR51" s="1278"/>
      <c r="AS51" s="1278"/>
      <c r="AT51" s="1278"/>
      <c r="AU51" s="1278"/>
      <c r="AV51" s="1278"/>
      <c r="AW51" s="1278"/>
      <c r="AX51" s="1278"/>
      <c r="AY51" s="1278"/>
      <c r="AZ51" s="1278"/>
      <c r="BA51" s="1278"/>
      <c r="BB51" s="1278" t="s">
        <v>619</v>
      </c>
      <c r="BC51" s="1278"/>
      <c r="BD51" s="1278"/>
      <c r="BE51" s="1278"/>
      <c r="BF51" s="1278"/>
      <c r="BG51" s="1278"/>
      <c r="BH51" s="1278"/>
      <c r="BI51" s="1278"/>
      <c r="BJ51" s="1278"/>
      <c r="BK51" s="1278"/>
      <c r="BL51" s="1278"/>
      <c r="BM51" s="1278"/>
      <c r="BN51" s="1278"/>
      <c r="BO51" s="1278"/>
      <c r="BP51" s="1279">
        <v>108.8</v>
      </c>
      <c r="BQ51" s="1279"/>
      <c r="BR51" s="1279"/>
      <c r="BS51" s="1279"/>
      <c r="BT51" s="1279"/>
      <c r="BU51" s="1279"/>
      <c r="BV51" s="1279"/>
      <c r="BW51" s="1279"/>
      <c r="BX51" s="1279">
        <v>90.8</v>
      </c>
      <c r="BY51" s="1279"/>
      <c r="BZ51" s="1279"/>
      <c r="CA51" s="1279"/>
      <c r="CB51" s="1279"/>
      <c r="CC51" s="1279"/>
      <c r="CD51" s="1279"/>
      <c r="CE51" s="1279"/>
      <c r="CF51" s="1279">
        <v>83.6</v>
      </c>
      <c r="CG51" s="1279"/>
      <c r="CH51" s="1279"/>
      <c r="CI51" s="1279"/>
      <c r="CJ51" s="1279"/>
      <c r="CK51" s="1279"/>
      <c r="CL51" s="1279"/>
      <c r="CM51" s="1279"/>
      <c r="CN51" s="1279">
        <v>76.8</v>
      </c>
      <c r="CO51" s="1279"/>
      <c r="CP51" s="1279"/>
      <c r="CQ51" s="1279"/>
      <c r="CR51" s="1279"/>
      <c r="CS51" s="1279"/>
      <c r="CT51" s="1279"/>
      <c r="CU51" s="1279"/>
      <c r="CV51" s="1279">
        <v>66.900000000000006</v>
      </c>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620</v>
      </c>
      <c r="BC53" s="1278"/>
      <c r="BD53" s="1278"/>
      <c r="BE53" s="1278"/>
      <c r="BF53" s="1278"/>
      <c r="BG53" s="1278"/>
      <c r="BH53" s="1278"/>
      <c r="BI53" s="1278"/>
      <c r="BJ53" s="1278"/>
      <c r="BK53" s="1278"/>
      <c r="BL53" s="1278"/>
      <c r="BM53" s="1278"/>
      <c r="BN53" s="1278"/>
      <c r="BO53" s="1278"/>
      <c r="BP53" s="1279">
        <v>46.3</v>
      </c>
      <c r="BQ53" s="1279"/>
      <c r="BR53" s="1279"/>
      <c r="BS53" s="1279"/>
      <c r="BT53" s="1279"/>
      <c r="BU53" s="1279"/>
      <c r="BV53" s="1279"/>
      <c r="BW53" s="1279"/>
      <c r="BX53" s="1279">
        <v>59.6</v>
      </c>
      <c r="BY53" s="1279"/>
      <c r="BZ53" s="1279"/>
      <c r="CA53" s="1279"/>
      <c r="CB53" s="1279"/>
      <c r="CC53" s="1279"/>
      <c r="CD53" s="1279"/>
      <c r="CE53" s="1279"/>
      <c r="CF53" s="1279">
        <v>60.8</v>
      </c>
      <c r="CG53" s="1279"/>
      <c r="CH53" s="1279"/>
      <c r="CI53" s="1279"/>
      <c r="CJ53" s="1279"/>
      <c r="CK53" s="1279"/>
      <c r="CL53" s="1279"/>
      <c r="CM53" s="1279"/>
      <c r="CN53" s="1279">
        <v>61.7</v>
      </c>
      <c r="CO53" s="1279"/>
      <c r="CP53" s="1279"/>
      <c r="CQ53" s="1279"/>
      <c r="CR53" s="1279"/>
      <c r="CS53" s="1279"/>
      <c r="CT53" s="1279"/>
      <c r="CU53" s="1279"/>
      <c r="CV53" s="1279">
        <v>63.3</v>
      </c>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621</v>
      </c>
      <c r="AO55" s="1274"/>
      <c r="AP55" s="1274"/>
      <c r="AQ55" s="1274"/>
      <c r="AR55" s="1274"/>
      <c r="AS55" s="1274"/>
      <c r="AT55" s="1274"/>
      <c r="AU55" s="1274"/>
      <c r="AV55" s="1274"/>
      <c r="AW55" s="1274"/>
      <c r="AX55" s="1274"/>
      <c r="AY55" s="1274"/>
      <c r="AZ55" s="1274"/>
      <c r="BA55" s="1274"/>
      <c r="BB55" s="1278" t="s">
        <v>619</v>
      </c>
      <c r="BC55" s="1278"/>
      <c r="BD55" s="1278"/>
      <c r="BE55" s="1278"/>
      <c r="BF55" s="1278"/>
      <c r="BG55" s="1278"/>
      <c r="BH55" s="1278"/>
      <c r="BI55" s="1278"/>
      <c r="BJ55" s="1278"/>
      <c r="BK55" s="1278"/>
      <c r="BL55" s="1278"/>
      <c r="BM55" s="1278"/>
      <c r="BN55" s="1278"/>
      <c r="BO55" s="1278"/>
      <c r="BP55" s="1279">
        <v>30</v>
      </c>
      <c r="BQ55" s="1279"/>
      <c r="BR55" s="1279"/>
      <c r="BS55" s="1279"/>
      <c r="BT55" s="1279"/>
      <c r="BU55" s="1279"/>
      <c r="BV55" s="1279"/>
      <c r="BW55" s="1279"/>
      <c r="BX55" s="1279">
        <v>34</v>
      </c>
      <c r="BY55" s="1279"/>
      <c r="BZ55" s="1279"/>
      <c r="CA55" s="1279"/>
      <c r="CB55" s="1279"/>
      <c r="CC55" s="1279"/>
      <c r="CD55" s="1279"/>
      <c r="CE55" s="1279"/>
      <c r="CF55" s="1279">
        <v>33.9</v>
      </c>
      <c r="CG55" s="1279"/>
      <c r="CH55" s="1279"/>
      <c r="CI55" s="1279"/>
      <c r="CJ55" s="1279"/>
      <c r="CK55" s="1279"/>
      <c r="CL55" s="1279"/>
      <c r="CM55" s="1279"/>
      <c r="CN55" s="1279">
        <v>31.5</v>
      </c>
      <c r="CO55" s="1279"/>
      <c r="CP55" s="1279"/>
      <c r="CQ55" s="1279"/>
      <c r="CR55" s="1279"/>
      <c r="CS55" s="1279"/>
      <c r="CT55" s="1279"/>
      <c r="CU55" s="1279"/>
      <c r="CV55" s="1279">
        <v>23.4</v>
      </c>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620</v>
      </c>
      <c r="BC57" s="1278"/>
      <c r="BD57" s="1278"/>
      <c r="BE57" s="1278"/>
      <c r="BF57" s="1278"/>
      <c r="BG57" s="1278"/>
      <c r="BH57" s="1278"/>
      <c r="BI57" s="1278"/>
      <c r="BJ57" s="1278"/>
      <c r="BK57" s="1278"/>
      <c r="BL57" s="1278"/>
      <c r="BM57" s="1278"/>
      <c r="BN57" s="1278"/>
      <c r="BO57" s="1278"/>
      <c r="BP57" s="1279">
        <v>58.3</v>
      </c>
      <c r="BQ57" s="1279"/>
      <c r="BR57" s="1279"/>
      <c r="BS57" s="1279"/>
      <c r="BT57" s="1279"/>
      <c r="BU57" s="1279"/>
      <c r="BV57" s="1279"/>
      <c r="BW57" s="1279"/>
      <c r="BX57" s="1279">
        <v>61.1</v>
      </c>
      <c r="BY57" s="1279"/>
      <c r="BZ57" s="1279"/>
      <c r="CA57" s="1279"/>
      <c r="CB57" s="1279"/>
      <c r="CC57" s="1279"/>
      <c r="CD57" s="1279"/>
      <c r="CE57" s="1279"/>
      <c r="CF57" s="1279">
        <v>61.9</v>
      </c>
      <c r="CG57" s="1279"/>
      <c r="CH57" s="1279"/>
      <c r="CI57" s="1279"/>
      <c r="CJ57" s="1279"/>
      <c r="CK57" s="1279"/>
      <c r="CL57" s="1279"/>
      <c r="CM57" s="1279"/>
      <c r="CN57" s="1279">
        <v>62.7</v>
      </c>
      <c r="CO57" s="1279"/>
      <c r="CP57" s="1279"/>
      <c r="CQ57" s="1279"/>
      <c r="CR57" s="1279"/>
      <c r="CS57" s="1279"/>
      <c r="CT57" s="1279"/>
      <c r="CU57" s="1279"/>
      <c r="CV57" s="1279">
        <v>63.9</v>
      </c>
      <c r="CW57" s="1279"/>
      <c r="CX57" s="1279"/>
      <c r="CY57" s="1279"/>
      <c r="CZ57" s="1279"/>
      <c r="DA57" s="1279"/>
      <c r="DB57" s="1279"/>
      <c r="DC57" s="1279"/>
      <c r="DD57" s="1282"/>
      <c r="DE57" s="1280"/>
    </row>
    <row r="58" spans="1:109" s="1257" customFormat="1" ht="13"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8" t="s">
        <v>622</v>
      </c>
    </row>
    <row r="64" spans="1:109" ht="13" x14ac:dyDescent="0.2">
      <c r="B64" s="1249"/>
      <c r="G64" s="1256"/>
      <c r="I64" s="1289"/>
      <c r="J64" s="1289"/>
      <c r="K64" s="1289"/>
      <c r="L64" s="1289"/>
      <c r="M64" s="1289"/>
      <c r="N64" s="1290"/>
      <c r="AM64" s="1256"/>
      <c r="AN64" s="1256" t="s">
        <v>615</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x14ac:dyDescent="0.2">
      <c r="B65" s="1249"/>
      <c r="AN65" s="1258" t="s">
        <v>623</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4"/>
      <c r="I71" s="1295"/>
      <c r="J71" s="1292"/>
      <c r="K71" s="1292"/>
      <c r="L71" s="1293"/>
      <c r="M71" s="1292"/>
      <c r="N71" s="1293"/>
      <c r="AM71" s="1294"/>
      <c r="AN71" s="1243" t="s">
        <v>617</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567</v>
      </c>
      <c r="BQ72" s="1274"/>
      <c r="BR72" s="1274"/>
      <c r="BS72" s="1274"/>
      <c r="BT72" s="1274"/>
      <c r="BU72" s="1274"/>
      <c r="BV72" s="1274"/>
      <c r="BW72" s="1274"/>
      <c r="BX72" s="1274" t="s">
        <v>568</v>
      </c>
      <c r="BY72" s="1274"/>
      <c r="BZ72" s="1274"/>
      <c r="CA72" s="1274"/>
      <c r="CB72" s="1274"/>
      <c r="CC72" s="1274"/>
      <c r="CD72" s="1274"/>
      <c r="CE72" s="1274"/>
      <c r="CF72" s="1274" t="s">
        <v>569</v>
      </c>
      <c r="CG72" s="1274"/>
      <c r="CH72" s="1274"/>
      <c r="CI72" s="1274"/>
      <c r="CJ72" s="1274"/>
      <c r="CK72" s="1274"/>
      <c r="CL72" s="1274"/>
      <c r="CM72" s="1274"/>
      <c r="CN72" s="1274" t="s">
        <v>570</v>
      </c>
      <c r="CO72" s="1274"/>
      <c r="CP72" s="1274"/>
      <c r="CQ72" s="1274"/>
      <c r="CR72" s="1274"/>
      <c r="CS72" s="1274"/>
      <c r="CT72" s="1274"/>
      <c r="CU72" s="1274"/>
      <c r="CV72" s="1274" t="s">
        <v>571</v>
      </c>
      <c r="CW72" s="1274"/>
      <c r="CX72" s="1274"/>
      <c r="CY72" s="1274"/>
      <c r="CZ72" s="1274"/>
      <c r="DA72" s="1274"/>
      <c r="DB72" s="1274"/>
      <c r="DC72" s="1274"/>
    </row>
    <row r="73" spans="2:107" ht="13" x14ac:dyDescent="0.2">
      <c r="B73" s="1249"/>
      <c r="G73" s="1275"/>
      <c r="H73" s="1275"/>
      <c r="I73" s="1275"/>
      <c r="J73" s="1275"/>
      <c r="K73" s="1296"/>
      <c r="L73" s="1296"/>
      <c r="M73" s="1296"/>
      <c r="N73" s="1296"/>
      <c r="AM73" s="1267"/>
      <c r="AN73" s="1278" t="s">
        <v>618</v>
      </c>
      <c r="AO73" s="1278"/>
      <c r="AP73" s="1278"/>
      <c r="AQ73" s="1278"/>
      <c r="AR73" s="1278"/>
      <c r="AS73" s="1278"/>
      <c r="AT73" s="1278"/>
      <c r="AU73" s="1278"/>
      <c r="AV73" s="1278"/>
      <c r="AW73" s="1278"/>
      <c r="AX73" s="1278"/>
      <c r="AY73" s="1278"/>
      <c r="AZ73" s="1278"/>
      <c r="BA73" s="1278"/>
      <c r="BB73" s="1278" t="s">
        <v>619</v>
      </c>
      <c r="BC73" s="1278"/>
      <c r="BD73" s="1278"/>
      <c r="BE73" s="1278"/>
      <c r="BF73" s="1278"/>
      <c r="BG73" s="1278"/>
      <c r="BH73" s="1278"/>
      <c r="BI73" s="1278"/>
      <c r="BJ73" s="1278"/>
      <c r="BK73" s="1278"/>
      <c r="BL73" s="1278"/>
      <c r="BM73" s="1278"/>
      <c r="BN73" s="1278"/>
      <c r="BO73" s="1278"/>
      <c r="BP73" s="1279">
        <v>108.8</v>
      </c>
      <c r="BQ73" s="1279"/>
      <c r="BR73" s="1279"/>
      <c r="BS73" s="1279"/>
      <c r="BT73" s="1279"/>
      <c r="BU73" s="1279"/>
      <c r="BV73" s="1279"/>
      <c r="BW73" s="1279"/>
      <c r="BX73" s="1279">
        <v>90.8</v>
      </c>
      <c r="BY73" s="1279"/>
      <c r="BZ73" s="1279"/>
      <c r="CA73" s="1279"/>
      <c r="CB73" s="1279"/>
      <c r="CC73" s="1279"/>
      <c r="CD73" s="1279"/>
      <c r="CE73" s="1279"/>
      <c r="CF73" s="1279">
        <v>83.6</v>
      </c>
      <c r="CG73" s="1279"/>
      <c r="CH73" s="1279"/>
      <c r="CI73" s="1279"/>
      <c r="CJ73" s="1279"/>
      <c r="CK73" s="1279"/>
      <c r="CL73" s="1279"/>
      <c r="CM73" s="1279"/>
      <c r="CN73" s="1279">
        <v>76.8</v>
      </c>
      <c r="CO73" s="1279"/>
      <c r="CP73" s="1279"/>
      <c r="CQ73" s="1279"/>
      <c r="CR73" s="1279"/>
      <c r="CS73" s="1279"/>
      <c r="CT73" s="1279"/>
      <c r="CU73" s="1279"/>
      <c r="CV73" s="1279">
        <v>66.900000000000006</v>
      </c>
      <c r="CW73" s="1279"/>
      <c r="CX73" s="1279"/>
      <c r="CY73" s="1279"/>
      <c r="CZ73" s="1279"/>
      <c r="DA73" s="1279"/>
      <c r="DB73" s="1279"/>
      <c r="DC73" s="1279"/>
    </row>
    <row r="74" spans="2:107" ht="13"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624</v>
      </c>
      <c r="BC75" s="1278"/>
      <c r="BD75" s="1278"/>
      <c r="BE75" s="1278"/>
      <c r="BF75" s="1278"/>
      <c r="BG75" s="1278"/>
      <c r="BH75" s="1278"/>
      <c r="BI75" s="1278"/>
      <c r="BJ75" s="1278"/>
      <c r="BK75" s="1278"/>
      <c r="BL75" s="1278"/>
      <c r="BM75" s="1278"/>
      <c r="BN75" s="1278"/>
      <c r="BO75" s="1278"/>
      <c r="BP75" s="1279">
        <v>14.6</v>
      </c>
      <c r="BQ75" s="1279"/>
      <c r="BR75" s="1279"/>
      <c r="BS75" s="1279"/>
      <c r="BT75" s="1279"/>
      <c r="BU75" s="1279"/>
      <c r="BV75" s="1279"/>
      <c r="BW75" s="1279"/>
      <c r="BX75" s="1279">
        <v>13.9</v>
      </c>
      <c r="BY75" s="1279"/>
      <c r="BZ75" s="1279"/>
      <c r="CA75" s="1279"/>
      <c r="CB75" s="1279"/>
      <c r="CC75" s="1279"/>
      <c r="CD75" s="1279"/>
      <c r="CE75" s="1279"/>
      <c r="CF75" s="1279">
        <v>12.5</v>
      </c>
      <c r="CG75" s="1279"/>
      <c r="CH75" s="1279"/>
      <c r="CI75" s="1279"/>
      <c r="CJ75" s="1279"/>
      <c r="CK75" s="1279"/>
      <c r="CL75" s="1279"/>
      <c r="CM75" s="1279"/>
      <c r="CN75" s="1279">
        <v>11.2</v>
      </c>
      <c r="CO75" s="1279"/>
      <c r="CP75" s="1279"/>
      <c r="CQ75" s="1279"/>
      <c r="CR75" s="1279"/>
      <c r="CS75" s="1279"/>
      <c r="CT75" s="1279"/>
      <c r="CU75" s="1279"/>
      <c r="CV75" s="1279">
        <v>10.4</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6"/>
      <c r="L77" s="1296"/>
      <c r="M77" s="1296"/>
      <c r="N77" s="1296"/>
      <c r="AN77" s="1274" t="s">
        <v>621</v>
      </c>
      <c r="AO77" s="1274"/>
      <c r="AP77" s="1274"/>
      <c r="AQ77" s="1274"/>
      <c r="AR77" s="1274"/>
      <c r="AS77" s="1274"/>
      <c r="AT77" s="1274"/>
      <c r="AU77" s="1274"/>
      <c r="AV77" s="1274"/>
      <c r="AW77" s="1274"/>
      <c r="AX77" s="1274"/>
      <c r="AY77" s="1274"/>
      <c r="AZ77" s="1274"/>
      <c r="BA77" s="1274"/>
      <c r="BB77" s="1278" t="s">
        <v>619</v>
      </c>
      <c r="BC77" s="1278"/>
      <c r="BD77" s="1278"/>
      <c r="BE77" s="1278"/>
      <c r="BF77" s="1278"/>
      <c r="BG77" s="1278"/>
      <c r="BH77" s="1278"/>
      <c r="BI77" s="1278"/>
      <c r="BJ77" s="1278"/>
      <c r="BK77" s="1278"/>
      <c r="BL77" s="1278"/>
      <c r="BM77" s="1278"/>
      <c r="BN77" s="1278"/>
      <c r="BO77" s="1278"/>
      <c r="BP77" s="1279">
        <v>30</v>
      </c>
      <c r="BQ77" s="1279"/>
      <c r="BR77" s="1279"/>
      <c r="BS77" s="1279"/>
      <c r="BT77" s="1279"/>
      <c r="BU77" s="1279"/>
      <c r="BV77" s="1279"/>
      <c r="BW77" s="1279"/>
      <c r="BX77" s="1279">
        <v>34</v>
      </c>
      <c r="BY77" s="1279"/>
      <c r="BZ77" s="1279"/>
      <c r="CA77" s="1279"/>
      <c r="CB77" s="1279"/>
      <c r="CC77" s="1279"/>
      <c r="CD77" s="1279"/>
      <c r="CE77" s="1279"/>
      <c r="CF77" s="1279">
        <v>33.9</v>
      </c>
      <c r="CG77" s="1279"/>
      <c r="CH77" s="1279"/>
      <c r="CI77" s="1279"/>
      <c r="CJ77" s="1279"/>
      <c r="CK77" s="1279"/>
      <c r="CL77" s="1279"/>
      <c r="CM77" s="1279"/>
      <c r="CN77" s="1279">
        <v>31.5</v>
      </c>
      <c r="CO77" s="1279"/>
      <c r="CP77" s="1279"/>
      <c r="CQ77" s="1279"/>
      <c r="CR77" s="1279"/>
      <c r="CS77" s="1279"/>
      <c r="CT77" s="1279"/>
      <c r="CU77" s="1279"/>
      <c r="CV77" s="1279">
        <v>23.4</v>
      </c>
      <c r="CW77" s="1279"/>
      <c r="CX77" s="1279"/>
      <c r="CY77" s="1279"/>
      <c r="CZ77" s="1279"/>
      <c r="DA77" s="1279"/>
      <c r="DB77" s="1279"/>
      <c r="DC77" s="1279"/>
    </row>
    <row r="78" spans="2:107" ht="13"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624</v>
      </c>
      <c r="BC79" s="1278"/>
      <c r="BD79" s="1278"/>
      <c r="BE79" s="1278"/>
      <c r="BF79" s="1278"/>
      <c r="BG79" s="1278"/>
      <c r="BH79" s="1278"/>
      <c r="BI79" s="1278"/>
      <c r="BJ79" s="1278"/>
      <c r="BK79" s="1278"/>
      <c r="BL79" s="1278"/>
      <c r="BM79" s="1278"/>
      <c r="BN79" s="1278"/>
      <c r="BO79" s="1278"/>
      <c r="BP79" s="1279">
        <v>5</v>
      </c>
      <c r="BQ79" s="1279"/>
      <c r="BR79" s="1279"/>
      <c r="BS79" s="1279"/>
      <c r="BT79" s="1279"/>
      <c r="BU79" s="1279"/>
      <c r="BV79" s="1279"/>
      <c r="BW79" s="1279"/>
      <c r="BX79" s="1279">
        <v>5.9</v>
      </c>
      <c r="BY79" s="1279"/>
      <c r="BZ79" s="1279"/>
      <c r="CA79" s="1279"/>
      <c r="CB79" s="1279"/>
      <c r="CC79" s="1279"/>
      <c r="CD79" s="1279"/>
      <c r="CE79" s="1279"/>
      <c r="CF79" s="1279">
        <v>5.7</v>
      </c>
      <c r="CG79" s="1279"/>
      <c r="CH79" s="1279"/>
      <c r="CI79" s="1279"/>
      <c r="CJ79" s="1279"/>
      <c r="CK79" s="1279"/>
      <c r="CL79" s="1279"/>
      <c r="CM79" s="1279"/>
      <c r="CN79" s="1279">
        <v>5.4</v>
      </c>
      <c r="CO79" s="1279"/>
      <c r="CP79" s="1279"/>
      <c r="CQ79" s="1279"/>
      <c r="CR79" s="1279"/>
      <c r="CS79" s="1279"/>
      <c r="CT79" s="1279"/>
      <c r="CU79" s="1279"/>
      <c r="CV79" s="1279">
        <v>5.2</v>
      </c>
      <c r="CW79" s="1279"/>
      <c r="CX79" s="1279"/>
      <c r="CY79" s="1279"/>
      <c r="CZ79" s="1279"/>
      <c r="DA79" s="1279"/>
      <c r="DB79" s="1279"/>
      <c r="DC79" s="1279"/>
    </row>
    <row r="80" spans="2:107" ht="13"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kvveTunBdi8zLJgGxG2RL8ISOc2ETJzywTuzr8GrDlan+zijccwDW5TZTChQ2cZYDv2eIuo2Nq2xxvpZQMql6Q==" saltValue="uNEUWXVcXmshQIKR2Xpo7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Y70" zoomScale="69" zoomScaleNormal="69"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EQ8OEpaXAN31nHBD88mTZKFRm2hw6Cl0bsWRu68KvqoNqJU6Z03fnJDu2MpqX9eWH4TZfYZFkZ1ZuCKK06Ni0g==" saltValue="c2itMnfnaBbRhtsmFSI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74" zoomScaleNormal="74"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aXOERj8SP7sLYYdBIKq6SnMIw72gnJolmj0kkfLc6GEemJRIjz3KIE6y5Lynpf0eNxQzpgOX2oPVJsreBWHLpw==" saltValue="wVfvOrdbLVH2eMkSYi5c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564</v>
      </c>
      <c r="G2" s="148"/>
      <c r="H2" s="149"/>
    </row>
    <row r="3" spans="1:8" x14ac:dyDescent="0.2">
      <c r="A3" s="145" t="s">
        <v>557</v>
      </c>
      <c r="B3" s="150"/>
      <c r="C3" s="151"/>
      <c r="D3" s="152">
        <v>42852</v>
      </c>
      <c r="E3" s="153"/>
      <c r="F3" s="154">
        <v>45426</v>
      </c>
      <c r="G3" s="155"/>
      <c r="H3" s="156"/>
    </row>
    <row r="4" spans="1:8" x14ac:dyDescent="0.2">
      <c r="A4" s="157"/>
      <c r="B4" s="158"/>
      <c r="C4" s="159"/>
      <c r="D4" s="160">
        <v>19569</v>
      </c>
      <c r="E4" s="161"/>
      <c r="F4" s="162">
        <v>24508</v>
      </c>
      <c r="G4" s="163"/>
      <c r="H4" s="164"/>
    </row>
    <row r="5" spans="1:8" x14ac:dyDescent="0.2">
      <c r="A5" s="145" t="s">
        <v>559</v>
      </c>
      <c r="B5" s="150"/>
      <c r="C5" s="151"/>
      <c r="D5" s="152">
        <v>41329</v>
      </c>
      <c r="E5" s="153"/>
      <c r="F5" s="154">
        <v>46457</v>
      </c>
      <c r="G5" s="155"/>
      <c r="H5" s="156"/>
    </row>
    <row r="6" spans="1:8" x14ac:dyDescent="0.2">
      <c r="A6" s="157"/>
      <c r="B6" s="158"/>
      <c r="C6" s="159"/>
      <c r="D6" s="160">
        <v>23819</v>
      </c>
      <c r="E6" s="161"/>
      <c r="F6" s="162">
        <v>24020</v>
      </c>
      <c r="G6" s="163"/>
      <c r="H6" s="164"/>
    </row>
    <row r="7" spans="1:8" x14ac:dyDescent="0.2">
      <c r="A7" s="145" t="s">
        <v>560</v>
      </c>
      <c r="B7" s="150"/>
      <c r="C7" s="151"/>
      <c r="D7" s="152">
        <v>54820</v>
      </c>
      <c r="E7" s="153"/>
      <c r="F7" s="154">
        <v>51849</v>
      </c>
      <c r="G7" s="155"/>
      <c r="H7" s="156"/>
    </row>
    <row r="8" spans="1:8" x14ac:dyDescent="0.2">
      <c r="A8" s="157"/>
      <c r="B8" s="158"/>
      <c r="C8" s="159"/>
      <c r="D8" s="160">
        <v>25541</v>
      </c>
      <c r="E8" s="161"/>
      <c r="F8" s="162">
        <v>26326</v>
      </c>
      <c r="G8" s="163"/>
      <c r="H8" s="164"/>
    </row>
    <row r="9" spans="1:8" x14ac:dyDescent="0.2">
      <c r="A9" s="145" t="s">
        <v>561</v>
      </c>
      <c r="B9" s="150"/>
      <c r="C9" s="151"/>
      <c r="D9" s="152">
        <v>63613</v>
      </c>
      <c r="E9" s="153"/>
      <c r="F9" s="154">
        <v>52191</v>
      </c>
      <c r="G9" s="155"/>
      <c r="H9" s="156"/>
    </row>
    <row r="10" spans="1:8" x14ac:dyDescent="0.2">
      <c r="A10" s="157"/>
      <c r="B10" s="158"/>
      <c r="C10" s="159"/>
      <c r="D10" s="160">
        <v>28849</v>
      </c>
      <c r="E10" s="161"/>
      <c r="F10" s="162">
        <v>26807</v>
      </c>
      <c r="G10" s="163"/>
      <c r="H10" s="164"/>
    </row>
    <row r="11" spans="1:8" x14ac:dyDescent="0.2">
      <c r="A11" s="145" t="s">
        <v>562</v>
      </c>
      <c r="B11" s="150"/>
      <c r="C11" s="151"/>
      <c r="D11" s="152">
        <v>44473</v>
      </c>
      <c r="E11" s="153"/>
      <c r="F11" s="154">
        <v>48105</v>
      </c>
      <c r="G11" s="155"/>
      <c r="H11" s="156"/>
    </row>
    <row r="12" spans="1:8" x14ac:dyDescent="0.2">
      <c r="A12" s="157"/>
      <c r="B12" s="158"/>
      <c r="C12" s="165"/>
      <c r="D12" s="160">
        <v>23087</v>
      </c>
      <c r="E12" s="161"/>
      <c r="F12" s="162">
        <v>24072</v>
      </c>
      <c r="G12" s="163"/>
      <c r="H12" s="164"/>
    </row>
    <row r="13" spans="1:8" x14ac:dyDescent="0.2">
      <c r="A13" s="145"/>
      <c r="B13" s="150"/>
      <c r="C13" s="166"/>
      <c r="D13" s="167">
        <v>49417</v>
      </c>
      <c r="E13" s="168"/>
      <c r="F13" s="169">
        <v>48806</v>
      </c>
      <c r="G13" s="170"/>
      <c r="H13" s="156"/>
    </row>
    <row r="14" spans="1:8" x14ac:dyDescent="0.2">
      <c r="A14" s="157"/>
      <c r="B14" s="158"/>
      <c r="C14" s="159"/>
      <c r="D14" s="160">
        <v>24173</v>
      </c>
      <c r="E14" s="161"/>
      <c r="F14" s="162">
        <v>25147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2.37</v>
      </c>
      <c r="C19" s="171">
        <f>ROUND(VALUE(SUBSTITUTE(実質収支比率等に係る経年分析!G$48,"▲","-")),2)</f>
        <v>2.77</v>
      </c>
      <c r="D19" s="171">
        <f>ROUND(VALUE(SUBSTITUTE(実質収支比率等に係る経年分析!H$48,"▲","-")),2)</f>
        <v>2.81</v>
      </c>
      <c r="E19" s="171">
        <f>ROUND(VALUE(SUBSTITUTE(実質収支比率等に係る経年分析!I$48,"▲","-")),2)</f>
        <v>4.8499999999999996</v>
      </c>
      <c r="F19" s="171">
        <f>ROUND(VALUE(SUBSTITUTE(実質収支比率等に係る経年分析!J$48,"▲","-")),2)</f>
        <v>4.5199999999999996</v>
      </c>
    </row>
    <row r="20" spans="1:11" x14ac:dyDescent="0.2">
      <c r="A20" s="171" t="s">
        <v>55</v>
      </c>
      <c r="B20" s="171">
        <f>ROUND(VALUE(SUBSTITUTE(実質収支比率等に係る経年分析!F$47,"▲","-")),2)</f>
        <v>5.58</v>
      </c>
      <c r="C20" s="171">
        <f>ROUND(VALUE(SUBSTITUTE(実質収支比率等に係る経年分析!G$47,"▲","-")),2)</f>
        <v>6.67</v>
      </c>
      <c r="D20" s="171">
        <f>ROUND(VALUE(SUBSTITUTE(実質収支比率等に係る経年分析!H$47,"▲","-")),2)</f>
        <v>8.02</v>
      </c>
      <c r="E20" s="171">
        <f>ROUND(VALUE(SUBSTITUTE(実質収支比率等に係る経年分析!I$47,"▲","-")),2)</f>
        <v>6.44</v>
      </c>
      <c r="F20" s="171">
        <f>ROUND(VALUE(SUBSTITUTE(実質収支比率等に係る経年分析!J$47,"▲","-")),2)</f>
        <v>8.27</v>
      </c>
    </row>
    <row r="21" spans="1:11" x14ac:dyDescent="0.2">
      <c r="A21" s="171" t="s">
        <v>56</v>
      </c>
      <c r="B21" s="171">
        <f>IF(ISNUMBER(VALUE(SUBSTITUTE(実質収支比率等に係る経年分析!F$49,"▲","-"))),ROUND(VALUE(SUBSTITUTE(実質収支比率等に係る経年分析!F$49,"▲","-")),2),NA())</f>
        <v>1.46</v>
      </c>
      <c r="C21" s="171">
        <f>IF(ISNUMBER(VALUE(SUBSTITUTE(実質収支比率等に係る経年分析!G$49,"▲","-"))),ROUND(VALUE(SUBSTITUTE(実質収支比率等に係る経年分析!G$49,"▲","-")),2),NA())</f>
        <v>2.66</v>
      </c>
      <c r="D21" s="171">
        <f>IF(ISNUMBER(VALUE(SUBSTITUTE(実質収支比率等に係る経年分析!H$49,"▲","-"))),ROUND(VALUE(SUBSTITUTE(実質収支比率等に係る経年分析!H$49,"▲","-")),2),NA())</f>
        <v>2.13</v>
      </c>
      <c r="E21" s="171">
        <f>IF(ISNUMBER(VALUE(SUBSTITUTE(実質収支比率等に係る経年分析!I$49,"▲","-"))),ROUND(VALUE(SUBSTITUTE(実質収支比率等に係る経年分析!I$49,"▲","-")),2),NA())</f>
        <v>0.57999999999999996</v>
      </c>
      <c r="F21" s="171">
        <f>IF(ISNUMBER(VALUE(SUBSTITUTE(実質収支比率等に係る経年分析!J$49,"▲","-"))),ROUND(VALUE(SUBSTITUTE(実質収支比率等に係る経年分析!J$49,"▲","-")),2),NA())</f>
        <v>3.33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0.46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ガス事業会計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0.28999999999999998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0.37</v>
      </c>
    </row>
    <row r="30" spans="1:11" x14ac:dyDescent="0.2">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2.1800000000000002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0.51</v>
      </c>
    </row>
    <row r="31" spans="1:11" x14ac:dyDescent="0.2">
      <c r="A31" s="172" t="str">
        <f>IF(連結実質赤字比率に係る赤字・黒字の構成分析!C$39="",NA(),連結実質赤字比率に係る赤字・黒字の構成分析!C$39)</f>
        <v>交通事業会計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0.56999999999999995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0.76</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1.51</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1.71</v>
      </c>
    </row>
    <row r="34" spans="1:16" x14ac:dyDescent="0.2">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2.0499999999999998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2.41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4.07</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5.99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13124</v>
      </c>
      <c r="E42" s="173"/>
      <c r="F42" s="173"/>
      <c r="G42" s="173">
        <f>'実質公債費比率（分子）の構造'!L$52</f>
        <v>12927</v>
      </c>
      <c r="H42" s="173"/>
      <c r="I42" s="173"/>
      <c r="J42" s="173">
        <f>'実質公債費比率（分子）の構造'!M$52</f>
        <v>12644</v>
      </c>
      <c r="K42" s="173"/>
      <c r="L42" s="173"/>
      <c r="M42" s="173">
        <f>'実質公債費比率（分子）の構造'!N$52</f>
        <v>12105</v>
      </c>
      <c r="N42" s="173"/>
      <c r="O42" s="173"/>
      <c r="P42" s="173">
        <f>'実質公債費比率（分子）の構造'!O$52</f>
        <v>11623</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65</v>
      </c>
      <c r="B44" s="173">
        <f>'実質公債費比率（分子）の構造'!K$50</f>
        <v>566</v>
      </c>
      <c r="C44" s="173"/>
      <c r="D44" s="173"/>
      <c r="E44" s="173">
        <f>'実質公債費比率（分子）の構造'!L$50</f>
        <v>260</v>
      </c>
      <c r="F44" s="173"/>
      <c r="G44" s="173"/>
      <c r="H44" s="173">
        <f>'実質公債費比率（分子）の構造'!M$50</f>
        <v>97</v>
      </c>
      <c r="I44" s="173"/>
      <c r="J44" s="173"/>
      <c r="K44" s="173">
        <f>'実質公債費比率（分子）の構造'!N$50</f>
        <v>68</v>
      </c>
      <c r="L44" s="173"/>
      <c r="M44" s="173"/>
      <c r="N44" s="173">
        <f>'実質公債費比率（分子）の構造'!O$50</f>
        <v>48</v>
      </c>
      <c r="O44" s="173"/>
      <c r="P44" s="173"/>
    </row>
    <row r="45" spans="1:16" x14ac:dyDescent="0.2">
      <c r="A45" s="173" t="s">
        <v>66</v>
      </c>
      <c r="B45" s="173">
        <f>'実質公債費比率（分子）の構造'!K$49</f>
        <v>35</v>
      </c>
      <c r="C45" s="173"/>
      <c r="D45" s="173"/>
      <c r="E45" s="173">
        <f>'実質公債費比率（分子）の構造'!L$49</f>
        <v>36</v>
      </c>
      <c r="F45" s="173"/>
      <c r="G45" s="173"/>
      <c r="H45" s="173">
        <f>'実質公債費比率（分子）の構造'!M$49</f>
        <v>41</v>
      </c>
      <c r="I45" s="173"/>
      <c r="J45" s="173"/>
      <c r="K45" s="173">
        <f>'実質公債費比率（分子）の構造'!N$49</f>
        <v>38</v>
      </c>
      <c r="L45" s="173"/>
      <c r="M45" s="173"/>
      <c r="N45" s="173">
        <f>'実質公債費比率（分子）の構造'!O$49</f>
        <v>38</v>
      </c>
      <c r="O45" s="173"/>
      <c r="P45" s="173"/>
    </row>
    <row r="46" spans="1:16" x14ac:dyDescent="0.2">
      <c r="A46" s="173" t="s">
        <v>67</v>
      </c>
      <c r="B46" s="173">
        <f>'実質公債費比率（分子）の構造'!K$48</f>
        <v>5530</v>
      </c>
      <c r="C46" s="173"/>
      <c r="D46" s="173"/>
      <c r="E46" s="173">
        <f>'実質公債費比率（分子）の構造'!L$48</f>
        <v>5365</v>
      </c>
      <c r="F46" s="173"/>
      <c r="G46" s="173"/>
      <c r="H46" s="173">
        <f>'実質公債費比率（分子）の構造'!M$48</f>
        <v>5036</v>
      </c>
      <c r="I46" s="173"/>
      <c r="J46" s="173"/>
      <c r="K46" s="173">
        <f>'実質公債費比率（分子）の構造'!N$48</f>
        <v>4726</v>
      </c>
      <c r="L46" s="173"/>
      <c r="M46" s="173"/>
      <c r="N46" s="173">
        <f>'実質公債費比率（分子）の構造'!O$48</f>
        <v>4563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13090</v>
      </c>
      <c r="C49" s="173"/>
      <c r="D49" s="173"/>
      <c r="E49" s="173">
        <f>'実質公債費比率（分子）の構造'!L$45</f>
        <v>12767</v>
      </c>
      <c r="F49" s="173"/>
      <c r="G49" s="173"/>
      <c r="H49" s="173">
        <f>'実質公債費比率（分子）の構造'!M$45</f>
        <v>12232</v>
      </c>
      <c r="I49" s="173"/>
      <c r="J49" s="173"/>
      <c r="K49" s="173">
        <f>'実質公債費比率（分子）の構造'!N$45</f>
        <v>11823</v>
      </c>
      <c r="L49" s="173"/>
      <c r="M49" s="173"/>
      <c r="N49" s="173">
        <f>'実質公債費比率（分子）の構造'!O$45</f>
        <v>11606</v>
      </c>
      <c r="O49" s="173"/>
      <c r="P49" s="173"/>
    </row>
    <row r="50" spans="1:16" x14ac:dyDescent="0.2">
      <c r="A50" s="173" t="s">
        <v>71</v>
      </c>
      <c r="B50" s="173" t="e">
        <f>NA()</f>
        <v>#N/A</v>
      </c>
      <c r="C50" s="173">
        <f>IF(ISNUMBER('実質公債費比率（分子）の構造'!K$53),'実質公債費比率（分子）の構造'!K$53,NA())</f>
        <v>6097</v>
      </c>
      <c r="D50" s="173" t="e">
        <f>NA()</f>
        <v>#N/A</v>
      </c>
      <c r="E50" s="173" t="e">
        <f>NA()</f>
        <v>#N/A</v>
      </c>
      <c r="F50" s="173">
        <f>IF(ISNUMBER('実質公債費比率（分子）の構造'!L$53),'実質公債費比率（分子）の構造'!L$53,NA())</f>
        <v>5501</v>
      </c>
      <c r="G50" s="173" t="e">
        <f>NA()</f>
        <v>#N/A</v>
      </c>
      <c r="H50" s="173" t="e">
        <f>NA()</f>
        <v>#N/A</v>
      </c>
      <c r="I50" s="173">
        <f>IF(ISNUMBER('実質公債費比率（分子）の構造'!M$53),'実質公債費比率（分子）の構造'!M$53,NA())</f>
        <v>4762</v>
      </c>
      <c r="J50" s="173" t="e">
        <f>NA()</f>
        <v>#N/A</v>
      </c>
      <c r="K50" s="173" t="e">
        <f>NA()</f>
        <v>#N/A</v>
      </c>
      <c r="L50" s="173">
        <f>IF(ISNUMBER('実質公債費比率（分子）の構造'!N$53),'実質公債費比率（分子）の構造'!N$53,NA())</f>
        <v>4550</v>
      </c>
      <c r="M50" s="173" t="e">
        <f>NA()</f>
        <v>#N/A</v>
      </c>
      <c r="N50" s="173" t="e">
        <f>NA()</f>
        <v>#N/A</v>
      </c>
      <c r="O50" s="173">
        <f>IF(ISNUMBER('実質公債費比率（分子）の構造'!O$53),'実質公債費比率（分子）の構造'!O$53,NA())</f>
        <v>4632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119394</v>
      </c>
      <c r="E56" s="172"/>
      <c r="F56" s="172"/>
      <c r="G56" s="172">
        <f>'将来負担比率（分子）の構造'!J$52</f>
        <v>114943</v>
      </c>
      <c r="H56" s="172"/>
      <c r="I56" s="172"/>
      <c r="J56" s="172">
        <f>'将来負担比率（分子）の構造'!K$52</f>
        <v>110047</v>
      </c>
      <c r="K56" s="172"/>
      <c r="L56" s="172"/>
      <c r="M56" s="172">
        <f>'将来負担比率（分子）の構造'!L$52</f>
        <v>106056</v>
      </c>
      <c r="N56" s="172"/>
      <c r="O56" s="172"/>
      <c r="P56" s="172">
        <f>'将来負担比率（分子）の構造'!M$52</f>
        <v>101388</v>
      </c>
    </row>
    <row r="57" spans="1:16" x14ac:dyDescent="0.2">
      <c r="A57" s="172" t="s">
        <v>42</v>
      </c>
      <c r="B57" s="172"/>
      <c r="C57" s="172"/>
      <c r="D57" s="172">
        <f>'将来負担比率（分子）の構造'!I$51</f>
        <v>10595</v>
      </c>
      <c r="E57" s="172"/>
      <c r="F57" s="172"/>
      <c r="G57" s="172">
        <f>'将来負担比率（分子）の構造'!J$51</f>
        <v>9992</v>
      </c>
      <c r="H57" s="172"/>
      <c r="I57" s="172"/>
      <c r="J57" s="172">
        <f>'将来負担比率（分子）の構造'!K$51</f>
        <v>9384</v>
      </c>
      <c r="K57" s="172"/>
      <c r="L57" s="172"/>
      <c r="M57" s="172">
        <f>'将来負担比率（分子）の構造'!L$51</f>
        <v>9912</v>
      </c>
      <c r="N57" s="172"/>
      <c r="O57" s="172"/>
      <c r="P57" s="172">
        <f>'将来負担比率（分子）の構造'!M$51</f>
        <v>10049</v>
      </c>
    </row>
    <row r="58" spans="1:16" x14ac:dyDescent="0.2">
      <c r="A58" s="172" t="s">
        <v>41</v>
      </c>
      <c r="B58" s="172"/>
      <c r="C58" s="172"/>
      <c r="D58" s="172">
        <f>'将来負担比率（分子）の構造'!I$50</f>
        <v>12548</v>
      </c>
      <c r="E58" s="172"/>
      <c r="F58" s="172"/>
      <c r="G58" s="172">
        <f>'将来負担比率（分子）の構造'!J$50</f>
        <v>14093</v>
      </c>
      <c r="H58" s="172"/>
      <c r="I58" s="172"/>
      <c r="J58" s="172">
        <f>'将来負担比率（分子）の構造'!K$50</f>
        <v>15015</v>
      </c>
      <c r="K58" s="172"/>
      <c r="L58" s="172"/>
      <c r="M58" s="172">
        <f>'将来負担比率（分子）の構造'!L$50</f>
        <v>14582</v>
      </c>
      <c r="N58" s="172"/>
      <c r="O58" s="172"/>
      <c r="P58" s="172">
        <f>'将来負担比率（分子）の構造'!M$50</f>
        <v>15845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201</v>
      </c>
      <c r="C61" s="172"/>
      <c r="D61" s="172"/>
      <c r="E61" s="172">
        <f>'将来負担比率（分子）の構造'!J$46</f>
        <v>171</v>
      </c>
      <c r="F61" s="172"/>
      <c r="G61" s="172"/>
      <c r="H61" s="172">
        <f>'将来負担比率（分子）の構造'!K$46</f>
        <v>141</v>
      </c>
      <c r="I61" s="172"/>
      <c r="J61" s="172"/>
      <c r="K61" s="172">
        <f>'将来負担比率（分子）の構造'!L$46</f>
        <v>111</v>
      </c>
      <c r="L61" s="172"/>
      <c r="M61" s="172"/>
      <c r="N61" s="172">
        <f>'将来負担比率（分子）の構造'!M$46</f>
        <v>106</v>
      </c>
      <c r="O61" s="172"/>
      <c r="P61" s="172"/>
    </row>
    <row r="62" spans="1:16" x14ac:dyDescent="0.2">
      <c r="A62" s="172" t="s">
        <v>35</v>
      </c>
      <c r="B62" s="172">
        <f>'将来負担比率（分子）の構造'!I$45</f>
        <v>13739</v>
      </c>
      <c r="C62" s="172"/>
      <c r="D62" s="172"/>
      <c r="E62" s="172">
        <f>'将来負担比率（分子）の構造'!J$45</f>
        <v>13605</v>
      </c>
      <c r="F62" s="172"/>
      <c r="G62" s="172"/>
      <c r="H62" s="172">
        <f>'将来負担比率（分子）の構造'!K$45</f>
        <v>13515</v>
      </c>
      <c r="I62" s="172"/>
      <c r="J62" s="172"/>
      <c r="K62" s="172">
        <f>'将来負担比率（分子）の構造'!L$45</f>
        <v>12943</v>
      </c>
      <c r="L62" s="172"/>
      <c r="M62" s="172"/>
      <c r="N62" s="172">
        <f>'将来負担比率（分子）の構造'!M$45</f>
        <v>12633</v>
      </c>
      <c r="O62" s="172"/>
      <c r="P62" s="172"/>
    </row>
    <row r="63" spans="1:16" x14ac:dyDescent="0.2">
      <c r="A63" s="172" t="s">
        <v>34</v>
      </c>
      <c r="B63" s="172">
        <f>'将来負担比率（分子）の構造'!I$44</f>
        <v>529</v>
      </c>
      <c r="C63" s="172"/>
      <c r="D63" s="172"/>
      <c r="E63" s="172">
        <f>'将来負担比率（分子）の構造'!J$44</f>
        <v>496</v>
      </c>
      <c r="F63" s="172"/>
      <c r="G63" s="172"/>
      <c r="H63" s="172">
        <f>'将来負担比率（分子）の構造'!K$44</f>
        <v>457</v>
      </c>
      <c r="I63" s="172"/>
      <c r="J63" s="172"/>
      <c r="K63" s="172">
        <f>'将来負担比率（分子）の構造'!L$44</f>
        <v>421</v>
      </c>
      <c r="L63" s="172"/>
      <c r="M63" s="172"/>
      <c r="N63" s="172">
        <f>'将来負担比率（分子）の構造'!M$44</f>
        <v>454</v>
      </c>
      <c r="O63" s="172"/>
      <c r="P63" s="172"/>
    </row>
    <row r="64" spans="1:16" x14ac:dyDescent="0.2">
      <c r="A64" s="172" t="s">
        <v>33</v>
      </c>
      <c r="B64" s="172">
        <f>'将来負担比率（分子）の構造'!I$43</f>
        <v>56653</v>
      </c>
      <c r="C64" s="172"/>
      <c r="D64" s="172"/>
      <c r="E64" s="172">
        <f>'将来負担比率（分子）の構造'!J$43</f>
        <v>51098</v>
      </c>
      <c r="F64" s="172"/>
      <c r="G64" s="172"/>
      <c r="H64" s="172">
        <f>'将来負担比率（分子）の構造'!K$43</f>
        <v>45706</v>
      </c>
      <c r="I64" s="172"/>
      <c r="J64" s="172"/>
      <c r="K64" s="172">
        <f>'将来負担比率（分子）の構造'!L$43</f>
        <v>42108</v>
      </c>
      <c r="L64" s="172"/>
      <c r="M64" s="172"/>
      <c r="N64" s="172">
        <f>'将来負担比率（分子）の構造'!M$43</f>
        <v>39713</v>
      </c>
      <c r="O64" s="172"/>
      <c r="P64" s="172"/>
    </row>
    <row r="65" spans="1:16" x14ac:dyDescent="0.2">
      <c r="A65" s="172" t="s">
        <v>32</v>
      </c>
      <c r="B65" s="172">
        <f>'将来負担比率（分子）の構造'!I$42</f>
        <v>2778</v>
      </c>
      <c r="C65" s="172"/>
      <c r="D65" s="172"/>
      <c r="E65" s="172">
        <f>'将来負担比率（分子）の構造'!J$42</f>
        <v>2098</v>
      </c>
      <c r="F65" s="172"/>
      <c r="G65" s="172"/>
      <c r="H65" s="172">
        <f>'将来負担比率（分子）の構造'!K$42</f>
        <v>1637</v>
      </c>
      <c r="I65" s="172"/>
      <c r="J65" s="172"/>
      <c r="K65" s="172">
        <f>'将来負担比率（分子）の構造'!L$42</f>
        <v>1225</v>
      </c>
      <c r="L65" s="172"/>
      <c r="M65" s="172"/>
      <c r="N65" s="172">
        <f>'将来負担比率（分子）の構造'!M$42</f>
        <v>1708</v>
      </c>
      <c r="O65" s="172"/>
      <c r="P65" s="172"/>
    </row>
    <row r="66" spans="1:16" x14ac:dyDescent="0.2">
      <c r="A66" s="172" t="s">
        <v>31</v>
      </c>
      <c r="B66" s="172">
        <f>'将来負担比率（分子）の構造'!I$41</f>
        <v>115753</v>
      </c>
      <c r="C66" s="172"/>
      <c r="D66" s="172"/>
      <c r="E66" s="172">
        <f>'将来負担比率（分子）の構造'!J$41</f>
        <v>111373</v>
      </c>
      <c r="F66" s="172"/>
      <c r="G66" s="172"/>
      <c r="H66" s="172">
        <f>'将来負担比率（分子）の構造'!K$41</f>
        <v>109191</v>
      </c>
      <c r="I66" s="172"/>
      <c r="J66" s="172"/>
      <c r="K66" s="172">
        <f>'将来負担比率（分子）の構造'!L$41</f>
        <v>107835</v>
      </c>
      <c r="L66" s="172"/>
      <c r="M66" s="172"/>
      <c r="N66" s="172">
        <f>'将来負担比率（分子）の構造'!M$41</f>
        <v>103474</v>
      </c>
      <c r="O66" s="172"/>
      <c r="P66" s="172"/>
    </row>
    <row r="67" spans="1:16" x14ac:dyDescent="0.2">
      <c r="A67" s="172" t="s">
        <v>75</v>
      </c>
      <c r="B67" s="172" t="e">
        <f>NA()</f>
        <v>#N/A</v>
      </c>
      <c r="C67" s="172">
        <f>IF(ISNUMBER('将来負担比率（分子）の構造'!I$53), IF('将来負担比率（分子）の構造'!I$53 &lt; 0, 0, '将来負担比率（分子）の構造'!I$53), NA())</f>
        <v>47115</v>
      </c>
      <c r="D67" s="172" t="e">
        <f>NA()</f>
        <v>#N/A</v>
      </c>
      <c r="E67" s="172" t="e">
        <f>NA()</f>
        <v>#N/A</v>
      </c>
      <c r="F67" s="172">
        <f>IF(ISNUMBER('将来負担比率（分子）の構造'!J$53), IF('将来負担比率（分子）の構造'!J$53 &lt; 0, 0, '将来負担比率（分子）の構造'!J$53), NA())</f>
        <v>39814</v>
      </c>
      <c r="G67" s="172" t="e">
        <f>NA()</f>
        <v>#N/A</v>
      </c>
      <c r="H67" s="172" t="e">
        <f>NA()</f>
        <v>#N/A</v>
      </c>
      <c r="I67" s="172">
        <f>IF(ISNUMBER('将来負担比率（分子）の構造'!K$53), IF('将来負担比率（分子）の構造'!K$53 &lt; 0, 0, '将来負担比率（分子）の構造'!K$53), NA())</f>
        <v>36201</v>
      </c>
      <c r="J67" s="172" t="e">
        <f>NA()</f>
        <v>#N/A</v>
      </c>
      <c r="K67" s="172" t="e">
        <f>NA()</f>
        <v>#N/A</v>
      </c>
      <c r="L67" s="172">
        <f>IF(ISNUMBER('将来負担比率（分子）の構造'!L$53), IF('将来負担比率（分子）の構造'!L$53 &lt; 0, 0, '将来負担比率（分子）の構造'!L$53), NA())</f>
        <v>34094</v>
      </c>
      <c r="M67" s="172" t="e">
        <f>NA()</f>
        <v>#N/A</v>
      </c>
      <c r="N67" s="172" t="e">
        <f>NA()</f>
        <v>#N/A</v>
      </c>
      <c r="O67" s="172">
        <f>IF(ISNUMBER('将来負担比率（分子）の構造'!M$53), IF('将来負担比率（分子）の構造'!M$53 &lt; 0, 0, '将来負担比率（分子）の構造'!M$53), NA())</f>
        <v>30805</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4377</v>
      </c>
      <c r="C72" s="176">
        <f>基金残高に係る経年分析!G55</f>
        <v>3554</v>
      </c>
      <c r="D72" s="176">
        <f>基金残高に係る経年分析!H55</f>
        <v>4660</v>
      </c>
    </row>
    <row r="73" spans="1:16" x14ac:dyDescent="0.2">
      <c r="A73" s="175" t="s">
        <v>78</v>
      </c>
      <c r="B73" s="176">
        <f>基金残高に係る経年分析!F56</f>
        <v>888</v>
      </c>
      <c r="C73" s="176">
        <f>基金残高に係る経年分析!G56</f>
        <v>889</v>
      </c>
      <c r="D73" s="176">
        <f>基金残高に係る経年分析!H56</f>
        <v>890</v>
      </c>
    </row>
    <row r="74" spans="1:16" x14ac:dyDescent="0.2">
      <c r="A74" s="175" t="s">
        <v>79</v>
      </c>
      <c r="B74" s="176">
        <f>基金残高に係る経年分析!F57</f>
        <v>9153</v>
      </c>
      <c r="C74" s="176">
        <f>基金残高に係る経年分析!G57</f>
        <v>8850</v>
      </c>
      <c r="D74" s="176">
        <f>基金残高に係る経年分析!H57</f>
        <v>8399</v>
      </c>
    </row>
  </sheetData>
  <sheetProtection algorithmName="SHA-512" hashValue="08ttXw1L1Hx8st7Ol5eJw/N10dMYFTAIBZxoxW0KuFw9+p5sAXL9LTIm2VGg/VoBWD6J5hm31Z2r+/ocgPu16Q==" saltValue="OkragzBSNKnnoWSeP5TDF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219</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49" t="s">
        <v>223</v>
      </c>
      <c r="AQ4" s="749"/>
      <c r="AR4" s="749"/>
      <c r="AS4" s="749"/>
      <c r="AT4" s="749"/>
      <c r="AU4" s="749"/>
      <c r="AV4" s="749"/>
      <c r="AW4" s="749"/>
      <c r="AX4" s="749"/>
      <c r="AY4" s="749"/>
      <c r="AZ4" s="749"/>
      <c r="BA4" s="749"/>
      <c r="BB4" s="749"/>
      <c r="BC4" s="749"/>
      <c r="BD4" s="749"/>
      <c r="BE4" s="749"/>
      <c r="BF4" s="749"/>
      <c r="BG4" s="749" t="s">
        <v>224</v>
      </c>
      <c r="BH4" s="749"/>
      <c r="BI4" s="749"/>
      <c r="BJ4" s="749"/>
      <c r="BK4" s="749"/>
      <c r="BL4" s="749"/>
      <c r="BM4" s="749"/>
      <c r="BN4" s="749"/>
      <c r="BO4" s="749" t="s">
        <v>221</v>
      </c>
      <c r="BP4" s="749"/>
      <c r="BQ4" s="749"/>
      <c r="BR4" s="749"/>
      <c r="BS4" s="749" t="s">
        <v>225</v>
      </c>
      <c r="BT4" s="749"/>
      <c r="BU4" s="749"/>
      <c r="BV4" s="749"/>
      <c r="BW4" s="749"/>
      <c r="BX4" s="749"/>
      <c r="BY4" s="749"/>
      <c r="BZ4" s="749"/>
      <c r="CA4" s="749"/>
      <c r="CB4" s="749"/>
      <c r="CD4" s="731" t="s">
        <v>226</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5" t="s">
        <v>227</v>
      </c>
      <c r="C5" s="696"/>
      <c r="D5" s="696"/>
      <c r="E5" s="696"/>
      <c r="F5" s="696"/>
      <c r="G5" s="696"/>
      <c r="H5" s="696"/>
      <c r="I5" s="696"/>
      <c r="J5" s="696"/>
      <c r="K5" s="696"/>
      <c r="L5" s="696"/>
      <c r="M5" s="696"/>
      <c r="N5" s="696"/>
      <c r="O5" s="696"/>
      <c r="P5" s="696"/>
      <c r="Q5" s="697"/>
      <c r="R5" s="682">
        <v>28452417</v>
      </c>
      <c r="S5" s="683"/>
      <c r="T5" s="683"/>
      <c r="U5" s="683"/>
      <c r="V5" s="683"/>
      <c r="W5" s="683"/>
      <c r="X5" s="683"/>
      <c r="Y5" s="726"/>
      <c r="Z5" s="744">
        <v>25.6</v>
      </c>
      <c r="AA5" s="744"/>
      <c r="AB5" s="744"/>
      <c r="AC5" s="744"/>
      <c r="AD5" s="745">
        <v>27308519</v>
      </c>
      <c r="AE5" s="745"/>
      <c r="AF5" s="745"/>
      <c r="AG5" s="745"/>
      <c r="AH5" s="745"/>
      <c r="AI5" s="745"/>
      <c r="AJ5" s="745"/>
      <c r="AK5" s="745"/>
      <c r="AL5" s="727">
        <v>49.4</v>
      </c>
      <c r="AM5" s="700"/>
      <c r="AN5" s="700"/>
      <c r="AO5" s="728"/>
      <c r="AP5" s="695" t="s">
        <v>228</v>
      </c>
      <c r="AQ5" s="696"/>
      <c r="AR5" s="696"/>
      <c r="AS5" s="696"/>
      <c r="AT5" s="696"/>
      <c r="AU5" s="696"/>
      <c r="AV5" s="696"/>
      <c r="AW5" s="696"/>
      <c r="AX5" s="696"/>
      <c r="AY5" s="696"/>
      <c r="AZ5" s="696"/>
      <c r="BA5" s="696"/>
      <c r="BB5" s="696"/>
      <c r="BC5" s="696"/>
      <c r="BD5" s="696"/>
      <c r="BE5" s="696"/>
      <c r="BF5" s="697"/>
      <c r="BG5" s="629">
        <v>27246354</v>
      </c>
      <c r="BH5" s="630"/>
      <c r="BI5" s="630"/>
      <c r="BJ5" s="630"/>
      <c r="BK5" s="630"/>
      <c r="BL5" s="630"/>
      <c r="BM5" s="630"/>
      <c r="BN5" s="631"/>
      <c r="BO5" s="656">
        <v>95.8</v>
      </c>
      <c r="BP5" s="656"/>
      <c r="BQ5" s="656"/>
      <c r="BR5" s="656"/>
      <c r="BS5" s="657">
        <v>628767</v>
      </c>
      <c r="BT5" s="657"/>
      <c r="BU5" s="657"/>
      <c r="BV5" s="657"/>
      <c r="BW5" s="657"/>
      <c r="BX5" s="657"/>
      <c r="BY5" s="657"/>
      <c r="BZ5" s="657"/>
      <c r="CA5" s="657"/>
      <c r="CB5" s="715"/>
      <c r="CD5" s="731" t="s">
        <v>223</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221</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2:143" ht="11.25" customHeight="1" x14ac:dyDescent="0.2">
      <c r="B6" s="626" t="s">
        <v>232</v>
      </c>
      <c r="C6" s="627"/>
      <c r="D6" s="627"/>
      <c r="E6" s="627"/>
      <c r="F6" s="627"/>
      <c r="G6" s="627"/>
      <c r="H6" s="627"/>
      <c r="I6" s="627"/>
      <c r="J6" s="627"/>
      <c r="K6" s="627"/>
      <c r="L6" s="627"/>
      <c r="M6" s="627"/>
      <c r="N6" s="627"/>
      <c r="O6" s="627"/>
      <c r="P6" s="627"/>
      <c r="Q6" s="628"/>
      <c r="R6" s="629">
        <v>727610</v>
      </c>
      <c r="S6" s="630"/>
      <c r="T6" s="630"/>
      <c r="U6" s="630"/>
      <c r="V6" s="630"/>
      <c r="W6" s="630"/>
      <c r="X6" s="630"/>
      <c r="Y6" s="631"/>
      <c r="Z6" s="656">
        <v>0.7</v>
      </c>
      <c r="AA6" s="656"/>
      <c r="AB6" s="656"/>
      <c r="AC6" s="656"/>
      <c r="AD6" s="657">
        <v>727610</v>
      </c>
      <c r="AE6" s="657"/>
      <c r="AF6" s="657"/>
      <c r="AG6" s="657"/>
      <c r="AH6" s="657"/>
      <c r="AI6" s="657"/>
      <c r="AJ6" s="657"/>
      <c r="AK6" s="657"/>
      <c r="AL6" s="632">
        <v>1.3</v>
      </c>
      <c r="AM6" s="633"/>
      <c r="AN6" s="633"/>
      <c r="AO6" s="658"/>
      <c r="AP6" s="626" t="s">
        <v>233</v>
      </c>
      <c r="AQ6" s="627"/>
      <c r="AR6" s="627"/>
      <c r="AS6" s="627"/>
      <c r="AT6" s="627"/>
      <c r="AU6" s="627"/>
      <c r="AV6" s="627"/>
      <c r="AW6" s="627"/>
      <c r="AX6" s="627"/>
      <c r="AY6" s="627"/>
      <c r="AZ6" s="627"/>
      <c r="BA6" s="627"/>
      <c r="BB6" s="627"/>
      <c r="BC6" s="627"/>
      <c r="BD6" s="627"/>
      <c r="BE6" s="627"/>
      <c r="BF6" s="628"/>
      <c r="BG6" s="629">
        <v>27246354</v>
      </c>
      <c r="BH6" s="630"/>
      <c r="BI6" s="630"/>
      <c r="BJ6" s="630"/>
      <c r="BK6" s="630"/>
      <c r="BL6" s="630"/>
      <c r="BM6" s="630"/>
      <c r="BN6" s="631"/>
      <c r="BO6" s="656">
        <v>95.8</v>
      </c>
      <c r="BP6" s="656"/>
      <c r="BQ6" s="656"/>
      <c r="BR6" s="656"/>
      <c r="BS6" s="657">
        <v>628767</v>
      </c>
      <c r="BT6" s="657"/>
      <c r="BU6" s="657"/>
      <c r="BV6" s="657"/>
      <c r="BW6" s="657"/>
      <c r="BX6" s="657"/>
      <c r="BY6" s="657"/>
      <c r="BZ6" s="657"/>
      <c r="CA6" s="657"/>
      <c r="CB6" s="715"/>
      <c r="CD6" s="685" t="s">
        <v>234</v>
      </c>
      <c r="CE6" s="686"/>
      <c r="CF6" s="686"/>
      <c r="CG6" s="686"/>
      <c r="CH6" s="686"/>
      <c r="CI6" s="686"/>
      <c r="CJ6" s="686"/>
      <c r="CK6" s="686"/>
      <c r="CL6" s="686"/>
      <c r="CM6" s="686"/>
      <c r="CN6" s="686"/>
      <c r="CO6" s="686"/>
      <c r="CP6" s="686"/>
      <c r="CQ6" s="687"/>
      <c r="CR6" s="629">
        <v>460495</v>
      </c>
      <c r="CS6" s="630"/>
      <c r="CT6" s="630"/>
      <c r="CU6" s="630"/>
      <c r="CV6" s="630"/>
      <c r="CW6" s="630"/>
      <c r="CX6" s="630"/>
      <c r="CY6" s="631"/>
      <c r="CZ6" s="727">
        <v>0.4</v>
      </c>
      <c r="DA6" s="700"/>
      <c r="DB6" s="700"/>
      <c r="DC6" s="730"/>
      <c r="DD6" s="635">
        <v>3513</v>
      </c>
      <c r="DE6" s="630"/>
      <c r="DF6" s="630"/>
      <c r="DG6" s="630"/>
      <c r="DH6" s="630"/>
      <c r="DI6" s="630"/>
      <c r="DJ6" s="630"/>
      <c r="DK6" s="630"/>
      <c r="DL6" s="630"/>
      <c r="DM6" s="630"/>
      <c r="DN6" s="630"/>
      <c r="DO6" s="630"/>
      <c r="DP6" s="631"/>
      <c r="DQ6" s="635">
        <v>460462</v>
      </c>
      <c r="DR6" s="630"/>
      <c r="DS6" s="630"/>
      <c r="DT6" s="630"/>
      <c r="DU6" s="630"/>
      <c r="DV6" s="630"/>
      <c r="DW6" s="630"/>
      <c r="DX6" s="630"/>
      <c r="DY6" s="630"/>
      <c r="DZ6" s="630"/>
      <c r="EA6" s="630"/>
      <c r="EB6" s="630"/>
      <c r="EC6" s="670"/>
    </row>
    <row r="7" spans="2:143" ht="11.25" customHeight="1" x14ac:dyDescent="0.2">
      <c r="B7" s="626" t="s">
        <v>235</v>
      </c>
      <c r="C7" s="627"/>
      <c r="D7" s="627"/>
      <c r="E7" s="627"/>
      <c r="F7" s="627"/>
      <c r="G7" s="627"/>
      <c r="H7" s="627"/>
      <c r="I7" s="627"/>
      <c r="J7" s="627"/>
      <c r="K7" s="627"/>
      <c r="L7" s="627"/>
      <c r="M7" s="627"/>
      <c r="N7" s="627"/>
      <c r="O7" s="627"/>
      <c r="P7" s="627"/>
      <c r="Q7" s="628"/>
      <c r="R7" s="629">
        <v>33724</v>
      </c>
      <c r="S7" s="630"/>
      <c r="T7" s="630"/>
      <c r="U7" s="630"/>
      <c r="V7" s="630"/>
      <c r="W7" s="630"/>
      <c r="X7" s="630"/>
      <c r="Y7" s="631"/>
      <c r="Z7" s="656">
        <v>0</v>
      </c>
      <c r="AA7" s="656"/>
      <c r="AB7" s="656"/>
      <c r="AC7" s="656"/>
      <c r="AD7" s="657">
        <v>33724</v>
      </c>
      <c r="AE7" s="657"/>
      <c r="AF7" s="657"/>
      <c r="AG7" s="657"/>
      <c r="AH7" s="657"/>
      <c r="AI7" s="657"/>
      <c r="AJ7" s="657"/>
      <c r="AK7" s="657"/>
      <c r="AL7" s="632">
        <v>0.1</v>
      </c>
      <c r="AM7" s="633"/>
      <c r="AN7" s="633"/>
      <c r="AO7" s="658"/>
      <c r="AP7" s="626" t="s">
        <v>236</v>
      </c>
      <c r="AQ7" s="627"/>
      <c r="AR7" s="627"/>
      <c r="AS7" s="627"/>
      <c r="AT7" s="627"/>
      <c r="AU7" s="627"/>
      <c r="AV7" s="627"/>
      <c r="AW7" s="627"/>
      <c r="AX7" s="627"/>
      <c r="AY7" s="627"/>
      <c r="AZ7" s="627"/>
      <c r="BA7" s="627"/>
      <c r="BB7" s="627"/>
      <c r="BC7" s="627"/>
      <c r="BD7" s="627"/>
      <c r="BE7" s="627"/>
      <c r="BF7" s="628"/>
      <c r="BG7" s="629">
        <v>12771026</v>
      </c>
      <c r="BH7" s="630"/>
      <c r="BI7" s="630"/>
      <c r="BJ7" s="630"/>
      <c r="BK7" s="630"/>
      <c r="BL7" s="630"/>
      <c r="BM7" s="630"/>
      <c r="BN7" s="631"/>
      <c r="BO7" s="656">
        <v>44.9</v>
      </c>
      <c r="BP7" s="656"/>
      <c r="BQ7" s="656"/>
      <c r="BR7" s="656"/>
      <c r="BS7" s="657">
        <v>593822</v>
      </c>
      <c r="BT7" s="657"/>
      <c r="BU7" s="657"/>
      <c r="BV7" s="657"/>
      <c r="BW7" s="657"/>
      <c r="BX7" s="657"/>
      <c r="BY7" s="657"/>
      <c r="BZ7" s="657"/>
      <c r="CA7" s="657"/>
      <c r="CB7" s="715"/>
      <c r="CD7" s="671" t="s">
        <v>237</v>
      </c>
      <c r="CE7" s="668"/>
      <c r="CF7" s="668"/>
      <c r="CG7" s="668"/>
      <c r="CH7" s="668"/>
      <c r="CI7" s="668"/>
      <c r="CJ7" s="668"/>
      <c r="CK7" s="668"/>
      <c r="CL7" s="668"/>
      <c r="CM7" s="668"/>
      <c r="CN7" s="668"/>
      <c r="CO7" s="668"/>
      <c r="CP7" s="668"/>
      <c r="CQ7" s="669"/>
      <c r="CR7" s="629">
        <v>11353651</v>
      </c>
      <c r="CS7" s="630"/>
      <c r="CT7" s="630"/>
      <c r="CU7" s="630"/>
      <c r="CV7" s="630"/>
      <c r="CW7" s="630"/>
      <c r="CX7" s="630"/>
      <c r="CY7" s="631"/>
      <c r="CZ7" s="656">
        <v>10.5</v>
      </c>
      <c r="DA7" s="656"/>
      <c r="DB7" s="656"/>
      <c r="DC7" s="656"/>
      <c r="DD7" s="635">
        <v>2324839</v>
      </c>
      <c r="DE7" s="630"/>
      <c r="DF7" s="630"/>
      <c r="DG7" s="630"/>
      <c r="DH7" s="630"/>
      <c r="DI7" s="630"/>
      <c r="DJ7" s="630"/>
      <c r="DK7" s="630"/>
      <c r="DL7" s="630"/>
      <c r="DM7" s="630"/>
      <c r="DN7" s="630"/>
      <c r="DO7" s="630"/>
      <c r="DP7" s="631"/>
      <c r="DQ7" s="635">
        <v>8677256</v>
      </c>
      <c r="DR7" s="630"/>
      <c r="DS7" s="630"/>
      <c r="DT7" s="630"/>
      <c r="DU7" s="630"/>
      <c r="DV7" s="630"/>
      <c r="DW7" s="630"/>
      <c r="DX7" s="630"/>
      <c r="DY7" s="630"/>
      <c r="DZ7" s="630"/>
      <c r="EA7" s="630"/>
      <c r="EB7" s="630"/>
      <c r="EC7" s="670"/>
    </row>
    <row r="8" spans="2:143" ht="11.25" customHeight="1" x14ac:dyDescent="0.2">
      <c r="B8" s="626" t="s">
        <v>238</v>
      </c>
      <c r="C8" s="627"/>
      <c r="D8" s="627"/>
      <c r="E8" s="627"/>
      <c r="F8" s="627"/>
      <c r="G8" s="627"/>
      <c r="H8" s="627"/>
      <c r="I8" s="627"/>
      <c r="J8" s="627"/>
      <c r="K8" s="627"/>
      <c r="L8" s="627"/>
      <c r="M8" s="627"/>
      <c r="N8" s="627"/>
      <c r="O8" s="627"/>
      <c r="P8" s="627"/>
      <c r="Q8" s="628"/>
      <c r="R8" s="629">
        <v>127757</v>
      </c>
      <c r="S8" s="630"/>
      <c r="T8" s="630"/>
      <c r="U8" s="630"/>
      <c r="V8" s="630"/>
      <c r="W8" s="630"/>
      <c r="X8" s="630"/>
      <c r="Y8" s="631"/>
      <c r="Z8" s="656">
        <v>0.1</v>
      </c>
      <c r="AA8" s="656"/>
      <c r="AB8" s="656"/>
      <c r="AC8" s="656"/>
      <c r="AD8" s="657">
        <v>127757</v>
      </c>
      <c r="AE8" s="657"/>
      <c r="AF8" s="657"/>
      <c r="AG8" s="657"/>
      <c r="AH8" s="657"/>
      <c r="AI8" s="657"/>
      <c r="AJ8" s="657"/>
      <c r="AK8" s="657"/>
      <c r="AL8" s="632">
        <v>0.2</v>
      </c>
      <c r="AM8" s="633"/>
      <c r="AN8" s="633"/>
      <c r="AO8" s="658"/>
      <c r="AP8" s="626" t="s">
        <v>239</v>
      </c>
      <c r="AQ8" s="627"/>
      <c r="AR8" s="627"/>
      <c r="AS8" s="627"/>
      <c r="AT8" s="627"/>
      <c r="AU8" s="627"/>
      <c r="AV8" s="627"/>
      <c r="AW8" s="627"/>
      <c r="AX8" s="627"/>
      <c r="AY8" s="627"/>
      <c r="AZ8" s="627"/>
      <c r="BA8" s="627"/>
      <c r="BB8" s="627"/>
      <c r="BC8" s="627"/>
      <c r="BD8" s="627"/>
      <c r="BE8" s="627"/>
      <c r="BF8" s="628"/>
      <c r="BG8" s="629">
        <v>360631</v>
      </c>
      <c r="BH8" s="630"/>
      <c r="BI8" s="630"/>
      <c r="BJ8" s="630"/>
      <c r="BK8" s="630"/>
      <c r="BL8" s="630"/>
      <c r="BM8" s="630"/>
      <c r="BN8" s="631"/>
      <c r="BO8" s="656">
        <v>1.3</v>
      </c>
      <c r="BP8" s="656"/>
      <c r="BQ8" s="656"/>
      <c r="BR8" s="656"/>
      <c r="BS8" s="657" t="s">
        <v>240</v>
      </c>
      <c r="BT8" s="657"/>
      <c r="BU8" s="657"/>
      <c r="BV8" s="657"/>
      <c r="BW8" s="657"/>
      <c r="BX8" s="657"/>
      <c r="BY8" s="657"/>
      <c r="BZ8" s="657"/>
      <c r="CA8" s="657"/>
      <c r="CB8" s="715"/>
      <c r="CD8" s="671" t="s">
        <v>241</v>
      </c>
      <c r="CE8" s="668"/>
      <c r="CF8" s="668"/>
      <c r="CG8" s="668"/>
      <c r="CH8" s="668"/>
      <c r="CI8" s="668"/>
      <c r="CJ8" s="668"/>
      <c r="CK8" s="668"/>
      <c r="CL8" s="668"/>
      <c r="CM8" s="668"/>
      <c r="CN8" s="668"/>
      <c r="CO8" s="668"/>
      <c r="CP8" s="668"/>
      <c r="CQ8" s="669"/>
      <c r="CR8" s="629">
        <v>43507002</v>
      </c>
      <c r="CS8" s="630"/>
      <c r="CT8" s="630"/>
      <c r="CU8" s="630"/>
      <c r="CV8" s="630"/>
      <c r="CW8" s="630"/>
      <c r="CX8" s="630"/>
      <c r="CY8" s="631"/>
      <c r="CZ8" s="656">
        <v>40.299999999999997</v>
      </c>
      <c r="DA8" s="656"/>
      <c r="DB8" s="656"/>
      <c r="DC8" s="656"/>
      <c r="DD8" s="635">
        <v>705655</v>
      </c>
      <c r="DE8" s="630"/>
      <c r="DF8" s="630"/>
      <c r="DG8" s="630"/>
      <c r="DH8" s="630"/>
      <c r="DI8" s="630"/>
      <c r="DJ8" s="630"/>
      <c r="DK8" s="630"/>
      <c r="DL8" s="630"/>
      <c r="DM8" s="630"/>
      <c r="DN8" s="630"/>
      <c r="DO8" s="630"/>
      <c r="DP8" s="631"/>
      <c r="DQ8" s="635">
        <v>18080627</v>
      </c>
      <c r="DR8" s="630"/>
      <c r="DS8" s="630"/>
      <c r="DT8" s="630"/>
      <c r="DU8" s="630"/>
      <c r="DV8" s="630"/>
      <c r="DW8" s="630"/>
      <c r="DX8" s="630"/>
      <c r="DY8" s="630"/>
      <c r="DZ8" s="630"/>
      <c r="EA8" s="630"/>
      <c r="EB8" s="630"/>
      <c r="EC8" s="670"/>
    </row>
    <row r="9" spans="2:143" ht="11.25" customHeight="1" x14ac:dyDescent="0.2">
      <c r="B9" s="626" t="s">
        <v>242</v>
      </c>
      <c r="C9" s="627"/>
      <c r="D9" s="627"/>
      <c r="E9" s="627"/>
      <c r="F9" s="627"/>
      <c r="G9" s="627"/>
      <c r="H9" s="627"/>
      <c r="I9" s="627"/>
      <c r="J9" s="627"/>
      <c r="K9" s="627"/>
      <c r="L9" s="627"/>
      <c r="M9" s="627"/>
      <c r="N9" s="627"/>
      <c r="O9" s="627"/>
      <c r="P9" s="627"/>
      <c r="Q9" s="628"/>
      <c r="R9" s="629">
        <v>118307</v>
      </c>
      <c r="S9" s="630"/>
      <c r="T9" s="630"/>
      <c r="U9" s="630"/>
      <c r="V9" s="630"/>
      <c r="W9" s="630"/>
      <c r="X9" s="630"/>
      <c r="Y9" s="631"/>
      <c r="Z9" s="656">
        <v>0.1</v>
      </c>
      <c r="AA9" s="656"/>
      <c r="AB9" s="656"/>
      <c r="AC9" s="656"/>
      <c r="AD9" s="657">
        <v>118307</v>
      </c>
      <c r="AE9" s="657"/>
      <c r="AF9" s="657"/>
      <c r="AG9" s="657"/>
      <c r="AH9" s="657"/>
      <c r="AI9" s="657"/>
      <c r="AJ9" s="657"/>
      <c r="AK9" s="657"/>
      <c r="AL9" s="632">
        <v>0.2</v>
      </c>
      <c r="AM9" s="633"/>
      <c r="AN9" s="633"/>
      <c r="AO9" s="658"/>
      <c r="AP9" s="626" t="s">
        <v>243</v>
      </c>
      <c r="AQ9" s="627"/>
      <c r="AR9" s="627"/>
      <c r="AS9" s="627"/>
      <c r="AT9" s="627"/>
      <c r="AU9" s="627"/>
      <c r="AV9" s="627"/>
      <c r="AW9" s="627"/>
      <c r="AX9" s="627"/>
      <c r="AY9" s="627"/>
      <c r="AZ9" s="627"/>
      <c r="BA9" s="627"/>
      <c r="BB9" s="627"/>
      <c r="BC9" s="627"/>
      <c r="BD9" s="627"/>
      <c r="BE9" s="627"/>
      <c r="BF9" s="628"/>
      <c r="BG9" s="629">
        <v>9981224</v>
      </c>
      <c r="BH9" s="630"/>
      <c r="BI9" s="630"/>
      <c r="BJ9" s="630"/>
      <c r="BK9" s="630"/>
      <c r="BL9" s="630"/>
      <c r="BM9" s="630"/>
      <c r="BN9" s="631"/>
      <c r="BO9" s="656">
        <v>35.1</v>
      </c>
      <c r="BP9" s="656"/>
      <c r="BQ9" s="656"/>
      <c r="BR9" s="656"/>
      <c r="BS9" s="657" t="s">
        <v>240</v>
      </c>
      <c r="BT9" s="657"/>
      <c r="BU9" s="657"/>
      <c r="BV9" s="657"/>
      <c r="BW9" s="657"/>
      <c r="BX9" s="657"/>
      <c r="BY9" s="657"/>
      <c r="BZ9" s="657"/>
      <c r="CA9" s="657"/>
      <c r="CB9" s="715"/>
      <c r="CD9" s="671" t="s">
        <v>244</v>
      </c>
      <c r="CE9" s="668"/>
      <c r="CF9" s="668"/>
      <c r="CG9" s="668"/>
      <c r="CH9" s="668"/>
      <c r="CI9" s="668"/>
      <c r="CJ9" s="668"/>
      <c r="CK9" s="668"/>
      <c r="CL9" s="668"/>
      <c r="CM9" s="668"/>
      <c r="CN9" s="668"/>
      <c r="CO9" s="668"/>
      <c r="CP9" s="668"/>
      <c r="CQ9" s="669"/>
      <c r="CR9" s="629">
        <v>11271025</v>
      </c>
      <c r="CS9" s="630"/>
      <c r="CT9" s="630"/>
      <c r="CU9" s="630"/>
      <c r="CV9" s="630"/>
      <c r="CW9" s="630"/>
      <c r="CX9" s="630"/>
      <c r="CY9" s="631"/>
      <c r="CZ9" s="656">
        <v>10.4</v>
      </c>
      <c r="DA9" s="656"/>
      <c r="DB9" s="656"/>
      <c r="DC9" s="656"/>
      <c r="DD9" s="635">
        <v>113835</v>
      </c>
      <c r="DE9" s="630"/>
      <c r="DF9" s="630"/>
      <c r="DG9" s="630"/>
      <c r="DH9" s="630"/>
      <c r="DI9" s="630"/>
      <c r="DJ9" s="630"/>
      <c r="DK9" s="630"/>
      <c r="DL9" s="630"/>
      <c r="DM9" s="630"/>
      <c r="DN9" s="630"/>
      <c r="DO9" s="630"/>
      <c r="DP9" s="631"/>
      <c r="DQ9" s="635">
        <v>7806771</v>
      </c>
      <c r="DR9" s="630"/>
      <c r="DS9" s="630"/>
      <c r="DT9" s="630"/>
      <c r="DU9" s="630"/>
      <c r="DV9" s="630"/>
      <c r="DW9" s="630"/>
      <c r="DX9" s="630"/>
      <c r="DY9" s="630"/>
      <c r="DZ9" s="630"/>
      <c r="EA9" s="630"/>
      <c r="EB9" s="630"/>
      <c r="EC9" s="670"/>
    </row>
    <row r="10" spans="2:143" ht="11.25" customHeight="1" x14ac:dyDescent="0.2">
      <c r="B10" s="626" t="s">
        <v>245</v>
      </c>
      <c r="C10" s="627"/>
      <c r="D10" s="627"/>
      <c r="E10" s="627"/>
      <c r="F10" s="627"/>
      <c r="G10" s="627"/>
      <c r="H10" s="627"/>
      <c r="I10" s="627"/>
      <c r="J10" s="627"/>
      <c r="K10" s="627"/>
      <c r="L10" s="627"/>
      <c r="M10" s="627"/>
      <c r="N10" s="627"/>
      <c r="O10" s="627"/>
      <c r="P10" s="627"/>
      <c r="Q10" s="628"/>
      <c r="R10" s="629" t="s">
        <v>137</v>
      </c>
      <c r="S10" s="630"/>
      <c r="T10" s="630"/>
      <c r="U10" s="630"/>
      <c r="V10" s="630"/>
      <c r="W10" s="630"/>
      <c r="X10" s="630"/>
      <c r="Y10" s="631"/>
      <c r="Z10" s="656" t="s">
        <v>240</v>
      </c>
      <c r="AA10" s="656"/>
      <c r="AB10" s="656"/>
      <c r="AC10" s="656"/>
      <c r="AD10" s="657" t="s">
        <v>240</v>
      </c>
      <c r="AE10" s="657"/>
      <c r="AF10" s="657"/>
      <c r="AG10" s="657"/>
      <c r="AH10" s="657"/>
      <c r="AI10" s="657"/>
      <c r="AJ10" s="657"/>
      <c r="AK10" s="657"/>
      <c r="AL10" s="632" t="s">
        <v>240</v>
      </c>
      <c r="AM10" s="633"/>
      <c r="AN10" s="633"/>
      <c r="AO10" s="658"/>
      <c r="AP10" s="626" t="s">
        <v>246</v>
      </c>
      <c r="AQ10" s="627"/>
      <c r="AR10" s="627"/>
      <c r="AS10" s="627"/>
      <c r="AT10" s="627"/>
      <c r="AU10" s="627"/>
      <c r="AV10" s="627"/>
      <c r="AW10" s="627"/>
      <c r="AX10" s="627"/>
      <c r="AY10" s="627"/>
      <c r="AZ10" s="627"/>
      <c r="BA10" s="627"/>
      <c r="BB10" s="627"/>
      <c r="BC10" s="627"/>
      <c r="BD10" s="627"/>
      <c r="BE10" s="627"/>
      <c r="BF10" s="628"/>
      <c r="BG10" s="629">
        <v>774883</v>
      </c>
      <c r="BH10" s="630"/>
      <c r="BI10" s="630"/>
      <c r="BJ10" s="630"/>
      <c r="BK10" s="630"/>
      <c r="BL10" s="630"/>
      <c r="BM10" s="630"/>
      <c r="BN10" s="631"/>
      <c r="BO10" s="656">
        <v>2.7</v>
      </c>
      <c r="BP10" s="656"/>
      <c r="BQ10" s="656"/>
      <c r="BR10" s="656"/>
      <c r="BS10" s="657">
        <v>128030</v>
      </c>
      <c r="BT10" s="657"/>
      <c r="BU10" s="657"/>
      <c r="BV10" s="657"/>
      <c r="BW10" s="657"/>
      <c r="BX10" s="657"/>
      <c r="BY10" s="657"/>
      <c r="BZ10" s="657"/>
      <c r="CA10" s="657"/>
      <c r="CB10" s="715"/>
      <c r="CD10" s="671" t="s">
        <v>247</v>
      </c>
      <c r="CE10" s="668"/>
      <c r="CF10" s="668"/>
      <c r="CG10" s="668"/>
      <c r="CH10" s="668"/>
      <c r="CI10" s="668"/>
      <c r="CJ10" s="668"/>
      <c r="CK10" s="668"/>
      <c r="CL10" s="668"/>
      <c r="CM10" s="668"/>
      <c r="CN10" s="668"/>
      <c r="CO10" s="668"/>
      <c r="CP10" s="668"/>
      <c r="CQ10" s="669"/>
      <c r="CR10" s="629">
        <v>342432</v>
      </c>
      <c r="CS10" s="630"/>
      <c r="CT10" s="630"/>
      <c r="CU10" s="630"/>
      <c r="CV10" s="630"/>
      <c r="CW10" s="630"/>
      <c r="CX10" s="630"/>
      <c r="CY10" s="631"/>
      <c r="CZ10" s="656">
        <v>0.3</v>
      </c>
      <c r="DA10" s="656"/>
      <c r="DB10" s="656"/>
      <c r="DC10" s="656"/>
      <c r="DD10" s="635">
        <v>39578</v>
      </c>
      <c r="DE10" s="630"/>
      <c r="DF10" s="630"/>
      <c r="DG10" s="630"/>
      <c r="DH10" s="630"/>
      <c r="DI10" s="630"/>
      <c r="DJ10" s="630"/>
      <c r="DK10" s="630"/>
      <c r="DL10" s="630"/>
      <c r="DM10" s="630"/>
      <c r="DN10" s="630"/>
      <c r="DO10" s="630"/>
      <c r="DP10" s="631"/>
      <c r="DQ10" s="635">
        <v>176588</v>
      </c>
      <c r="DR10" s="630"/>
      <c r="DS10" s="630"/>
      <c r="DT10" s="630"/>
      <c r="DU10" s="630"/>
      <c r="DV10" s="630"/>
      <c r="DW10" s="630"/>
      <c r="DX10" s="630"/>
      <c r="DY10" s="630"/>
      <c r="DZ10" s="630"/>
      <c r="EA10" s="630"/>
      <c r="EB10" s="630"/>
      <c r="EC10" s="670"/>
    </row>
    <row r="11" spans="2:143" ht="11.25" customHeight="1" x14ac:dyDescent="0.2">
      <c r="B11" s="626" t="s">
        <v>248</v>
      </c>
      <c r="C11" s="627"/>
      <c r="D11" s="627"/>
      <c r="E11" s="627"/>
      <c r="F11" s="627"/>
      <c r="G11" s="627"/>
      <c r="H11" s="627"/>
      <c r="I11" s="627"/>
      <c r="J11" s="627"/>
      <c r="K11" s="627"/>
      <c r="L11" s="627"/>
      <c r="M11" s="627"/>
      <c r="N11" s="627"/>
      <c r="O11" s="627"/>
      <c r="P11" s="627"/>
      <c r="Q11" s="628"/>
      <c r="R11" s="629">
        <v>4857187</v>
      </c>
      <c r="S11" s="630"/>
      <c r="T11" s="630"/>
      <c r="U11" s="630"/>
      <c r="V11" s="630"/>
      <c r="W11" s="630"/>
      <c r="X11" s="630"/>
      <c r="Y11" s="631"/>
      <c r="Z11" s="632">
        <v>4.4000000000000004</v>
      </c>
      <c r="AA11" s="633"/>
      <c r="AB11" s="633"/>
      <c r="AC11" s="634"/>
      <c r="AD11" s="635">
        <v>4857187</v>
      </c>
      <c r="AE11" s="630"/>
      <c r="AF11" s="630"/>
      <c r="AG11" s="630"/>
      <c r="AH11" s="630"/>
      <c r="AI11" s="630"/>
      <c r="AJ11" s="630"/>
      <c r="AK11" s="631"/>
      <c r="AL11" s="632">
        <v>8.8000000000000007</v>
      </c>
      <c r="AM11" s="633"/>
      <c r="AN11" s="633"/>
      <c r="AO11" s="658"/>
      <c r="AP11" s="626" t="s">
        <v>249</v>
      </c>
      <c r="AQ11" s="627"/>
      <c r="AR11" s="627"/>
      <c r="AS11" s="627"/>
      <c r="AT11" s="627"/>
      <c r="AU11" s="627"/>
      <c r="AV11" s="627"/>
      <c r="AW11" s="627"/>
      <c r="AX11" s="627"/>
      <c r="AY11" s="627"/>
      <c r="AZ11" s="627"/>
      <c r="BA11" s="627"/>
      <c r="BB11" s="627"/>
      <c r="BC11" s="627"/>
      <c r="BD11" s="627"/>
      <c r="BE11" s="627"/>
      <c r="BF11" s="628"/>
      <c r="BG11" s="629">
        <v>1654288</v>
      </c>
      <c r="BH11" s="630"/>
      <c r="BI11" s="630"/>
      <c r="BJ11" s="630"/>
      <c r="BK11" s="630"/>
      <c r="BL11" s="630"/>
      <c r="BM11" s="630"/>
      <c r="BN11" s="631"/>
      <c r="BO11" s="656">
        <v>5.8</v>
      </c>
      <c r="BP11" s="656"/>
      <c r="BQ11" s="656"/>
      <c r="BR11" s="656"/>
      <c r="BS11" s="657">
        <v>465792</v>
      </c>
      <c r="BT11" s="657"/>
      <c r="BU11" s="657"/>
      <c r="BV11" s="657"/>
      <c r="BW11" s="657"/>
      <c r="BX11" s="657"/>
      <c r="BY11" s="657"/>
      <c r="BZ11" s="657"/>
      <c r="CA11" s="657"/>
      <c r="CB11" s="715"/>
      <c r="CD11" s="671" t="s">
        <v>250</v>
      </c>
      <c r="CE11" s="668"/>
      <c r="CF11" s="668"/>
      <c r="CG11" s="668"/>
      <c r="CH11" s="668"/>
      <c r="CI11" s="668"/>
      <c r="CJ11" s="668"/>
      <c r="CK11" s="668"/>
      <c r="CL11" s="668"/>
      <c r="CM11" s="668"/>
      <c r="CN11" s="668"/>
      <c r="CO11" s="668"/>
      <c r="CP11" s="668"/>
      <c r="CQ11" s="669"/>
      <c r="CR11" s="629">
        <v>2541073</v>
      </c>
      <c r="CS11" s="630"/>
      <c r="CT11" s="630"/>
      <c r="CU11" s="630"/>
      <c r="CV11" s="630"/>
      <c r="CW11" s="630"/>
      <c r="CX11" s="630"/>
      <c r="CY11" s="631"/>
      <c r="CZ11" s="656">
        <v>2.4</v>
      </c>
      <c r="DA11" s="656"/>
      <c r="DB11" s="656"/>
      <c r="DC11" s="656"/>
      <c r="DD11" s="635">
        <v>514921</v>
      </c>
      <c r="DE11" s="630"/>
      <c r="DF11" s="630"/>
      <c r="DG11" s="630"/>
      <c r="DH11" s="630"/>
      <c r="DI11" s="630"/>
      <c r="DJ11" s="630"/>
      <c r="DK11" s="630"/>
      <c r="DL11" s="630"/>
      <c r="DM11" s="630"/>
      <c r="DN11" s="630"/>
      <c r="DO11" s="630"/>
      <c r="DP11" s="631"/>
      <c r="DQ11" s="635">
        <v>1701288</v>
      </c>
      <c r="DR11" s="630"/>
      <c r="DS11" s="630"/>
      <c r="DT11" s="630"/>
      <c r="DU11" s="630"/>
      <c r="DV11" s="630"/>
      <c r="DW11" s="630"/>
      <c r="DX11" s="630"/>
      <c r="DY11" s="630"/>
      <c r="DZ11" s="630"/>
      <c r="EA11" s="630"/>
      <c r="EB11" s="630"/>
      <c r="EC11" s="670"/>
    </row>
    <row r="12" spans="2:143" ht="11.25" customHeight="1" x14ac:dyDescent="0.2">
      <c r="B12" s="626" t="s">
        <v>251</v>
      </c>
      <c r="C12" s="627"/>
      <c r="D12" s="627"/>
      <c r="E12" s="627"/>
      <c r="F12" s="627"/>
      <c r="G12" s="627"/>
      <c r="H12" s="627"/>
      <c r="I12" s="627"/>
      <c r="J12" s="627"/>
      <c r="K12" s="627"/>
      <c r="L12" s="627"/>
      <c r="M12" s="627"/>
      <c r="N12" s="627"/>
      <c r="O12" s="627"/>
      <c r="P12" s="627"/>
      <c r="Q12" s="628"/>
      <c r="R12" s="629">
        <v>7786</v>
      </c>
      <c r="S12" s="630"/>
      <c r="T12" s="630"/>
      <c r="U12" s="630"/>
      <c r="V12" s="630"/>
      <c r="W12" s="630"/>
      <c r="X12" s="630"/>
      <c r="Y12" s="631"/>
      <c r="Z12" s="656">
        <v>0</v>
      </c>
      <c r="AA12" s="656"/>
      <c r="AB12" s="656"/>
      <c r="AC12" s="656"/>
      <c r="AD12" s="657">
        <v>7786</v>
      </c>
      <c r="AE12" s="657"/>
      <c r="AF12" s="657"/>
      <c r="AG12" s="657"/>
      <c r="AH12" s="657"/>
      <c r="AI12" s="657"/>
      <c r="AJ12" s="657"/>
      <c r="AK12" s="657"/>
      <c r="AL12" s="632">
        <v>0</v>
      </c>
      <c r="AM12" s="633"/>
      <c r="AN12" s="633"/>
      <c r="AO12" s="658"/>
      <c r="AP12" s="626" t="s">
        <v>252</v>
      </c>
      <c r="AQ12" s="627"/>
      <c r="AR12" s="627"/>
      <c r="AS12" s="627"/>
      <c r="AT12" s="627"/>
      <c r="AU12" s="627"/>
      <c r="AV12" s="627"/>
      <c r="AW12" s="627"/>
      <c r="AX12" s="627"/>
      <c r="AY12" s="627"/>
      <c r="AZ12" s="627"/>
      <c r="BA12" s="627"/>
      <c r="BB12" s="627"/>
      <c r="BC12" s="627"/>
      <c r="BD12" s="627"/>
      <c r="BE12" s="627"/>
      <c r="BF12" s="628"/>
      <c r="BG12" s="629">
        <v>12672043</v>
      </c>
      <c r="BH12" s="630"/>
      <c r="BI12" s="630"/>
      <c r="BJ12" s="630"/>
      <c r="BK12" s="630"/>
      <c r="BL12" s="630"/>
      <c r="BM12" s="630"/>
      <c r="BN12" s="631"/>
      <c r="BO12" s="656">
        <v>44.5</v>
      </c>
      <c r="BP12" s="656"/>
      <c r="BQ12" s="656"/>
      <c r="BR12" s="656"/>
      <c r="BS12" s="657" t="s">
        <v>240</v>
      </c>
      <c r="BT12" s="657"/>
      <c r="BU12" s="657"/>
      <c r="BV12" s="657"/>
      <c r="BW12" s="657"/>
      <c r="BX12" s="657"/>
      <c r="BY12" s="657"/>
      <c r="BZ12" s="657"/>
      <c r="CA12" s="657"/>
      <c r="CB12" s="715"/>
      <c r="CD12" s="671" t="s">
        <v>253</v>
      </c>
      <c r="CE12" s="668"/>
      <c r="CF12" s="668"/>
      <c r="CG12" s="668"/>
      <c r="CH12" s="668"/>
      <c r="CI12" s="668"/>
      <c r="CJ12" s="668"/>
      <c r="CK12" s="668"/>
      <c r="CL12" s="668"/>
      <c r="CM12" s="668"/>
      <c r="CN12" s="668"/>
      <c r="CO12" s="668"/>
      <c r="CP12" s="668"/>
      <c r="CQ12" s="669"/>
      <c r="CR12" s="629">
        <v>3288510</v>
      </c>
      <c r="CS12" s="630"/>
      <c r="CT12" s="630"/>
      <c r="CU12" s="630"/>
      <c r="CV12" s="630"/>
      <c r="CW12" s="630"/>
      <c r="CX12" s="630"/>
      <c r="CY12" s="631"/>
      <c r="CZ12" s="656">
        <v>3</v>
      </c>
      <c r="DA12" s="656"/>
      <c r="DB12" s="656"/>
      <c r="DC12" s="656"/>
      <c r="DD12" s="635">
        <v>67969</v>
      </c>
      <c r="DE12" s="630"/>
      <c r="DF12" s="630"/>
      <c r="DG12" s="630"/>
      <c r="DH12" s="630"/>
      <c r="DI12" s="630"/>
      <c r="DJ12" s="630"/>
      <c r="DK12" s="630"/>
      <c r="DL12" s="630"/>
      <c r="DM12" s="630"/>
      <c r="DN12" s="630"/>
      <c r="DO12" s="630"/>
      <c r="DP12" s="631"/>
      <c r="DQ12" s="635">
        <v>2647366</v>
      </c>
      <c r="DR12" s="630"/>
      <c r="DS12" s="630"/>
      <c r="DT12" s="630"/>
      <c r="DU12" s="630"/>
      <c r="DV12" s="630"/>
      <c r="DW12" s="630"/>
      <c r="DX12" s="630"/>
      <c r="DY12" s="630"/>
      <c r="DZ12" s="630"/>
      <c r="EA12" s="630"/>
      <c r="EB12" s="630"/>
      <c r="EC12" s="670"/>
    </row>
    <row r="13" spans="2:143" ht="11.25" customHeight="1" x14ac:dyDescent="0.2">
      <c r="B13" s="626" t="s">
        <v>254</v>
      </c>
      <c r="C13" s="627"/>
      <c r="D13" s="627"/>
      <c r="E13" s="627"/>
      <c r="F13" s="627"/>
      <c r="G13" s="627"/>
      <c r="H13" s="627"/>
      <c r="I13" s="627"/>
      <c r="J13" s="627"/>
      <c r="K13" s="627"/>
      <c r="L13" s="627"/>
      <c r="M13" s="627"/>
      <c r="N13" s="627"/>
      <c r="O13" s="627"/>
      <c r="P13" s="627"/>
      <c r="Q13" s="628"/>
      <c r="R13" s="629" t="s">
        <v>240</v>
      </c>
      <c r="S13" s="630"/>
      <c r="T13" s="630"/>
      <c r="U13" s="630"/>
      <c r="V13" s="630"/>
      <c r="W13" s="630"/>
      <c r="X13" s="630"/>
      <c r="Y13" s="631"/>
      <c r="Z13" s="656" t="s">
        <v>240</v>
      </c>
      <c r="AA13" s="656"/>
      <c r="AB13" s="656"/>
      <c r="AC13" s="656"/>
      <c r="AD13" s="657" t="s">
        <v>240</v>
      </c>
      <c r="AE13" s="657"/>
      <c r="AF13" s="657"/>
      <c r="AG13" s="657"/>
      <c r="AH13" s="657"/>
      <c r="AI13" s="657"/>
      <c r="AJ13" s="657"/>
      <c r="AK13" s="657"/>
      <c r="AL13" s="632" t="s">
        <v>137</v>
      </c>
      <c r="AM13" s="633"/>
      <c r="AN13" s="633"/>
      <c r="AO13" s="658"/>
      <c r="AP13" s="626" t="s">
        <v>255</v>
      </c>
      <c r="AQ13" s="627"/>
      <c r="AR13" s="627"/>
      <c r="AS13" s="627"/>
      <c r="AT13" s="627"/>
      <c r="AU13" s="627"/>
      <c r="AV13" s="627"/>
      <c r="AW13" s="627"/>
      <c r="AX13" s="627"/>
      <c r="AY13" s="627"/>
      <c r="AZ13" s="627"/>
      <c r="BA13" s="627"/>
      <c r="BB13" s="627"/>
      <c r="BC13" s="627"/>
      <c r="BD13" s="627"/>
      <c r="BE13" s="627"/>
      <c r="BF13" s="628"/>
      <c r="BG13" s="629">
        <v>12586813</v>
      </c>
      <c r="BH13" s="630"/>
      <c r="BI13" s="630"/>
      <c r="BJ13" s="630"/>
      <c r="BK13" s="630"/>
      <c r="BL13" s="630"/>
      <c r="BM13" s="630"/>
      <c r="BN13" s="631"/>
      <c r="BO13" s="656">
        <v>44.2</v>
      </c>
      <c r="BP13" s="656"/>
      <c r="BQ13" s="656"/>
      <c r="BR13" s="656"/>
      <c r="BS13" s="657" t="s">
        <v>137</v>
      </c>
      <c r="BT13" s="657"/>
      <c r="BU13" s="657"/>
      <c r="BV13" s="657"/>
      <c r="BW13" s="657"/>
      <c r="BX13" s="657"/>
      <c r="BY13" s="657"/>
      <c r="BZ13" s="657"/>
      <c r="CA13" s="657"/>
      <c r="CB13" s="715"/>
      <c r="CD13" s="671" t="s">
        <v>256</v>
      </c>
      <c r="CE13" s="668"/>
      <c r="CF13" s="668"/>
      <c r="CG13" s="668"/>
      <c r="CH13" s="668"/>
      <c r="CI13" s="668"/>
      <c r="CJ13" s="668"/>
      <c r="CK13" s="668"/>
      <c r="CL13" s="668"/>
      <c r="CM13" s="668"/>
      <c r="CN13" s="668"/>
      <c r="CO13" s="668"/>
      <c r="CP13" s="668"/>
      <c r="CQ13" s="669"/>
      <c r="CR13" s="629">
        <v>8399946</v>
      </c>
      <c r="CS13" s="630"/>
      <c r="CT13" s="630"/>
      <c r="CU13" s="630"/>
      <c r="CV13" s="630"/>
      <c r="CW13" s="630"/>
      <c r="CX13" s="630"/>
      <c r="CY13" s="631"/>
      <c r="CZ13" s="656">
        <v>7.8</v>
      </c>
      <c r="DA13" s="656"/>
      <c r="DB13" s="656"/>
      <c r="DC13" s="656"/>
      <c r="DD13" s="635">
        <v>2968503</v>
      </c>
      <c r="DE13" s="630"/>
      <c r="DF13" s="630"/>
      <c r="DG13" s="630"/>
      <c r="DH13" s="630"/>
      <c r="DI13" s="630"/>
      <c r="DJ13" s="630"/>
      <c r="DK13" s="630"/>
      <c r="DL13" s="630"/>
      <c r="DM13" s="630"/>
      <c r="DN13" s="630"/>
      <c r="DO13" s="630"/>
      <c r="DP13" s="631"/>
      <c r="DQ13" s="635">
        <v>4951518</v>
      </c>
      <c r="DR13" s="630"/>
      <c r="DS13" s="630"/>
      <c r="DT13" s="630"/>
      <c r="DU13" s="630"/>
      <c r="DV13" s="630"/>
      <c r="DW13" s="630"/>
      <c r="DX13" s="630"/>
      <c r="DY13" s="630"/>
      <c r="DZ13" s="630"/>
      <c r="EA13" s="630"/>
      <c r="EB13" s="630"/>
      <c r="EC13" s="670"/>
    </row>
    <row r="14" spans="2:143" ht="11.25" customHeight="1" x14ac:dyDescent="0.2">
      <c r="B14" s="626" t="s">
        <v>257</v>
      </c>
      <c r="C14" s="627"/>
      <c r="D14" s="627"/>
      <c r="E14" s="627"/>
      <c r="F14" s="627"/>
      <c r="G14" s="627"/>
      <c r="H14" s="627"/>
      <c r="I14" s="627"/>
      <c r="J14" s="627"/>
      <c r="K14" s="627"/>
      <c r="L14" s="627"/>
      <c r="M14" s="627"/>
      <c r="N14" s="627"/>
      <c r="O14" s="627"/>
      <c r="P14" s="627"/>
      <c r="Q14" s="628"/>
      <c r="R14" s="629" t="s">
        <v>240</v>
      </c>
      <c r="S14" s="630"/>
      <c r="T14" s="630"/>
      <c r="U14" s="630"/>
      <c r="V14" s="630"/>
      <c r="W14" s="630"/>
      <c r="X14" s="630"/>
      <c r="Y14" s="631"/>
      <c r="Z14" s="656" t="s">
        <v>240</v>
      </c>
      <c r="AA14" s="656"/>
      <c r="AB14" s="656"/>
      <c r="AC14" s="656"/>
      <c r="AD14" s="657" t="s">
        <v>137</v>
      </c>
      <c r="AE14" s="657"/>
      <c r="AF14" s="657"/>
      <c r="AG14" s="657"/>
      <c r="AH14" s="657"/>
      <c r="AI14" s="657"/>
      <c r="AJ14" s="657"/>
      <c r="AK14" s="657"/>
      <c r="AL14" s="632" t="s">
        <v>137</v>
      </c>
      <c r="AM14" s="633"/>
      <c r="AN14" s="633"/>
      <c r="AO14" s="658"/>
      <c r="AP14" s="626" t="s">
        <v>258</v>
      </c>
      <c r="AQ14" s="627"/>
      <c r="AR14" s="627"/>
      <c r="AS14" s="627"/>
      <c r="AT14" s="627"/>
      <c r="AU14" s="627"/>
      <c r="AV14" s="627"/>
      <c r="AW14" s="627"/>
      <c r="AX14" s="627"/>
      <c r="AY14" s="627"/>
      <c r="AZ14" s="627"/>
      <c r="BA14" s="627"/>
      <c r="BB14" s="627"/>
      <c r="BC14" s="627"/>
      <c r="BD14" s="627"/>
      <c r="BE14" s="627"/>
      <c r="BF14" s="628"/>
      <c r="BG14" s="629">
        <v>675299</v>
      </c>
      <c r="BH14" s="630"/>
      <c r="BI14" s="630"/>
      <c r="BJ14" s="630"/>
      <c r="BK14" s="630"/>
      <c r="BL14" s="630"/>
      <c r="BM14" s="630"/>
      <c r="BN14" s="631"/>
      <c r="BO14" s="656">
        <v>2.4</v>
      </c>
      <c r="BP14" s="656"/>
      <c r="BQ14" s="656"/>
      <c r="BR14" s="656"/>
      <c r="BS14" s="657">
        <v>34945</v>
      </c>
      <c r="BT14" s="657"/>
      <c r="BU14" s="657"/>
      <c r="BV14" s="657"/>
      <c r="BW14" s="657"/>
      <c r="BX14" s="657"/>
      <c r="BY14" s="657"/>
      <c r="BZ14" s="657"/>
      <c r="CA14" s="657"/>
      <c r="CB14" s="715"/>
      <c r="CD14" s="671" t="s">
        <v>259</v>
      </c>
      <c r="CE14" s="668"/>
      <c r="CF14" s="668"/>
      <c r="CG14" s="668"/>
      <c r="CH14" s="668"/>
      <c r="CI14" s="668"/>
      <c r="CJ14" s="668"/>
      <c r="CK14" s="668"/>
      <c r="CL14" s="668"/>
      <c r="CM14" s="668"/>
      <c r="CN14" s="668"/>
      <c r="CO14" s="668"/>
      <c r="CP14" s="668"/>
      <c r="CQ14" s="669"/>
      <c r="CR14" s="629">
        <v>2650784</v>
      </c>
      <c r="CS14" s="630"/>
      <c r="CT14" s="630"/>
      <c r="CU14" s="630"/>
      <c r="CV14" s="630"/>
      <c r="CW14" s="630"/>
      <c r="CX14" s="630"/>
      <c r="CY14" s="631"/>
      <c r="CZ14" s="656">
        <v>2.5</v>
      </c>
      <c r="DA14" s="656"/>
      <c r="DB14" s="656"/>
      <c r="DC14" s="656"/>
      <c r="DD14" s="635">
        <v>375984</v>
      </c>
      <c r="DE14" s="630"/>
      <c r="DF14" s="630"/>
      <c r="DG14" s="630"/>
      <c r="DH14" s="630"/>
      <c r="DI14" s="630"/>
      <c r="DJ14" s="630"/>
      <c r="DK14" s="630"/>
      <c r="DL14" s="630"/>
      <c r="DM14" s="630"/>
      <c r="DN14" s="630"/>
      <c r="DO14" s="630"/>
      <c r="DP14" s="631"/>
      <c r="DQ14" s="635">
        <v>2182132</v>
      </c>
      <c r="DR14" s="630"/>
      <c r="DS14" s="630"/>
      <c r="DT14" s="630"/>
      <c r="DU14" s="630"/>
      <c r="DV14" s="630"/>
      <c r="DW14" s="630"/>
      <c r="DX14" s="630"/>
      <c r="DY14" s="630"/>
      <c r="DZ14" s="630"/>
      <c r="EA14" s="630"/>
      <c r="EB14" s="630"/>
      <c r="EC14" s="670"/>
    </row>
    <row r="15" spans="2:143" ht="11.25" customHeight="1" x14ac:dyDescent="0.2">
      <c r="B15" s="626" t="s">
        <v>260</v>
      </c>
      <c r="C15" s="627"/>
      <c r="D15" s="627"/>
      <c r="E15" s="627"/>
      <c r="F15" s="627"/>
      <c r="G15" s="627"/>
      <c r="H15" s="627"/>
      <c r="I15" s="627"/>
      <c r="J15" s="627"/>
      <c r="K15" s="627"/>
      <c r="L15" s="627"/>
      <c r="M15" s="627"/>
      <c r="N15" s="627"/>
      <c r="O15" s="627"/>
      <c r="P15" s="627"/>
      <c r="Q15" s="628"/>
      <c r="R15" s="629" t="s">
        <v>137</v>
      </c>
      <c r="S15" s="630"/>
      <c r="T15" s="630"/>
      <c r="U15" s="630"/>
      <c r="V15" s="630"/>
      <c r="W15" s="630"/>
      <c r="X15" s="630"/>
      <c r="Y15" s="631"/>
      <c r="Z15" s="656" t="s">
        <v>137</v>
      </c>
      <c r="AA15" s="656"/>
      <c r="AB15" s="656"/>
      <c r="AC15" s="656"/>
      <c r="AD15" s="657" t="s">
        <v>137</v>
      </c>
      <c r="AE15" s="657"/>
      <c r="AF15" s="657"/>
      <c r="AG15" s="657"/>
      <c r="AH15" s="657"/>
      <c r="AI15" s="657"/>
      <c r="AJ15" s="657"/>
      <c r="AK15" s="657"/>
      <c r="AL15" s="632" t="s">
        <v>137</v>
      </c>
      <c r="AM15" s="633"/>
      <c r="AN15" s="633"/>
      <c r="AO15" s="658"/>
      <c r="AP15" s="626" t="s">
        <v>261</v>
      </c>
      <c r="AQ15" s="627"/>
      <c r="AR15" s="627"/>
      <c r="AS15" s="627"/>
      <c r="AT15" s="627"/>
      <c r="AU15" s="627"/>
      <c r="AV15" s="627"/>
      <c r="AW15" s="627"/>
      <c r="AX15" s="627"/>
      <c r="AY15" s="627"/>
      <c r="AZ15" s="627"/>
      <c r="BA15" s="627"/>
      <c r="BB15" s="627"/>
      <c r="BC15" s="627"/>
      <c r="BD15" s="627"/>
      <c r="BE15" s="627"/>
      <c r="BF15" s="628"/>
      <c r="BG15" s="629">
        <v>1127986</v>
      </c>
      <c r="BH15" s="630"/>
      <c r="BI15" s="630"/>
      <c r="BJ15" s="630"/>
      <c r="BK15" s="630"/>
      <c r="BL15" s="630"/>
      <c r="BM15" s="630"/>
      <c r="BN15" s="631"/>
      <c r="BO15" s="656">
        <v>4</v>
      </c>
      <c r="BP15" s="656"/>
      <c r="BQ15" s="656"/>
      <c r="BR15" s="656"/>
      <c r="BS15" s="657" t="s">
        <v>240</v>
      </c>
      <c r="BT15" s="657"/>
      <c r="BU15" s="657"/>
      <c r="BV15" s="657"/>
      <c r="BW15" s="657"/>
      <c r="BX15" s="657"/>
      <c r="BY15" s="657"/>
      <c r="BZ15" s="657"/>
      <c r="CA15" s="657"/>
      <c r="CB15" s="715"/>
      <c r="CD15" s="671" t="s">
        <v>262</v>
      </c>
      <c r="CE15" s="668"/>
      <c r="CF15" s="668"/>
      <c r="CG15" s="668"/>
      <c r="CH15" s="668"/>
      <c r="CI15" s="668"/>
      <c r="CJ15" s="668"/>
      <c r="CK15" s="668"/>
      <c r="CL15" s="668"/>
      <c r="CM15" s="668"/>
      <c r="CN15" s="668"/>
      <c r="CO15" s="668"/>
      <c r="CP15" s="668"/>
      <c r="CQ15" s="669"/>
      <c r="CR15" s="629">
        <v>9965791</v>
      </c>
      <c r="CS15" s="630"/>
      <c r="CT15" s="630"/>
      <c r="CU15" s="630"/>
      <c r="CV15" s="630"/>
      <c r="CW15" s="630"/>
      <c r="CX15" s="630"/>
      <c r="CY15" s="631"/>
      <c r="CZ15" s="656">
        <v>9.1999999999999993</v>
      </c>
      <c r="DA15" s="656"/>
      <c r="DB15" s="656"/>
      <c r="DC15" s="656"/>
      <c r="DD15" s="635">
        <v>1754614</v>
      </c>
      <c r="DE15" s="630"/>
      <c r="DF15" s="630"/>
      <c r="DG15" s="630"/>
      <c r="DH15" s="630"/>
      <c r="DI15" s="630"/>
      <c r="DJ15" s="630"/>
      <c r="DK15" s="630"/>
      <c r="DL15" s="630"/>
      <c r="DM15" s="630"/>
      <c r="DN15" s="630"/>
      <c r="DO15" s="630"/>
      <c r="DP15" s="631"/>
      <c r="DQ15" s="635">
        <v>7545571</v>
      </c>
      <c r="DR15" s="630"/>
      <c r="DS15" s="630"/>
      <c r="DT15" s="630"/>
      <c r="DU15" s="630"/>
      <c r="DV15" s="630"/>
      <c r="DW15" s="630"/>
      <c r="DX15" s="630"/>
      <c r="DY15" s="630"/>
      <c r="DZ15" s="630"/>
      <c r="EA15" s="630"/>
      <c r="EB15" s="630"/>
      <c r="EC15" s="670"/>
    </row>
    <row r="16" spans="2:143" ht="11.25" customHeight="1" x14ac:dyDescent="0.2">
      <c r="B16" s="626" t="s">
        <v>263</v>
      </c>
      <c r="C16" s="627"/>
      <c r="D16" s="627"/>
      <c r="E16" s="627"/>
      <c r="F16" s="627"/>
      <c r="G16" s="627"/>
      <c r="H16" s="627"/>
      <c r="I16" s="627"/>
      <c r="J16" s="627"/>
      <c r="K16" s="627"/>
      <c r="L16" s="627"/>
      <c r="M16" s="627"/>
      <c r="N16" s="627"/>
      <c r="O16" s="627"/>
      <c r="P16" s="627"/>
      <c r="Q16" s="628"/>
      <c r="R16" s="629">
        <v>33211</v>
      </c>
      <c r="S16" s="630"/>
      <c r="T16" s="630"/>
      <c r="U16" s="630"/>
      <c r="V16" s="630"/>
      <c r="W16" s="630"/>
      <c r="X16" s="630"/>
      <c r="Y16" s="631"/>
      <c r="Z16" s="656">
        <v>0</v>
      </c>
      <c r="AA16" s="656"/>
      <c r="AB16" s="656"/>
      <c r="AC16" s="656"/>
      <c r="AD16" s="657">
        <v>33211</v>
      </c>
      <c r="AE16" s="657"/>
      <c r="AF16" s="657"/>
      <c r="AG16" s="657"/>
      <c r="AH16" s="657"/>
      <c r="AI16" s="657"/>
      <c r="AJ16" s="657"/>
      <c r="AK16" s="657"/>
      <c r="AL16" s="632">
        <v>0.1</v>
      </c>
      <c r="AM16" s="633"/>
      <c r="AN16" s="633"/>
      <c r="AO16" s="658"/>
      <c r="AP16" s="626" t="s">
        <v>264</v>
      </c>
      <c r="AQ16" s="627"/>
      <c r="AR16" s="627"/>
      <c r="AS16" s="627"/>
      <c r="AT16" s="627"/>
      <c r="AU16" s="627"/>
      <c r="AV16" s="627"/>
      <c r="AW16" s="627"/>
      <c r="AX16" s="627"/>
      <c r="AY16" s="627"/>
      <c r="AZ16" s="627"/>
      <c r="BA16" s="627"/>
      <c r="BB16" s="627"/>
      <c r="BC16" s="627"/>
      <c r="BD16" s="627"/>
      <c r="BE16" s="627"/>
      <c r="BF16" s="628"/>
      <c r="BG16" s="629" t="s">
        <v>240</v>
      </c>
      <c r="BH16" s="630"/>
      <c r="BI16" s="630"/>
      <c r="BJ16" s="630"/>
      <c r="BK16" s="630"/>
      <c r="BL16" s="630"/>
      <c r="BM16" s="630"/>
      <c r="BN16" s="631"/>
      <c r="BO16" s="656" t="s">
        <v>137</v>
      </c>
      <c r="BP16" s="656"/>
      <c r="BQ16" s="656"/>
      <c r="BR16" s="656"/>
      <c r="BS16" s="657" t="s">
        <v>137</v>
      </c>
      <c r="BT16" s="657"/>
      <c r="BU16" s="657"/>
      <c r="BV16" s="657"/>
      <c r="BW16" s="657"/>
      <c r="BX16" s="657"/>
      <c r="BY16" s="657"/>
      <c r="BZ16" s="657"/>
      <c r="CA16" s="657"/>
      <c r="CB16" s="715"/>
      <c r="CD16" s="671" t="s">
        <v>265</v>
      </c>
      <c r="CE16" s="668"/>
      <c r="CF16" s="668"/>
      <c r="CG16" s="668"/>
      <c r="CH16" s="668"/>
      <c r="CI16" s="668"/>
      <c r="CJ16" s="668"/>
      <c r="CK16" s="668"/>
      <c r="CL16" s="668"/>
      <c r="CM16" s="668"/>
      <c r="CN16" s="668"/>
      <c r="CO16" s="668"/>
      <c r="CP16" s="668"/>
      <c r="CQ16" s="669"/>
      <c r="CR16" s="629">
        <v>943631</v>
      </c>
      <c r="CS16" s="630"/>
      <c r="CT16" s="630"/>
      <c r="CU16" s="630"/>
      <c r="CV16" s="630"/>
      <c r="CW16" s="630"/>
      <c r="CX16" s="630"/>
      <c r="CY16" s="631"/>
      <c r="CZ16" s="656">
        <v>0.9</v>
      </c>
      <c r="DA16" s="656"/>
      <c r="DB16" s="656"/>
      <c r="DC16" s="656"/>
      <c r="DD16" s="635" t="s">
        <v>240</v>
      </c>
      <c r="DE16" s="630"/>
      <c r="DF16" s="630"/>
      <c r="DG16" s="630"/>
      <c r="DH16" s="630"/>
      <c r="DI16" s="630"/>
      <c r="DJ16" s="630"/>
      <c r="DK16" s="630"/>
      <c r="DL16" s="630"/>
      <c r="DM16" s="630"/>
      <c r="DN16" s="630"/>
      <c r="DO16" s="630"/>
      <c r="DP16" s="631"/>
      <c r="DQ16" s="635">
        <v>42322</v>
      </c>
      <c r="DR16" s="630"/>
      <c r="DS16" s="630"/>
      <c r="DT16" s="630"/>
      <c r="DU16" s="630"/>
      <c r="DV16" s="630"/>
      <c r="DW16" s="630"/>
      <c r="DX16" s="630"/>
      <c r="DY16" s="630"/>
      <c r="DZ16" s="630"/>
      <c r="EA16" s="630"/>
      <c r="EB16" s="630"/>
      <c r="EC16" s="670"/>
    </row>
    <row r="17" spans="2:133" ht="11.25" customHeight="1" x14ac:dyDescent="0.2">
      <c r="B17" s="626" t="s">
        <v>266</v>
      </c>
      <c r="C17" s="627"/>
      <c r="D17" s="627"/>
      <c r="E17" s="627"/>
      <c r="F17" s="627"/>
      <c r="G17" s="627"/>
      <c r="H17" s="627"/>
      <c r="I17" s="627"/>
      <c r="J17" s="627"/>
      <c r="K17" s="627"/>
      <c r="L17" s="627"/>
      <c r="M17" s="627"/>
      <c r="N17" s="627"/>
      <c r="O17" s="627"/>
      <c r="P17" s="627"/>
      <c r="Q17" s="628"/>
      <c r="R17" s="629">
        <v>427584</v>
      </c>
      <c r="S17" s="630"/>
      <c r="T17" s="630"/>
      <c r="U17" s="630"/>
      <c r="V17" s="630"/>
      <c r="W17" s="630"/>
      <c r="X17" s="630"/>
      <c r="Y17" s="631"/>
      <c r="Z17" s="656">
        <v>0.4</v>
      </c>
      <c r="AA17" s="656"/>
      <c r="AB17" s="656"/>
      <c r="AC17" s="656"/>
      <c r="AD17" s="657">
        <v>427584</v>
      </c>
      <c r="AE17" s="657"/>
      <c r="AF17" s="657"/>
      <c r="AG17" s="657"/>
      <c r="AH17" s="657"/>
      <c r="AI17" s="657"/>
      <c r="AJ17" s="657"/>
      <c r="AK17" s="657"/>
      <c r="AL17" s="632">
        <v>0.8</v>
      </c>
      <c r="AM17" s="633"/>
      <c r="AN17" s="633"/>
      <c r="AO17" s="658"/>
      <c r="AP17" s="626" t="s">
        <v>267</v>
      </c>
      <c r="AQ17" s="627"/>
      <c r="AR17" s="627"/>
      <c r="AS17" s="627"/>
      <c r="AT17" s="627"/>
      <c r="AU17" s="627"/>
      <c r="AV17" s="627"/>
      <c r="AW17" s="627"/>
      <c r="AX17" s="627"/>
      <c r="AY17" s="627"/>
      <c r="AZ17" s="627"/>
      <c r="BA17" s="627"/>
      <c r="BB17" s="627"/>
      <c r="BC17" s="627"/>
      <c r="BD17" s="627"/>
      <c r="BE17" s="627"/>
      <c r="BF17" s="628"/>
      <c r="BG17" s="629" t="s">
        <v>137</v>
      </c>
      <c r="BH17" s="630"/>
      <c r="BI17" s="630"/>
      <c r="BJ17" s="630"/>
      <c r="BK17" s="630"/>
      <c r="BL17" s="630"/>
      <c r="BM17" s="630"/>
      <c r="BN17" s="631"/>
      <c r="BO17" s="656" t="s">
        <v>137</v>
      </c>
      <c r="BP17" s="656"/>
      <c r="BQ17" s="656"/>
      <c r="BR17" s="656"/>
      <c r="BS17" s="657" t="s">
        <v>137</v>
      </c>
      <c r="BT17" s="657"/>
      <c r="BU17" s="657"/>
      <c r="BV17" s="657"/>
      <c r="BW17" s="657"/>
      <c r="BX17" s="657"/>
      <c r="BY17" s="657"/>
      <c r="BZ17" s="657"/>
      <c r="CA17" s="657"/>
      <c r="CB17" s="715"/>
      <c r="CD17" s="671" t="s">
        <v>268</v>
      </c>
      <c r="CE17" s="668"/>
      <c r="CF17" s="668"/>
      <c r="CG17" s="668"/>
      <c r="CH17" s="668"/>
      <c r="CI17" s="668"/>
      <c r="CJ17" s="668"/>
      <c r="CK17" s="668"/>
      <c r="CL17" s="668"/>
      <c r="CM17" s="668"/>
      <c r="CN17" s="668"/>
      <c r="CO17" s="668"/>
      <c r="CP17" s="668"/>
      <c r="CQ17" s="669"/>
      <c r="CR17" s="629">
        <v>12517758</v>
      </c>
      <c r="CS17" s="630"/>
      <c r="CT17" s="630"/>
      <c r="CU17" s="630"/>
      <c r="CV17" s="630"/>
      <c r="CW17" s="630"/>
      <c r="CX17" s="630"/>
      <c r="CY17" s="631"/>
      <c r="CZ17" s="656">
        <v>11.6</v>
      </c>
      <c r="DA17" s="656"/>
      <c r="DB17" s="656"/>
      <c r="DC17" s="656"/>
      <c r="DD17" s="635" t="s">
        <v>137</v>
      </c>
      <c r="DE17" s="630"/>
      <c r="DF17" s="630"/>
      <c r="DG17" s="630"/>
      <c r="DH17" s="630"/>
      <c r="DI17" s="630"/>
      <c r="DJ17" s="630"/>
      <c r="DK17" s="630"/>
      <c r="DL17" s="630"/>
      <c r="DM17" s="630"/>
      <c r="DN17" s="630"/>
      <c r="DO17" s="630"/>
      <c r="DP17" s="631"/>
      <c r="DQ17" s="635">
        <v>12214083</v>
      </c>
      <c r="DR17" s="630"/>
      <c r="DS17" s="630"/>
      <c r="DT17" s="630"/>
      <c r="DU17" s="630"/>
      <c r="DV17" s="630"/>
      <c r="DW17" s="630"/>
      <c r="DX17" s="630"/>
      <c r="DY17" s="630"/>
      <c r="DZ17" s="630"/>
      <c r="EA17" s="630"/>
      <c r="EB17" s="630"/>
      <c r="EC17" s="670"/>
    </row>
    <row r="18" spans="2:133" ht="11.25" customHeight="1" x14ac:dyDescent="0.2">
      <c r="B18" s="626" t="s">
        <v>269</v>
      </c>
      <c r="C18" s="627"/>
      <c r="D18" s="627"/>
      <c r="E18" s="627"/>
      <c r="F18" s="627"/>
      <c r="G18" s="627"/>
      <c r="H18" s="627"/>
      <c r="I18" s="627"/>
      <c r="J18" s="627"/>
      <c r="K18" s="627"/>
      <c r="L18" s="627"/>
      <c r="M18" s="627"/>
      <c r="N18" s="627"/>
      <c r="O18" s="627"/>
      <c r="P18" s="627"/>
      <c r="Q18" s="628"/>
      <c r="R18" s="629">
        <v>657589</v>
      </c>
      <c r="S18" s="630"/>
      <c r="T18" s="630"/>
      <c r="U18" s="630"/>
      <c r="V18" s="630"/>
      <c r="W18" s="630"/>
      <c r="X18" s="630"/>
      <c r="Y18" s="631"/>
      <c r="Z18" s="656">
        <v>0.6</v>
      </c>
      <c r="AA18" s="656"/>
      <c r="AB18" s="656"/>
      <c r="AC18" s="656"/>
      <c r="AD18" s="657">
        <v>620685</v>
      </c>
      <c r="AE18" s="657"/>
      <c r="AF18" s="657"/>
      <c r="AG18" s="657"/>
      <c r="AH18" s="657"/>
      <c r="AI18" s="657"/>
      <c r="AJ18" s="657"/>
      <c r="AK18" s="657"/>
      <c r="AL18" s="632">
        <v>1.1000000238418579</v>
      </c>
      <c r="AM18" s="633"/>
      <c r="AN18" s="633"/>
      <c r="AO18" s="658"/>
      <c r="AP18" s="626" t="s">
        <v>270</v>
      </c>
      <c r="AQ18" s="627"/>
      <c r="AR18" s="627"/>
      <c r="AS18" s="627"/>
      <c r="AT18" s="627"/>
      <c r="AU18" s="627"/>
      <c r="AV18" s="627"/>
      <c r="AW18" s="627"/>
      <c r="AX18" s="627"/>
      <c r="AY18" s="627"/>
      <c r="AZ18" s="627"/>
      <c r="BA18" s="627"/>
      <c r="BB18" s="627"/>
      <c r="BC18" s="627"/>
      <c r="BD18" s="627"/>
      <c r="BE18" s="627"/>
      <c r="BF18" s="628"/>
      <c r="BG18" s="629" t="s">
        <v>137</v>
      </c>
      <c r="BH18" s="630"/>
      <c r="BI18" s="630"/>
      <c r="BJ18" s="630"/>
      <c r="BK18" s="630"/>
      <c r="BL18" s="630"/>
      <c r="BM18" s="630"/>
      <c r="BN18" s="631"/>
      <c r="BO18" s="656" t="s">
        <v>137</v>
      </c>
      <c r="BP18" s="656"/>
      <c r="BQ18" s="656"/>
      <c r="BR18" s="656"/>
      <c r="BS18" s="657" t="s">
        <v>240</v>
      </c>
      <c r="BT18" s="657"/>
      <c r="BU18" s="657"/>
      <c r="BV18" s="657"/>
      <c r="BW18" s="657"/>
      <c r="BX18" s="657"/>
      <c r="BY18" s="657"/>
      <c r="BZ18" s="657"/>
      <c r="CA18" s="657"/>
      <c r="CB18" s="715"/>
      <c r="CD18" s="671" t="s">
        <v>271</v>
      </c>
      <c r="CE18" s="668"/>
      <c r="CF18" s="668"/>
      <c r="CG18" s="668"/>
      <c r="CH18" s="668"/>
      <c r="CI18" s="668"/>
      <c r="CJ18" s="668"/>
      <c r="CK18" s="668"/>
      <c r="CL18" s="668"/>
      <c r="CM18" s="668"/>
      <c r="CN18" s="668"/>
      <c r="CO18" s="668"/>
      <c r="CP18" s="668"/>
      <c r="CQ18" s="669"/>
      <c r="CR18" s="629">
        <v>617147</v>
      </c>
      <c r="CS18" s="630"/>
      <c r="CT18" s="630"/>
      <c r="CU18" s="630"/>
      <c r="CV18" s="630"/>
      <c r="CW18" s="630"/>
      <c r="CX18" s="630"/>
      <c r="CY18" s="631"/>
      <c r="CZ18" s="656">
        <v>0.6</v>
      </c>
      <c r="DA18" s="656"/>
      <c r="DB18" s="656"/>
      <c r="DC18" s="656"/>
      <c r="DD18" s="635" t="s">
        <v>240</v>
      </c>
      <c r="DE18" s="630"/>
      <c r="DF18" s="630"/>
      <c r="DG18" s="630"/>
      <c r="DH18" s="630"/>
      <c r="DI18" s="630"/>
      <c r="DJ18" s="630"/>
      <c r="DK18" s="630"/>
      <c r="DL18" s="630"/>
      <c r="DM18" s="630"/>
      <c r="DN18" s="630"/>
      <c r="DO18" s="630"/>
      <c r="DP18" s="631"/>
      <c r="DQ18" s="635">
        <v>617147</v>
      </c>
      <c r="DR18" s="630"/>
      <c r="DS18" s="630"/>
      <c r="DT18" s="630"/>
      <c r="DU18" s="630"/>
      <c r="DV18" s="630"/>
      <c r="DW18" s="630"/>
      <c r="DX18" s="630"/>
      <c r="DY18" s="630"/>
      <c r="DZ18" s="630"/>
      <c r="EA18" s="630"/>
      <c r="EB18" s="630"/>
      <c r="EC18" s="670"/>
    </row>
    <row r="19" spans="2:133" ht="11.25" customHeight="1" x14ac:dyDescent="0.2">
      <c r="B19" s="626" t="s">
        <v>272</v>
      </c>
      <c r="C19" s="627"/>
      <c r="D19" s="627"/>
      <c r="E19" s="627"/>
      <c r="F19" s="627"/>
      <c r="G19" s="627"/>
      <c r="H19" s="627"/>
      <c r="I19" s="627"/>
      <c r="J19" s="627"/>
      <c r="K19" s="627"/>
      <c r="L19" s="627"/>
      <c r="M19" s="627"/>
      <c r="N19" s="627"/>
      <c r="O19" s="627"/>
      <c r="P19" s="627"/>
      <c r="Q19" s="628"/>
      <c r="R19" s="629">
        <v>163892</v>
      </c>
      <c r="S19" s="630"/>
      <c r="T19" s="630"/>
      <c r="U19" s="630"/>
      <c r="V19" s="630"/>
      <c r="W19" s="630"/>
      <c r="X19" s="630"/>
      <c r="Y19" s="631"/>
      <c r="Z19" s="656">
        <v>0.1</v>
      </c>
      <c r="AA19" s="656"/>
      <c r="AB19" s="656"/>
      <c r="AC19" s="656"/>
      <c r="AD19" s="657">
        <v>163892</v>
      </c>
      <c r="AE19" s="657"/>
      <c r="AF19" s="657"/>
      <c r="AG19" s="657"/>
      <c r="AH19" s="657"/>
      <c r="AI19" s="657"/>
      <c r="AJ19" s="657"/>
      <c r="AK19" s="657"/>
      <c r="AL19" s="632">
        <v>0.3</v>
      </c>
      <c r="AM19" s="633"/>
      <c r="AN19" s="633"/>
      <c r="AO19" s="658"/>
      <c r="AP19" s="626" t="s">
        <v>273</v>
      </c>
      <c r="AQ19" s="627"/>
      <c r="AR19" s="627"/>
      <c r="AS19" s="627"/>
      <c r="AT19" s="627"/>
      <c r="AU19" s="627"/>
      <c r="AV19" s="627"/>
      <c r="AW19" s="627"/>
      <c r="AX19" s="627"/>
      <c r="AY19" s="627"/>
      <c r="AZ19" s="627"/>
      <c r="BA19" s="627"/>
      <c r="BB19" s="627"/>
      <c r="BC19" s="627"/>
      <c r="BD19" s="627"/>
      <c r="BE19" s="627"/>
      <c r="BF19" s="628"/>
      <c r="BG19" s="629">
        <v>1206063</v>
      </c>
      <c r="BH19" s="630"/>
      <c r="BI19" s="630"/>
      <c r="BJ19" s="630"/>
      <c r="BK19" s="630"/>
      <c r="BL19" s="630"/>
      <c r="BM19" s="630"/>
      <c r="BN19" s="631"/>
      <c r="BO19" s="656">
        <v>4.2</v>
      </c>
      <c r="BP19" s="656"/>
      <c r="BQ19" s="656"/>
      <c r="BR19" s="656"/>
      <c r="BS19" s="657" t="s">
        <v>240</v>
      </c>
      <c r="BT19" s="657"/>
      <c r="BU19" s="657"/>
      <c r="BV19" s="657"/>
      <c r="BW19" s="657"/>
      <c r="BX19" s="657"/>
      <c r="BY19" s="657"/>
      <c r="BZ19" s="657"/>
      <c r="CA19" s="657"/>
      <c r="CB19" s="715"/>
      <c r="CD19" s="671" t="s">
        <v>274</v>
      </c>
      <c r="CE19" s="668"/>
      <c r="CF19" s="668"/>
      <c r="CG19" s="668"/>
      <c r="CH19" s="668"/>
      <c r="CI19" s="668"/>
      <c r="CJ19" s="668"/>
      <c r="CK19" s="668"/>
      <c r="CL19" s="668"/>
      <c r="CM19" s="668"/>
      <c r="CN19" s="668"/>
      <c r="CO19" s="668"/>
      <c r="CP19" s="668"/>
      <c r="CQ19" s="669"/>
      <c r="CR19" s="629" t="s">
        <v>137</v>
      </c>
      <c r="CS19" s="630"/>
      <c r="CT19" s="630"/>
      <c r="CU19" s="630"/>
      <c r="CV19" s="630"/>
      <c r="CW19" s="630"/>
      <c r="CX19" s="630"/>
      <c r="CY19" s="631"/>
      <c r="CZ19" s="656" t="s">
        <v>240</v>
      </c>
      <c r="DA19" s="656"/>
      <c r="DB19" s="656"/>
      <c r="DC19" s="656"/>
      <c r="DD19" s="635" t="s">
        <v>240</v>
      </c>
      <c r="DE19" s="630"/>
      <c r="DF19" s="630"/>
      <c r="DG19" s="630"/>
      <c r="DH19" s="630"/>
      <c r="DI19" s="630"/>
      <c r="DJ19" s="630"/>
      <c r="DK19" s="630"/>
      <c r="DL19" s="630"/>
      <c r="DM19" s="630"/>
      <c r="DN19" s="630"/>
      <c r="DO19" s="630"/>
      <c r="DP19" s="631"/>
      <c r="DQ19" s="635" t="s">
        <v>240</v>
      </c>
      <c r="DR19" s="630"/>
      <c r="DS19" s="630"/>
      <c r="DT19" s="630"/>
      <c r="DU19" s="630"/>
      <c r="DV19" s="630"/>
      <c r="DW19" s="630"/>
      <c r="DX19" s="630"/>
      <c r="DY19" s="630"/>
      <c r="DZ19" s="630"/>
      <c r="EA19" s="630"/>
      <c r="EB19" s="630"/>
      <c r="EC19" s="670"/>
    </row>
    <row r="20" spans="2:133" ht="11.25" customHeight="1" x14ac:dyDescent="0.2">
      <c r="B20" s="626" t="s">
        <v>275</v>
      </c>
      <c r="C20" s="627"/>
      <c r="D20" s="627"/>
      <c r="E20" s="627"/>
      <c r="F20" s="627"/>
      <c r="G20" s="627"/>
      <c r="H20" s="627"/>
      <c r="I20" s="627"/>
      <c r="J20" s="627"/>
      <c r="K20" s="627"/>
      <c r="L20" s="627"/>
      <c r="M20" s="627"/>
      <c r="N20" s="627"/>
      <c r="O20" s="627"/>
      <c r="P20" s="627"/>
      <c r="Q20" s="628"/>
      <c r="R20" s="629">
        <v>11480</v>
      </c>
      <c r="S20" s="630"/>
      <c r="T20" s="630"/>
      <c r="U20" s="630"/>
      <c r="V20" s="630"/>
      <c r="W20" s="630"/>
      <c r="X20" s="630"/>
      <c r="Y20" s="631"/>
      <c r="Z20" s="656">
        <v>0</v>
      </c>
      <c r="AA20" s="656"/>
      <c r="AB20" s="656"/>
      <c r="AC20" s="656"/>
      <c r="AD20" s="657">
        <v>11480</v>
      </c>
      <c r="AE20" s="657"/>
      <c r="AF20" s="657"/>
      <c r="AG20" s="657"/>
      <c r="AH20" s="657"/>
      <c r="AI20" s="657"/>
      <c r="AJ20" s="657"/>
      <c r="AK20" s="657"/>
      <c r="AL20" s="632">
        <v>0</v>
      </c>
      <c r="AM20" s="633"/>
      <c r="AN20" s="633"/>
      <c r="AO20" s="658"/>
      <c r="AP20" s="626" t="s">
        <v>276</v>
      </c>
      <c r="AQ20" s="627"/>
      <c r="AR20" s="627"/>
      <c r="AS20" s="627"/>
      <c r="AT20" s="627"/>
      <c r="AU20" s="627"/>
      <c r="AV20" s="627"/>
      <c r="AW20" s="627"/>
      <c r="AX20" s="627"/>
      <c r="AY20" s="627"/>
      <c r="AZ20" s="627"/>
      <c r="BA20" s="627"/>
      <c r="BB20" s="627"/>
      <c r="BC20" s="627"/>
      <c r="BD20" s="627"/>
      <c r="BE20" s="627"/>
      <c r="BF20" s="628"/>
      <c r="BG20" s="629">
        <v>1206063</v>
      </c>
      <c r="BH20" s="630"/>
      <c r="BI20" s="630"/>
      <c r="BJ20" s="630"/>
      <c r="BK20" s="630"/>
      <c r="BL20" s="630"/>
      <c r="BM20" s="630"/>
      <c r="BN20" s="631"/>
      <c r="BO20" s="656">
        <v>4.2</v>
      </c>
      <c r="BP20" s="656"/>
      <c r="BQ20" s="656"/>
      <c r="BR20" s="656"/>
      <c r="BS20" s="657" t="s">
        <v>137</v>
      </c>
      <c r="BT20" s="657"/>
      <c r="BU20" s="657"/>
      <c r="BV20" s="657"/>
      <c r="BW20" s="657"/>
      <c r="BX20" s="657"/>
      <c r="BY20" s="657"/>
      <c r="BZ20" s="657"/>
      <c r="CA20" s="657"/>
      <c r="CB20" s="715"/>
      <c r="CD20" s="671" t="s">
        <v>277</v>
      </c>
      <c r="CE20" s="668"/>
      <c r="CF20" s="668"/>
      <c r="CG20" s="668"/>
      <c r="CH20" s="668"/>
      <c r="CI20" s="668"/>
      <c r="CJ20" s="668"/>
      <c r="CK20" s="668"/>
      <c r="CL20" s="668"/>
      <c r="CM20" s="668"/>
      <c r="CN20" s="668"/>
      <c r="CO20" s="668"/>
      <c r="CP20" s="668"/>
      <c r="CQ20" s="669"/>
      <c r="CR20" s="629">
        <v>107859245</v>
      </c>
      <c r="CS20" s="630"/>
      <c r="CT20" s="630"/>
      <c r="CU20" s="630"/>
      <c r="CV20" s="630"/>
      <c r="CW20" s="630"/>
      <c r="CX20" s="630"/>
      <c r="CY20" s="631"/>
      <c r="CZ20" s="656">
        <v>100</v>
      </c>
      <c r="DA20" s="656"/>
      <c r="DB20" s="656"/>
      <c r="DC20" s="656"/>
      <c r="DD20" s="635">
        <v>8869411</v>
      </c>
      <c r="DE20" s="630"/>
      <c r="DF20" s="630"/>
      <c r="DG20" s="630"/>
      <c r="DH20" s="630"/>
      <c r="DI20" s="630"/>
      <c r="DJ20" s="630"/>
      <c r="DK20" s="630"/>
      <c r="DL20" s="630"/>
      <c r="DM20" s="630"/>
      <c r="DN20" s="630"/>
      <c r="DO20" s="630"/>
      <c r="DP20" s="631"/>
      <c r="DQ20" s="635">
        <v>67103131</v>
      </c>
      <c r="DR20" s="630"/>
      <c r="DS20" s="630"/>
      <c r="DT20" s="630"/>
      <c r="DU20" s="630"/>
      <c r="DV20" s="630"/>
      <c r="DW20" s="630"/>
      <c r="DX20" s="630"/>
      <c r="DY20" s="630"/>
      <c r="DZ20" s="630"/>
      <c r="EA20" s="630"/>
      <c r="EB20" s="630"/>
      <c r="EC20" s="670"/>
    </row>
    <row r="21" spans="2:133" ht="11.25" customHeight="1" x14ac:dyDescent="0.2">
      <c r="B21" s="626" t="s">
        <v>278</v>
      </c>
      <c r="C21" s="627"/>
      <c r="D21" s="627"/>
      <c r="E21" s="627"/>
      <c r="F21" s="627"/>
      <c r="G21" s="627"/>
      <c r="H21" s="627"/>
      <c r="I21" s="627"/>
      <c r="J21" s="627"/>
      <c r="K21" s="627"/>
      <c r="L21" s="627"/>
      <c r="M21" s="627"/>
      <c r="N21" s="627"/>
      <c r="O21" s="627"/>
      <c r="P21" s="627"/>
      <c r="Q21" s="628"/>
      <c r="R21" s="629">
        <v>12014</v>
      </c>
      <c r="S21" s="630"/>
      <c r="T21" s="630"/>
      <c r="U21" s="630"/>
      <c r="V21" s="630"/>
      <c r="W21" s="630"/>
      <c r="X21" s="630"/>
      <c r="Y21" s="631"/>
      <c r="Z21" s="656">
        <v>0</v>
      </c>
      <c r="AA21" s="656"/>
      <c r="AB21" s="656"/>
      <c r="AC21" s="656"/>
      <c r="AD21" s="657">
        <v>12014</v>
      </c>
      <c r="AE21" s="657"/>
      <c r="AF21" s="657"/>
      <c r="AG21" s="657"/>
      <c r="AH21" s="657"/>
      <c r="AI21" s="657"/>
      <c r="AJ21" s="657"/>
      <c r="AK21" s="657"/>
      <c r="AL21" s="632">
        <v>0</v>
      </c>
      <c r="AM21" s="633"/>
      <c r="AN21" s="633"/>
      <c r="AO21" s="658"/>
      <c r="AP21" s="722" t="s">
        <v>279</v>
      </c>
      <c r="AQ21" s="729"/>
      <c r="AR21" s="729"/>
      <c r="AS21" s="729"/>
      <c r="AT21" s="729"/>
      <c r="AU21" s="729"/>
      <c r="AV21" s="729"/>
      <c r="AW21" s="729"/>
      <c r="AX21" s="729"/>
      <c r="AY21" s="729"/>
      <c r="AZ21" s="729"/>
      <c r="BA21" s="729"/>
      <c r="BB21" s="729"/>
      <c r="BC21" s="729"/>
      <c r="BD21" s="729"/>
      <c r="BE21" s="729"/>
      <c r="BF21" s="724"/>
      <c r="BG21" s="629">
        <v>62165</v>
      </c>
      <c r="BH21" s="630"/>
      <c r="BI21" s="630"/>
      <c r="BJ21" s="630"/>
      <c r="BK21" s="630"/>
      <c r="BL21" s="630"/>
      <c r="BM21" s="630"/>
      <c r="BN21" s="631"/>
      <c r="BO21" s="656">
        <v>0.2</v>
      </c>
      <c r="BP21" s="656"/>
      <c r="BQ21" s="656"/>
      <c r="BR21" s="656"/>
      <c r="BS21" s="657" t="s">
        <v>137</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280</v>
      </c>
      <c r="C22" s="693"/>
      <c r="D22" s="693"/>
      <c r="E22" s="693"/>
      <c r="F22" s="693"/>
      <c r="G22" s="693"/>
      <c r="H22" s="693"/>
      <c r="I22" s="693"/>
      <c r="J22" s="693"/>
      <c r="K22" s="693"/>
      <c r="L22" s="693"/>
      <c r="M22" s="693"/>
      <c r="N22" s="693"/>
      <c r="O22" s="693"/>
      <c r="P22" s="693"/>
      <c r="Q22" s="694"/>
      <c r="R22" s="629">
        <v>470203</v>
      </c>
      <c r="S22" s="630"/>
      <c r="T22" s="630"/>
      <c r="U22" s="630"/>
      <c r="V22" s="630"/>
      <c r="W22" s="630"/>
      <c r="X22" s="630"/>
      <c r="Y22" s="631"/>
      <c r="Z22" s="656">
        <v>0.4</v>
      </c>
      <c r="AA22" s="656"/>
      <c r="AB22" s="656"/>
      <c r="AC22" s="656"/>
      <c r="AD22" s="657">
        <v>433299</v>
      </c>
      <c r="AE22" s="657"/>
      <c r="AF22" s="657"/>
      <c r="AG22" s="657"/>
      <c r="AH22" s="657"/>
      <c r="AI22" s="657"/>
      <c r="AJ22" s="657"/>
      <c r="AK22" s="657"/>
      <c r="AL22" s="632">
        <v>0.80000001192092896</v>
      </c>
      <c r="AM22" s="633"/>
      <c r="AN22" s="633"/>
      <c r="AO22" s="658"/>
      <c r="AP22" s="722" t="s">
        <v>281</v>
      </c>
      <c r="AQ22" s="729"/>
      <c r="AR22" s="729"/>
      <c r="AS22" s="729"/>
      <c r="AT22" s="729"/>
      <c r="AU22" s="729"/>
      <c r="AV22" s="729"/>
      <c r="AW22" s="729"/>
      <c r="AX22" s="729"/>
      <c r="AY22" s="729"/>
      <c r="AZ22" s="729"/>
      <c r="BA22" s="729"/>
      <c r="BB22" s="729"/>
      <c r="BC22" s="729"/>
      <c r="BD22" s="729"/>
      <c r="BE22" s="729"/>
      <c r="BF22" s="724"/>
      <c r="BG22" s="629" t="s">
        <v>137</v>
      </c>
      <c r="BH22" s="630"/>
      <c r="BI22" s="630"/>
      <c r="BJ22" s="630"/>
      <c r="BK22" s="630"/>
      <c r="BL22" s="630"/>
      <c r="BM22" s="630"/>
      <c r="BN22" s="631"/>
      <c r="BO22" s="656" t="s">
        <v>240</v>
      </c>
      <c r="BP22" s="656"/>
      <c r="BQ22" s="656"/>
      <c r="BR22" s="656"/>
      <c r="BS22" s="657" t="s">
        <v>240</v>
      </c>
      <c r="BT22" s="657"/>
      <c r="BU22" s="657"/>
      <c r="BV22" s="657"/>
      <c r="BW22" s="657"/>
      <c r="BX22" s="657"/>
      <c r="BY22" s="657"/>
      <c r="BZ22" s="657"/>
      <c r="CA22" s="657"/>
      <c r="CB22" s="715"/>
      <c r="CD22" s="731" t="s">
        <v>282</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283</v>
      </c>
      <c r="C23" s="627"/>
      <c r="D23" s="627"/>
      <c r="E23" s="627"/>
      <c r="F23" s="627"/>
      <c r="G23" s="627"/>
      <c r="H23" s="627"/>
      <c r="I23" s="627"/>
      <c r="J23" s="627"/>
      <c r="K23" s="627"/>
      <c r="L23" s="627"/>
      <c r="M23" s="627"/>
      <c r="N23" s="627"/>
      <c r="O23" s="627"/>
      <c r="P23" s="627"/>
      <c r="Q23" s="628"/>
      <c r="R23" s="629">
        <v>23230157</v>
      </c>
      <c r="S23" s="630"/>
      <c r="T23" s="630"/>
      <c r="U23" s="630"/>
      <c r="V23" s="630"/>
      <c r="W23" s="630"/>
      <c r="X23" s="630"/>
      <c r="Y23" s="631"/>
      <c r="Z23" s="656">
        <v>20.9</v>
      </c>
      <c r="AA23" s="656"/>
      <c r="AB23" s="656"/>
      <c r="AC23" s="656"/>
      <c r="AD23" s="657">
        <v>20714804</v>
      </c>
      <c r="AE23" s="657"/>
      <c r="AF23" s="657"/>
      <c r="AG23" s="657"/>
      <c r="AH23" s="657"/>
      <c r="AI23" s="657"/>
      <c r="AJ23" s="657"/>
      <c r="AK23" s="657"/>
      <c r="AL23" s="632">
        <v>37.5</v>
      </c>
      <c r="AM23" s="633"/>
      <c r="AN23" s="633"/>
      <c r="AO23" s="658"/>
      <c r="AP23" s="722" t="s">
        <v>284</v>
      </c>
      <c r="AQ23" s="729"/>
      <c r="AR23" s="729"/>
      <c r="AS23" s="729"/>
      <c r="AT23" s="729"/>
      <c r="AU23" s="729"/>
      <c r="AV23" s="729"/>
      <c r="AW23" s="729"/>
      <c r="AX23" s="729"/>
      <c r="AY23" s="729"/>
      <c r="AZ23" s="729"/>
      <c r="BA23" s="729"/>
      <c r="BB23" s="729"/>
      <c r="BC23" s="729"/>
      <c r="BD23" s="729"/>
      <c r="BE23" s="729"/>
      <c r="BF23" s="724"/>
      <c r="BG23" s="629">
        <v>1143898</v>
      </c>
      <c r="BH23" s="630"/>
      <c r="BI23" s="630"/>
      <c r="BJ23" s="630"/>
      <c r="BK23" s="630"/>
      <c r="BL23" s="630"/>
      <c r="BM23" s="630"/>
      <c r="BN23" s="631"/>
      <c r="BO23" s="656">
        <v>4</v>
      </c>
      <c r="BP23" s="656"/>
      <c r="BQ23" s="656"/>
      <c r="BR23" s="656"/>
      <c r="BS23" s="657" t="s">
        <v>137</v>
      </c>
      <c r="BT23" s="657"/>
      <c r="BU23" s="657"/>
      <c r="BV23" s="657"/>
      <c r="BW23" s="657"/>
      <c r="BX23" s="657"/>
      <c r="BY23" s="657"/>
      <c r="BZ23" s="657"/>
      <c r="CA23" s="657"/>
      <c r="CB23" s="715"/>
      <c r="CD23" s="731" t="s">
        <v>223</v>
      </c>
      <c r="CE23" s="732"/>
      <c r="CF23" s="732"/>
      <c r="CG23" s="732"/>
      <c r="CH23" s="732"/>
      <c r="CI23" s="732"/>
      <c r="CJ23" s="732"/>
      <c r="CK23" s="732"/>
      <c r="CL23" s="732"/>
      <c r="CM23" s="732"/>
      <c r="CN23" s="732"/>
      <c r="CO23" s="732"/>
      <c r="CP23" s="732"/>
      <c r="CQ23" s="733"/>
      <c r="CR23" s="731" t="s">
        <v>285</v>
      </c>
      <c r="CS23" s="732"/>
      <c r="CT23" s="732"/>
      <c r="CU23" s="732"/>
      <c r="CV23" s="732"/>
      <c r="CW23" s="732"/>
      <c r="CX23" s="732"/>
      <c r="CY23" s="733"/>
      <c r="CZ23" s="731" t="s">
        <v>286</v>
      </c>
      <c r="DA23" s="732"/>
      <c r="DB23" s="732"/>
      <c r="DC23" s="733"/>
      <c r="DD23" s="731" t="s">
        <v>287</v>
      </c>
      <c r="DE23" s="732"/>
      <c r="DF23" s="732"/>
      <c r="DG23" s="732"/>
      <c r="DH23" s="732"/>
      <c r="DI23" s="732"/>
      <c r="DJ23" s="732"/>
      <c r="DK23" s="733"/>
      <c r="DL23" s="740" t="s">
        <v>288</v>
      </c>
      <c r="DM23" s="741"/>
      <c r="DN23" s="741"/>
      <c r="DO23" s="741"/>
      <c r="DP23" s="741"/>
      <c r="DQ23" s="741"/>
      <c r="DR23" s="741"/>
      <c r="DS23" s="741"/>
      <c r="DT23" s="741"/>
      <c r="DU23" s="741"/>
      <c r="DV23" s="742"/>
      <c r="DW23" s="731" t="s">
        <v>289</v>
      </c>
      <c r="DX23" s="732"/>
      <c r="DY23" s="732"/>
      <c r="DZ23" s="732"/>
      <c r="EA23" s="732"/>
      <c r="EB23" s="732"/>
      <c r="EC23" s="733"/>
    </row>
    <row r="24" spans="2:133" ht="11.25" customHeight="1" x14ac:dyDescent="0.2">
      <c r="B24" s="626" t="s">
        <v>290</v>
      </c>
      <c r="C24" s="627"/>
      <c r="D24" s="627"/>
      <c r="E24" s="627"/>
      <c r="F24" s="627"/>
      <c r="G24" s="627"/>
      <c r="H24" s="627"/>
      <c r="I24" s="627"/>
      <c r="J24" s="627"/>
      <c r="K24" s="627"/>
      <c r="L24" s="627"/>
      <c r="M24" s="627"/>
      <c r="N24" s="627"/>
      <c r="O24" s="627"/>
      <c r="P24" s="627"/>
      <c r="Q24" s="628"/>
      <c r="R24" s="629">
        <v>20714804</v>
      </c>
      <c r="S24" s="630"/>
      <c r="T24" s="630"/>
      <c r="U24" s="630"/>
      <c r="V24" s="630"/>
      <c r="W24" s="630"/>
      <c r="X24" s="630"/>
      <c r="Y24" s="631"/>
      <c r="Z24" s="656">
        <v>18.600000000000001</v>
      </c>
      <c r="AA24" s="656"/>
      <c r="AB24" s="656"/>
      <c r="AC24" s="656"/>
      <c r="AD24" s="657">
        <v>20714804</v>
      </c>
      <c r="AE24" s="657"/>
      <c r="AF24" s="657"/>
      <c r="AG24" s="657"/>
      <c r="AH24" s="657"/>
      <c r="AI24" s="657"/>
      <c r="AJ24" s="657"/>
      <c r="AK24" s="657"/>
      <c r="AL24" s="632">
        <v>37.5</v>
      </c>
      <c r="AM24" s="633"/>
      <c r="AN24" s="633"/>
      <c r="AO24" s="658"/>
      <c r="AP24" s="722" t="s">
        <v>291</v>
      </c>
      <c r="AQ24" s="729"/>
      <c r="AR24" s="729"/>
      <c r="AS24" s="729"/>
      <c r="AT24" s="729"/>
      <c r="AU24" s="729"/>
      <c r="AV24" s="729"/>
      <c r="AW24" s="729"/>
      <c r="AX24" s="729"/>
      <c r="AY24" s="729"/>
      <c r="AZ24" s="729"/>
      <c r="BA24" s="729"/>
      <c r="BB24" s="729"/>
      <c r="BC24" s="729"/>
      <c r="BD24" s="729"/>
      <c r="BE24" s="729"/>
      <c r="BF24" s="724"/>
      <c r="BG24" s="629" t="s">
        <v>137</v>
      </c>
      <c r="BH24" s="630"/>
      <c r="BI24" s="630"/>
      <c r="BJ24" s="630"/>
      <c r="BK24" s="630"/>
      <c r="BL24" s="630"/>
      <c r="BM24" s="630"/>
      <c r="BN24" s="631"/>
      <c r="BO24" s="656" t="s">
        <v>137</v>
      </c>
      <c r="BP24" s="656"/>
      <c r="BQ24" s="656"/>
      <c r="BR24" s="656"/>
      <c r="BS24" s="657" t="s">
        <v>137</v>
      </c>
      <c r="BT24" s="657"/>
      <c r="BU24" s="657"/>
      <c r="BV24" s="657"/>
      <c r="BW24" s="657"/>
      <c r="BX24" s="657"/>
      <c r="BY24" s="657"/>
      <c r="BZ24" s="657"/>
      <c r="CA24" s="657"/>
      <c r="CB24" s="715"/>
      <c r="CD24" s="685" t="s">
        <v>292</v>
      </c>
      <c r="CE24" s="686"/>
      <c r="CF24" s="686"/>
      <c r="CG24" s="686"/>
      <c r="CH24" s="686"/>
      <c r="CI24" s="686"/>
      <c r="CJ24" s="686"/>
      <c r="CK24" s="686"/>
      <c r="CL24" s="686"/>
      <c r="CM24" s="686"/>
      <c r="CN24" s="686"/>
      <c r="CO24" s="686"/>
      <c r="CP24" s="686"/>
      <c r="CQ24" s="687"/>
      <c r="CR24" s="682">
        <v>59058739</v>
      </c>
      <c r="CS24" s="683"/>
      <c r="CT24" s="683"/>
      <c r="CU24" s="683"/>
      <c r="CV24" s="683"/>
      <c r="CW24" s="683"/>
      <c r="CX24" s="683"/>
      <c r="CY24" s="726"/>
      <c r="CZ24" s="727">
        <v>54.8</v>
      </c>
      <c r="DA24" s="700"/>
      <c r="DB24" s="700"/>
      <c r="DC24" s="730"/>
      <c r="DD24" s="725">
        <v>35141838</v>
      </c>
      <c r="DE24" s="683"/>
      <c r="DF24" s="683"/>
      <c r="DG24" s="683"/>
      <c r="DH24" s="683"/>
      <c r="DI24" s="683"/>
      <c r="DJ24" s="683"/>
      <c r="DK24" s="726"/>
      <c r="DL24" s="725">
        <v>33935593</v>
      </c>
      <c r="DM24" s="683"/>
      <c r="DN24" s="683"/>
      <c r="DO24" s="683"/>
      <c r="DP24" s="683"/>
      <c r="DQ24" s="683"/>
      <c r="DR24" s="683"/>
      <c r="DS24" s="683"/>
      <c r="DT24" s="683"/>
      <c r="DU24" s="683"/>
      <c r="DV24" s="726"/>
      <c r="DW24" s="727">
        <v>58.5</v>
      </c>
      <c r="DX24" s="700"/>
      <c r="DY24" s="700"/>
      <c r="DZ24" s="700"/>
      <c r="EA24" s="700"/>
      <c r="EB24" s="700"/>
      <c r="EC24" s="728"/>
    </row>
    <row r="25" spans="2:133" ht="11.25" customHeight="1" x14ac:dyDescent="0.2">
      <c r="B25" s="626" t="s">
        <v>293</v>
      </c>
      <c r="C25" s="627"/>
      <c r="D25" s="627"/>
      <c r="E25" s="627"/>
      <c r="F25" s="627"/>
      <c r="G25" s="627"/>
      <c r="H25" s="627"/>
      <c r="I25" s="627"/>
      <c r="J25" s="627"/>
      <c r="K25" s="627"/>
      <c r="L25" s="627"/>
      <c r="M25" s="627"/>
      <c r="N25" s="627"/>
      <c r="O25" s="627"/>
      <c r="P25" s="627"/>
      <c r="Q25" s="628"/>
      <c r="R25" s="629">
        <v>2515353</v>
      </c>
      <c r="S25" s="630"/>
      <c r="T25" s="630"/>
      <c r="U25" s="630"/>
      <c r="V25" s="630"/>
      <c r="W25" s="630"/>
      <c r="X25" s="630"/>
      <c r="Y25" s="631"/>
      <c r="Z25" s="656">
        <v>2.2999999999999998</v>
      </c>
      <c r="AA25" s="656"/>
      <c r="AB25" s="656"/>
      <c r="AC25" s="656"/>
      <c r="AD25" s="657" t="s">
        <v>137</v>
      </c>
      <c r="AE25" s="657"/>
      <c r="AF25" s="657"/>
      <c r="AG25" s="657"/>
      <c r="AH25" s="657"/>
      <c r="AI25" s="657"/>
      <c r="AJ25" s="657"/>
      <c r="AK25" s="657"/>
      <c r="AL25" s="632" t="s">
        <v>137</v>
      </c>
      <c r="AM25" s="633"/>
      <c r="AN25" s="633"/>
      <c r="AO25" s="658"/>
      <c r="AP25" s="722" t="s">
        <v>294</v>
      </c>
      <c r="AQ25" s="729"/>
      <c r="AR25" s="729"/>
      <c r="AS25" s="729"/>
      <c r="AT25" s="729"/>
      <c r="AU25" s="729"/>
      <c r="AV25" s="729"/>
      <c r="AW25" s="729"/>
      <c r="AX25" s="729"/>
      <c r="AY25" s="729"/>
      <c r="AZ25" s="729"/>
      <c r="BA25" s="729"/>
      <c r="BB25" s="729"/>
      <c r="BC25" s="729"/>
      <c r="BD25" s="729"/>
      <c r="BE25" s="729"/>
      <c r="BF25" s="724"/>
      <c r="BG25" s="629" t="s">
        <v>240</v>
      </c>
      <c r="BH25" s="630"/>
      <c r="BI25" s="630"/>
      <c r="BJ25" s="630"/>
      <c r="BK25" s="630"/>
      <c r="BL25" s="630"/>
      <c r="BM25" s="630"/>
      <c r="BN25" s="631"/>
      <c r="BO25" s="656" t="s">
        <v>240</v>
      </c>
      <c r="BP25" s="656"/>
      <c r="BQ25" s="656"/>
      <c r="BR25" s="656"/>
      <c r="BS25" s="657" t="s">
        <v>137</v>
      </c>
      <c r="BT25" s="657"/>
      <c r="BU25" s="657"/>
      <c r="BV25" s="657"/>
      <c r="BW25" s="657"/>
      <c r="BX25" s="657"/>
      <c r="BY25" s="657"/>
      <c r="BZ25" s="657"/>
      <c r="CA25" s="657"/>
      <c r="CB25" s="715"/>
      <c r="CD25" s="671" t="s">
        <v>295</v>
      </c>
      <c r="CE25" s="668"/>
      <c r="CF25" s="668"/>
      <c r="CG25" s="668"/>
      <c r="CH25" s="668"/>
      <c r="CI25" s="668"/>
      <c r="CJ25" s="668"/>
      <c r="CK25" s="668"/>
      <c r="CL25" s="668"/>
      <c r="CM25" s="668"/>
      <c r="CN25" s="668"/>
      <c r="CO25" s="668"/>
      <c r="CP25" s="668"/>
      <c r="CQ25" s="669"/>
      <c r="CR25" s="629">
        <v>16838213</v>
      </c>
      <c r="CS25" s="640"/>
      <c r="CT25" s="640"/>
      <c r="CU25" s="640"/>
      <c r="CV25" s="640"/>
      <c r="CW25" s="640"/>
      <c r="CX25" s="640"/>
      <c r="CY25" s="641"/>
      <c r="CZ25" s="632">
        <v>15.6</v>
      </c>
      <c r="DA25" s="642"/>
      <c r="DB25" s="642"/>
      <c r="DC25" s="643"/>
      <c r="DD25" s="635">
        <v>15456086</v>
      </c>
      <c r="DE25" s="640"/>
      <c r="DF25" s="640"/>
      <c r="DG25" s="640"/>
      <c r="DH25" s="640"/>
      <c r="DI25" s="640"/>
      <c r="DJ25" s="640"/>
      <c r="DK25" s="641"/>
      <c r="DL25" s="635">
        <v>15232544</v>
      </c>
      <c r="DM25" s="640"/>
      <c r="DN25" s="640"/>
      <c r="DO25" s="640"/>
      <c r="DP25" s="640"/>
      <c r="DQ25" s="640"/>
      <c r="DR25" s="640"/>
      <c r="DS25" s="640"/>
      <c r="DT25" s="640"/>
      <c r="DU25" s="640"/>
      <c r="DV25" s="641"/>
      <c r="DW25" s="632">
        <v>26.3</v>
      </c>
      <c r="DX25" s="642"/>
      <c r="DY25" s="642"/>
      <c r="DZ25" s="642"/>
      <c r="EA25" s="642"/>
      <c r="EB25" s="642"/>
      <c r="EC25" s="663"/>
    </row>
    <row r="26" spans="2:133" ht="11.25" customHeight="1" x14ac:dyDescent="0.2">
      <c r="B26" s="626" t="s">
        <v>296</v>
      </c>
      <c r="C26" s="627"/>
      <c r="D26" s="627"/>
      <c r="E26" s="627"/>
      <c r="F26" s="627"/>
      <c r="G26" s="627"/>
      <c r="H26" s="627"/>
      <c r="I26" s="627"/>
      <c r="J26" s="627"/>
      <c r="K26" s="627"/>
      <c r="L26" s="627"/>
      <c r="M26" s="627"/>
      <c r="N26" s="627"/>
      <c r="O26" s="627"/>
      <c r="P26" s="627"/>
      <c r="Q26" s="628"/>
      <c r="R26" s="629" t="s">
        <v>137</v>
      </c>
      <c r="S26" s="630"/>
      <c r="T26" s="630"/>
      <c r="U26" s="630"/>
      <c r="V26" s="630"/>
      <c r="W26" s="630"/>
      <c r="X26" s="630"/>
      <c r="Y26" s="631"/>
      <c r="Z26" s="656" t="s">
        <v>137</v>
      </c>
      <c r="AA26" s="656"/>
      <c r="AB26" s="656"/>
      <c r="AC26" s="656"/>
      <c r="AD26" s="657" t="s">
        <v>240</v>
      </c>
      <c r="AE26" s="657"/>
      <c r="AF26" s="657"/>
      <c r="AG26" s="657"/>
      <c r="AH26" s="657"/>
      <c r="AI26" s="657"/>
      <c r="AJ26" s="657"/>
      <c r="AK26" s="657"/>
      <c r="AL26" s="632" t="s">
        <v>137</v>
      </c>
      <c r="AM26" s="633"/>
      <c r="AN26" s="633"/>
      <c r="AO26" s="658"/>
      <c r="AP26" s="722" t="s">
        <v>297</v>
      </c>
      <c r="AQ26" s="723"/>
      <c r="AR26" s="723"/>
      <c r="AS26" s="723"/>
      <c r="AT26" s="723"/>
      <c r="AU26" s="723"/>
      <c r="AV26" s="723"/>
      <c r="AW26" s="723"/>
      <c r="AX26" s="723"/>
      <c r="AY26" s="723"/>
      <c r="AZ26" s="723"/>
      <c r="BA26" s="723"/>
      <c r="BB26" s="723"/>
      <c r="BC26" s="723"/>
      <c r="BD26" s="723"/>
      <c r="BE26" s="723"/>
      <c r="BF26" s="724"/>
      <c r="BG26" s="629" t="s">
        <v>137</v>
      </c>
      <c r="BH26" s="630"/>
      <c r="BI26" s="630"/>
      <c r="BJ26" s="630"/>
      <c r="BK26" s="630"/>
      <c r="BL26" s="630"/>
      <c r="BM26" s="630"/>
      <c r="BN26" s="631"/>
      <c r="BO26" s="656" t="s">
        <v>240</v>
      </c>
      <c r="BP26" s="656"/>
      <c r="BQ26" s="656"/>
      <c r="BR26" s="656"/>
      <c r="BS26" s="657" t="s">
        <v>240</v>
      </c>
      <c r="BT26" s="657"/>
      <c r="BU26" s="657"/>
      <c r="BV26" s="657"/>
      <c r="BW26" s="657"/>
      <c r="BX26" s="657"/>
      <c r="BY26" s="657"/>
      <c r="BZ26" s="657"/>
      <c r="CA26" s="657"/>
      <c r="CB26" s="715"/>
      <c r="CD26" s="671" t="s">
        <v>298</v>
      </c>
      <c r="CE26" s="668"/>
      <c r="CF26" s="668"/>
      <c r="CG26" s="668"/>
      <c r="CH26" s="668"/>
      <c r="CI26" s="668"/>
      <c r="CJ26" s="668"/>
      <c r="CK26" s="668"/>
      <c r="CL26" s="668"/>
      <c r="CM26" s="668"/>
      <c r="CN26" s="668"/>
      <c r="CO26" s="668"/>
      <c r="CP26" s="668"/>
      <c r="CQ26" s="669"/>
      <c r="CR26" s="629">
        <v>10874832</v>
      </c>
      <c r="CS26" s="630"/>
      <c r="CT26" s="630"/>
      <c r="CU26" s="630"/>
      <c r="CV26" s="630"/>
      <c r="CW26" s="630"/>
      <c r="CX26" s="630"/>
      <c r="CY26" s="631"/>
      <c r="CZ26" s="632">
        <v>10.1</v>
      </c>
      <c r="DA26" s="642"/>
      <c r="DB26" s="642"/>
      <c r="DC26" s="643"/>
      <c r="DD26" s="635">
        <v>10037503</v>
      </c>
      <c r="DE26" s="630"/>
      <c r="DF26" s="630"/>
      <c r="DG26" s="630"/>
      <c r="DH26" s="630"/>
      <c r="DI26" s="630"/>
      <c r="DJ26" s="630"/>
      <c r="DK26" s="631"/>
      <c r="DL26" s="635" t="s">
        <v>137</v>
      </c>
      <c r="DM26" s="630"/>
      <c r="DN26" s="630"/>
      <c r="DO26" s="630"/>
      <c r="DP26" s="630"/>
      <c r="DQ26" s="630"/>
      <c r="DR26" s="630"/>
      <c r="DS26" s="630"/>
      <c r="DT26" s="630"/>
      <c r="DU26" s="630"/>
      <c r="DV26" s="631"/>
      <c r="DW26" s="632" t="s">
        <v>240</v>
      </c>
      <c r="DX26" s="642"/>
      <c r="DY26" s="642"/>
      <c r="DZ26" s="642"/>
      <c r="EA26" s="642"/>
      <c r="EB26" s="642"/>
      <c r="EC26" s="663"/>
    </row>
    <row r="27" spans="2:133" ht="11.25" customHeight="1" x14ac:dyDescent="0.2">
      <c r="B27" s="626" t="s">
        <v>299</v>
      </c>
      <c r="C27" s="627"/>
      <c r="D27" s="627"/>
      <c r="E27" s="627"/>
      <c r="F27" s="627"/>
      <c r="G27" s="627"/>
      <c r="H27" s="627"/>
      <c r="I27" s="627"/>
      <c r="J27" s="627"/>
      <c r="K27" s="627"/>
      <c r="L27" s="627"/>
      <c r="M27" s="627"/>
      <c r="N27" s="627"/>
      <c r="O27" s="627"/>
      <c r="P27" s="627"/>
      <c r="Q27" s="628"/>
      <c r="R27" s="629">
        <v>58673329</v>
      </c>
      <c r="S27" s="630"/>
      <c r="T27" s="630"/>
      <c r="U27" s="630"/>
      <c r="V27" s="630"/>
      <c r="W27" s="630"/>
      <c r="X27" s="630"/>
      <c r="Y27" s="631"/>
      <c r="Z27" s="656">
        <v>52.8</v>
      </c>
      <c r="AA27" s="656"/>
      <c r="AB27" s="656"/>
      <c r="AC27" s="656"/>
      <c r="AD27" s="657">
        <v>54977174</v>
      </c>
      <c r="AE27" s="657"/>
      <c r="AF27" s="657"/>
      <c r="AG27" s="657"/>
      <c r="AH27" s="657"/>
      <c r="AI27" s="657"/>
      <c r="AJ27" s="657"/>
      <c r="AK27" s="657"/>
      <c r="AL27" s="632">
        <v>99.5</v>
      </c>
      <c r="AM27" s="633"/>
      <c r="AN27" s="633"/>
      <c r="AO27" s="658"/>
      <c r="AP27" s="626" t="s">
        <v>300</v>
      </c>
      <c r="AQ27" s="627"/>
      <c r="AR27" s="627"/>
      <c r="AS27" s="627"/>
      <c r="AT27" s="627"/>
      <c r="AU27" s="627"/>
      <c r="AV27" s="627"/>
      <c r="AW27" s="627"/>
      <c r="AX27" s="627"/>
      <c r="AY27" s="627"/>
      <c r="AZ27" s="627"/>
      <c r="BA27" s="627"/>
      <c r="BB27" s="627"/>
      <c r="BC27" s="627"/>
      <c r="BD27" s="627"/>
      <c r="BE27" s="627"/>
      <c r="BF27" s="628"/>
      <c r="BG27" s="629">
        <v>28452417</v>
      </c>
      <c r="BH27" s="630"/>
      <c r="BI27" s="630"/>
      <c r="BJ27" s="630"/>
      <c r="BK27" s="630"/>
      <c r="BL27" s="630"/>
      <c r="BM27" s="630"/>
      <c r="BN27" s="631"/>
      <c r="BO27" s="656">
        <v>100</v>
      </c>
      <c r="BP27" s="656"/>
      <c r="BQ27" s="656"/>
      <c r="BR27" s="656"/>
      <c r="BS27" s="657">
        <v>628767</v>
      </c>
      <c r="BT27" s="657"/>
      <c r="BU27" s="657"/>
      <c r="BV27" s="657"/>
      <c r="BW27" s="657"/>
      <c r="BX27" s="657"/>
      <c r="BY27" s="657"/>
      <c r="BZ27" s="657"/>
      <c r="CA27" s="657"/>
      <c r="CB27" s="715"/>
      <c r="CD27" s="671" t="s">
        <v>301</v>
      </c>
      <c r="CE27" s="668"/>
      <c r="CF27" s="668"/>
      <c r="CG27" s="668"/>
      <c r="CH27" s="668"/>
      <c r="CI27" s="668"/>
      <c r="CJ27" s="668"/>
      <c r="CK27" s="668"/>
      <c r="CL27" s="668"/>
      <c r="CM27" s="668"/>
      <c r="CN27" s="668"/>
      <c r="CO27" s="668"/>
      <c r="CP27" s="668"/>
      <c r="CQ27" s="669"/>
      <c r="CR27" s="629">
        <v>29702801</v>
      </c>
      <c r="CS27" s="640"/>
      <c r="CT27" s="640"/>
      <c r="CU27" s="640"/>
      <c r="CV27" s="640"/>
      <c r="CW27" s="640"/>
      <c r="CX27" s="640"/>
      <c r="CY27" s="641"/>
      <c r="CZ27" s="632">
        <v>27.5</v>
      </c>
      <c r="DA27" s="642"/>
      <c r="DB27" s="642"/>
      <c r="DC27" s="643"/>
      <c r="DD27" s="635">
        <v>7471702</v>
      </c>
      <c r="DE27" s="640"/>
      <c r="DF27" s="640"/>
      <c r="DG27" s="640"/>
      <c r="DH27" s="640"/>
      <c r="DI27" s="640"/>
      <c r="DJ27" s="640"/>
      <c r="DK27" s="641"/>
      <c r="DL27" s="635">
        <v>7402880</v>
      </c>
      <c r="DM27" s="640"/>
      <c r="DN27" s="640"/>
      <c r="DO27" s="640"/>
      <c r="DP27" s="640"/>
      <c r="DQ27" s="640"/>
      <c r="DR27" s="640"/>
      <c r="DS27" s="640"/>
      <c r="DT27" s="640"/>
      <c r="DU27" s="640"/>
      <c r="DV27" s="641"/>
      <c r="DW27" s="632">
        <v>12.8</v>
      </c>
      <c r="DX27" s="642"/>
      <c r="DY27" s="642"/>
      <c r="DZ27" s="642"/>
      <c r="EA27" s="642"/>
      <c r="EB27" s="642"/>
      <c r="EC27" s="663"/>
    </row>
    <row r="28" spans="2:133" ht="11.25" customHeight="1" x14ac:dyDescent="0.2">
      <c r="B28" s="626" t="s">
        <v>302</v>
      </c>
      <c r="C28" s="627"/>
      <c r="D28" s="627"/>
      <c r="E28" s="627"/>
      <c r="F28" s="627"/>
      <c r="G28" s="627"/>
      <c r="H28" s="627"/>
      <c r="I28" s="627"/>
      <c r="J28" s="627"/>
      <c r="K28" s="627"/>
      <c r="L28" s="627"/>
      <c r="M28" s="627"/>
      <c r="N28" s="627"/>
      <c r="O28" s="627"/>
      <c r="P28" s="627"/>
      <c r="Q28" s="628"/>
      <c r="R28" s="629">
        <v>32917</v>
      </c>
      <c r="S28" s="630"/>
      <c r="T28" s="630"/>
      <c r="U28" s="630"/>
      <c r="V28" s="630"/>
      <c r="W28" s="630"/>
      <c r="X28" s="630"/>
      <c r="Y28" s="631"/>
      <c r="Z28" s="656">
        <v>0</v>
      </c>
      <c r="AA28" s="656"/>
      <c r="AB28" s="656"/>
      <c r="AC28" s="656"/>
      <c r="AD28" s="657">
        <v>32917</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303</v>
      </c>
      <c r="CE28" s="668"/>
      <c r="CF28" s="668"/>
      <c r="CG28" s="668"/>
      <c r="CH28" s="668"/>
      <c r="CI28" s="668"/>
      <c r="CJ28" s="668"/>
      <c r="CK28" s="668"/>
      <c r="CL28" s="668"/>
      <c r="CM28" s="668"/>
      <c r="CN28" s="668"/>
      <c r="CO28" s="668"/>
      <c r="CP28" s="668"/>
      <c r="CQ28" s="669"/>
      <c r="CR28" s="629">
        <v>12517725</v>
      </c>
      <c r="CS28" s="630"/>
      <c r="CT28" s="630"/>
      <c r="CU28" s="630"/>
      <c r="CV28" s="630"/>
      <c r="CW28" s="630"/>
      <c r="CX28" s="630"/>
      <c r="CY28" s="631"/>
      <c r="CZ28" s="632">
        <v>11.6</v>
      </c>
      <c r="DA28" s="642"/>
      <c r="DB28" s="642"/>
      <c r="DC28" s="643"/>
      <c r="DD28" s="635">
        <v>12214050</v>
      </c>
      <c r="DE28" s="630"/>
      <c r="DF28" s="630"/>
      <c r="DG28" s="630"/>
      <c r="DH28" s="630"/>
      <c r="DI28" s="630"/>
      <c r="DJ28" s="630"/>
      <c r="DK28" s="631"/>
      <c r="DL28" s="635">
        <v>11300169</v>
      </c>
      <c r="DM28" s="630"/>
      <c r="DN28" s="630"/>
      <c r="DO28" s="630"/>
      <c r="DP28" s="630"/>
      <c r="DQ28" s="630"/>
      <c r="DR28" s="630"/>
      <c r="DS28" s="630"/>
      <c r="DT28" s="630"/>
      <c r="DU28" s="630"/>
      <c r="DV28" s="631"/>
      <c r="DW28" s="632">
        <v>19.5</v>
      </c>
      <c r="DX28" s="642"/>
      <c r="DY28" s="642"/>
      <c r="DZ28" s="642"/>
      <c r="EA28" s="642"/>
      <c r="EB28" s="642"/>
      <c r="EC28" s="663"/>
    </row>
    <row r="29" spans="2:133" ht="11.25" customHeight="1" x14ac:dyDescent="0.2">
      <c r="B29" s="626" t="s">
        <v>304</v>
      </c>
      <c r="C29" s="627"/>
      <c r="D29" s="627"/>
      <c r="E29" s="627"/>
      <c r="F29" s="627"/>
      <c r="G29" s="627"/>
      <c r="H29" s="627"/>
      <c r="I29" s="627"/>
      <c r="J29" s="627"/>
      <c r="K29" s="627"/>
      <c r="L29" s="627"/>
      <c r="M29" s="627"/>
      <c r="N29" s="627"/>
      <c r="O29" s="627"/>
      <c r="P29" s="627"/>
      <c r="Q29" s="628"/>
      <c r="R29" s="629">
        <v>575551</v>
      </c>
      <c r="S29" s="630"/>
      <c r="T29" s="630"/>
      <c r="U29" s="630"/>
      <c r="V29" s="630"/>
      <c r="W29" s="630"/>
      <c r="X29" s="630"/>
      <c r="Y29" s="631"/>
      <c r="Z29" s="656">
        <v>0.5</v>
      </c>
      <c r="AA29" s="656"/>
      <c r="AB29" s="656"/>
      <c r="AC29" s="656"/>
      <c r="AD29" s="657">
        <v>26</v>
      </c>
      <c r="AE29" s="657"/>
      <c r="AF29" s="657"/>
      <c r="AG29" s="657"/>
      <c r="AH29" s="657"/>
      <c r="AI29" s="657"/>
      <c r="AJ29" s="657"/>
      <c r="AK29" s="657"/>
      <c r="AL29" s="632">
        <v>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305</v>
      </c>
      <c r="CE29" s="717"/>
      <c r="CF29" s="671" t="s">
        <v>306</v>
      </c>
      <c r="CG29" s="668"/>
      <c r="CH29" s="668"/>
      <c r="CI29" s="668"/>
      <c r="CJ29" s="668"/>
      <c r="CK29" s="668"/>
      <c r="CL29" s="668"/>
      <c r="CM29" s="668"/>
      <c r="CN29" s="668"/>
      <c r="CO29" s="668"/>
      <c r="CP29" s="668"/>
      <c r="CQ29" s="669"/>
      <c r="CR29" s="629">
        <v>12517100</v>
      </c>
      <c r="CS29" s="640"/>
      <c r="CT29" s="640"/>
      <c r="CU29" s="640"/>
      <c r="CV29" s="640"/>
      <c r="CW29" s="640"/>
      <c r="CX29" s="640"/>
      <c r="CY29" s="641"/>
      <c r="CZ29" s="632">
        <v>11.6</v>
      </c>
      <c r="DA29" s="642"/>
      <c r="DB29" s="642"/>
      <c r="DC29" s="643"/>
      <c r="DD29" s="635">
        <v>12213425</v>
      </c>
      <c r="DE29" s="640"/>
      <c r="DF29" s="640"/>
      <c r="DG29" s="640"/>
      <c r="DH29" s="640"/>
      <c r="DI29" s="640"/>
      <c r="DJ29" s="640"/>
      <c r="DK29" s="641"/>
      <c r="DL29" s="635">
        <v>11299544</v>
      </c>
      <c r="DM29" s="640"/>
      <c r="DN29" s="640"/>
      <c r="DO29" s="640"/>
      <c r="DP29" s="640"/>
      <c r="DQ29" s="640"/>
      <c r="DR29" s="640"/>
      <c r="DS29" s="640"/>
      <c r="DT29" s="640"/>
      <c r="DU29" s="640"/>
      <c r="DV29" s="641"/>
      <c r="DW29" s="632">
        <v>19.5</v>
      </c>
      <c r="DX29" s="642"/>
      <c r="DY29" s="642"/>
      <c r="DZ29" s="642"/>
      <c r="EA29" s="642"/>
      <c r="EB29" s="642"/>
      <c r="EC29" s="663"/>
    </row>
    <row r="30" spans="2:133" ht="11.25" customHeight="1" x14ac:dyDescent="0.2">
      <c r="B30" s="626" t="s">
        <v>307</v>
      </c>
      <c r="C30" s="627"/>
      <c r="D30" s="627"/>
      <c r="E30" s="627"/>
      <c r="F30" s="627"/>
      <c r="G30" s="627"/>
      <c r="H30" s="627"/>
      <c r="I30" s="627"/>
      <c r="J30" s="627"/>
      <c r="K30" s="627"/>
      <c r="L30" s="627"/>
      <c r="M30" s="627"/>
      <c r="N30" s="627"/>
      <c r="O30" s="627"/>
      <c r="P30" s="627"/>
      <c r="Q30" s="628"/>
      <c r="R30" s="629">
        <v>1182480</v>
      </c>
      <c r="S30" s="630"/>
      <c r="T30" s="630"/>
      <c r="U30" s="630"/>
      <c r="V30" s="630"/>
      <c r="W30" s="630"/>
      <c r="X30" s="630"/>
      <c r="Y30" s="631"/>
      <c r="Z30" s="656">
        <v>1.1000000000000001</v>
      </c>
      <c r="AA30" s="656"/>
      <c r="AB30" s="656"/>
      <c r="AC30" s="656"/>
      <c r="AD30" s="657">
        <v>98369</v>
      </c>
      <c r="AE30" s="657"/>
      <c r="AF30" s="657"/>
      <c r="AG30" s="657"/>
      <c r="AH30" s="657"/>
      <c r="AI30" s="657"/>
      <c r="AJ30" s="657"/>
      <c r="AK30" s="657"/>
      <c r="AL30" s="632">
        <v>0.2</v>
      </c>
      <c r="AM30" s="633"/>
      <c r="AN30" s="633"/>
      <c r="AO30" s="658"/>
      <c r="AP30" s="688" t="s">
        <v>223</v>
      </c>
      <c r="AQ30" s="689"/>
      <c r="AR30" s="689"/>
      <c r="AS30" s="689"/>
      <c r="AT30" s="689"/>
      <c r="AU30" s="689"/>
      <c r="AV30" s="689"/>
      <c r="AW30" s="689"/>
      <c r="AX30" s="689"/>
      <c r="AY30" s="689"/>
      <c r="AZ30" s="689"/>
      <c r="BA30" s="689"/>
      <c r="BB30" s="689"/>
      <c r="BC30" s="689"/>
      <c r="BD30" s="689"/>
      <c r="BE30" s="689"/>
      <c r="BF30" s="690"/>
      <c r="BG30" s="688" t="s">
        <v>308</v>
      </c>
      <c r="BH30" s="713"/>
      <c r="BI30" s="713"/>
      <c r="BJ30" s="713"/>
      <c r="BK30" s="713"/>
      <c r="BL30" s="713"/>
      <c r="BM30" s="713"/>
      <c r="BN30" s="713"/>
      <c r="BO30" s="713"/>
      <c r="BP30" s="713"/>
      <c r="BQ30" s="714"/>
      <c r="BR30" s="688" t="s">
        <v>309</v>
      </c>
      <c r="BS30" s="713"/>
      <c r="BT30" s="713"/>
      <c r="BU30" s="713"/>
      <c r="BV30" s="713"/>
      <c r="BW30" s="713"/>
      <c r="BX30" s="713"/>
      <c r="BY30" s="713"/>
      <c r="BZ30" s="713"/>
      <c r="CA30" s="713"/>
      <c r="CB30" s="714"/>
      <c r="CD30" s="718"/>
      <c r="CE30" s="719"/>
      <c r="CF30" s="671" t="s">
        <v>310</v>
      </c>
      <c r="CG30" s="668"/>
      <c r="CH30" s="668"/>
      <c r="CI30" s="668"/>
      <c r="CJ30" s="668"/>
      <c r="CK30" s="668"/>
      <c r="CL30" s="668"/>
      <c r="CM30" s="668"/>
      <c r="CN30" s="668"/>
      <c r="CO30" s="668"/>
      <c r="CP30" s="668"/>
      <c r="CQ30" s="669"/>
      <c r="CR30" s="629">
        <v>12049413</v>
      </c>
      <c r="CS30" s="630"/>
      <c r="CT30" s="630"/>
      <c r="CU30" s="630"/>
      <c r="CV30" s="630"/>
      <c r="CW30" s="630"/>
      <c r="CX30" s="630"/>
      <c r="CY30" s="631"/>
      <c r="CZ30" s="632">
        <v>11.2</v>
      </c>
      <c r="DA30" s="642"/>
      <c r="DB30" s="642"/>
      <c r="DC30" s="643"/>
      <c r="DD30" s="635">
        <v>11768739</v>
      </c>
      <c r="DE30" s="630"/>
      <c r="DF30" s="630"/>
      <c r="DG30" s="630"/>
      <c r="DH30" s="630"/>
      <c r="DI30" s="630"/>
      <c r="DJ30" s="630"/>
      <c r="DK30" s="631"/>
      <c r="DL30" s="635">
        <v>10857849</v>
      </c>
      <c r="DM30" s="630"/>
      <c r="DN30" s="630"/>
      <c r="DO30" s="630"/>
      <c r="DP30" s="630"/>
      <c r="DQ30" s="630"/>
      <c r="DR30" s="630"/>
      <c r="DS30" s="630"/>
      <c r="DT30" s="630"/>
      <c r="DU30" s="630"/>
      <c r="DV30" s="631"/>
      <c r="DW30" s="632">
        <v>18.7</v>
      </c>
      <c r="DX30" s="642"/>
      <c r="DY30" s="642"/>
      <c r="DZ30" s="642"/>
      <c r="EA30" s="642"/>
      <c r="EB30" s="642"/>
      <c r="EC30" s="663"/>
    </row>
    <row r="31" spans="2:133" ht="11.25" customHeight="1" x14ac:dyDescent="0.2">
      <c r="B31" s="626" t="s">
        <v>311</v>
      </c>
      <c r="C31" s="627"/>
      <c r="D31" s="627"/>
      <c r="E31" s="627"/>
      <c r="F31" s="627"/>
      <c r="G31" s="627"/>
      <c r="H31" s="627"/>
      <c r="I31" s="627"/>
      <c r="J31" s="627"/>
      <c r="K31" s="627"/>
      <c r="L31" s="627"/>
      <c r="M31" s="627"/>
      <c r="N31" s="627"/>
      <c r="O31" s="627"/>
      <c r="P31" s="627"/>
      <c r="Q31" s="628"/>
      <c r="R31" s="629">
        <v>1096362</v>
      </c>
      <c r="S31" s="630"/>
      <c r="T31" s="630"/>
      <c r="U31" s="630"/>
      <c r="V31" s="630"/>
      <c r="W31" s="630"/>
      <c r="X31" s="630"/>
      <c r="Y31" s="631"/>
      <c r="Z31" s="656">
        <v>1</v>
      </c>
      <c r="AA31" s="656"/>
      <c r="AB31" s="656"/>
      <c r="AC31" s="656"/>
      <c r="AD31" s="657" t="s">
        <v>137</v>
      </c>
      <c r="AE31" s="657"/>
      <c r="AF31" s="657"/>
      <c r="AG31" s="657"/>
      <c r="AH31" s="657"/>
      <c r="AI31" s="657"/>
      <c r="AJ31" s="657"/>
      <c r="AK31" s="657"/>
      <c r="AL31" s="632" t="s">
        <v>240</v>
      </c>
      <c r="AM31" s="633"/>
      <c r="AN31" s="633"/>
      <c r="AO31" s="658"/>
      <c r="AP31" s="702" t="s">
        <v>312</v>
      </c>
      <c r="AQ31" s="703"/>
      <c r="AR31" s="703"/>
      <c r="AS31" s="703"/>
      <c r="AT31" s="708" t="s">
        <v>313</v>
      </c>
      <c r="AU31" s="217"/>
      <c r="AV31" s="217"/>
      <c r="AW31" s="217"/>
      <c r="AX31" s="695" t="s">
        <v>187</v>
      </c>
      <c r="AY31" s="696"/>
      <c r="AZ31" s="696"/>
      <c r="BA31" s="696"/>
      <c r="BB31" s="696"/>
      <c r="BC31" s="696"/>
      <c r="BD31" s="696"/>
      <c r="BE31" s="696"/>
      <c r="BF31" s="697"/>
      <c r="BG31" s="698">
        <v>99.5</v>
      </c>
      <c r="BH31" s="699"/>
      <c r="BI31" s="699"/>
      <c r="BJ31" s="699"/>
      <c r="BK31" s="699"/>
      <c r="BL31" s="699"/>
      <c r="BM31" s="700">
        <v>98.4</v>
      </c>
      <c r="BN31" s="699"/>
      <c r="BO31" s="699"/>
      <c r="BP31" s="699"/>
      <c r="BQ31" s="701"/>
      <c r="BR31" s="698">
        <v>98.5</v>
      </c>
      <c r="BS31" s="699"/>
      <c r="BT31" s="699"/>
      <c r="BU31" s="699"/>
      <c r="BV31" s="699"/>
      <c r="BW31" s="699"/>
      <c r="BX31" s="700">
        <v>97.4</v>
      </c>
      <c r="BY31" s="699"/>
      <c r="BZ31" s="699"/>
      <c r="CA31" s="699"/>
      <c r="CB31" s="701"/>
      <c r="CD31" s="718"/>
      <c r="CE31" s="719"/>
      <c r="CF31" s="671" t="s">
        <v>314</v>
      </c>
      <c r="CG31" s="668"/>
      <c r="CH31" s="668"/>
      <c r="CI31" s="668"/>
      <c r="CJ31" s="668"/>
      <c r="CK31" s="668"/>
      <c r="CL31" s="668"/>
      <c r="CM31" s="668"/>
      <c r="CN31" s="668"/>
      <c r="CO31" s="668"/>
      <c r="CP31" s="668"/>
      <c r="CQ31" s="669"/>
      <c r="CR31" s="629">
        <v>467687</v>
      </c>
      <c r="CS31" s="640"/>
      <c r="CT31" s="640"/>
      <c r="CU31" s="640"/>
      <c r="CV31" s="640"/>
      <c r="CW31" s="640"/>
      <c r="CX31" s="640"/>
      <c r="CY31" s="641"/>
      <c r="CZ31" s="632">
        <v>0.4</v>
      </c>
      <c r="DA31" s="642"/>
      <c r="DB31" s="642"/>
      <c r="DC31" s="643"/>
      <c r="DD31" s="635">
        <v>444686</v>
      </c>
      <c r="DE31" s="640"/>
      <c r="DF31" s="640"/>
      <c r="DG31" s="640"/>
      <c r="DH31" s="640"/>
      <c r="DI31" s="640"/>
      <c r="DJ31" s="640"/>
      <c r="DK31" s="641"/>
      <c r="DL31" s="635">
        <v>441695</v>
      </c>
      <c r="DM31" s="640"/>
      <c r="DN31" s="640"/>
      <c r="DO31" s="640"/>
      <c r="DP31" s="640"/>
      <c r="DQ31" s="640"/>
      <c r="DR31" s="640"/>
      <c r="DS31" s="640"/>
      <c r="DT31" s="640"/>
      <c r="DU31" s="640"/>
      <c r="DV31" s="641"/>
      <c r="DW31" s="632">
        <v>0.8</v>
      </c>
      <c r="DX31" s="642"/>
      <c r="DY31" s="642"/>
      <c r="DZ31" s="642"/>
      <c r="EA31" s="642"/>
      <c r="EB31" s="642"/>
      <c r="EC31" s="663"/>
    </row>
    <row r="32" spans="2:133" ht="11.25" customHeight="1" x14ac:dyDescent="0.2">
      <c r="B32" s="626" t="s">
        <v>315</v>
      </c>
      <c r="C32" s="627"/>
      <c r="D32" s="627"/>
      <c r="E32" s="627"/>
      <c r="F32" s="627"/>
      <c r="G32" s="627"/>
      <c r="H32" s="627"/>
      <c r="I32" s="627"/>
      <c r="J32" s="627"/>
      <c r="K32" s="627"/>
      <c r="L32" s="627"/>
      <c r="M32" s="627"/>
      <c r="N32" s="627"/>
      <c r="O32" s="627"/>
      <c r="P32" s="627"/>
      <c r="Q32" s="628"/>
      <c r="R32" s="629">
        <v>26945823</v>
      </c>
      <c r="S32" s="630"/>
      <c r="T32" s="630"/>
      <c r="U32" s="630"/>
      <c r="V32" s="630"/>
      <c r="W32" s="630"/>
      <c r="X32" s="630"/>
      <c r="Y32" s="631"/>
      <c r="Z32" s="656">
        <v>24.2</v>
      </c>
      <c r="AA32" s="656"/>
      <c r="AB32" s="656"/>
      <c r="AC32" s="656"/>
      <c r="AD32" s="657" t="s">
        <v>240</v>
      </c>
      <c r="AE32" s="657"/>
      <c r="AF32" s="657"/>
      <c r="AG32" s="657"/>
      <c r="AH32" s="657"/>
      <c r="AI32" s="657"/>
      <c r="AJ32" s="657"/>
      <c r="AK32" s="657"/>
      <c r="AL32" s="632" t="s">
        <v>240</v>
      </c>
      <c r="AM32" s="633"/>
      <c r="AN32" s="633"/>
      <c r="AO32" s="658"/>
      <c r="AP32" s="704"/>
      <c r="AQ32" s="705"/>
      <c r="AR32" s="705"/>
      <c r="AS32" s="705"/>
      <c r="AT32" s="709"/>
      <c r="AU32" s="216" t="s">
        <v>316</v>
      </c>
      <c r="AV32" s="216"/>
      <c r="AW32" s="216"/>
      <c r="AX32" s="626" t="s">
        <v>317</v>
      </c>
      <c r="AY32" s="627"/>
      <c r="AZ32" s="627"/>
      <c r="BA32" s="627"/>
      <c r="BB32" s="627"/>
      <c r="BC32" s="627"/>
      <c r="BD32" s="627"/>
      <c r="BE32" s="627"/>
      <c r="BF32" s="628"/>
      <c r="BG32" s="711">
        <v>99.6</v>
      </c>
      <c r="BH32" s="640"/>
      <c r="BI32" s="640"/>
      <c r="BJ32" s="640"/>
      <c r="BK32" s="640"/>
      <c r="BL32" s="640"/>
      <c r="BM32" s="633">
        <v>98.9</v>
      </c>
      <c r="BN32" s="712"/>
      <c r="BO32" s="712"/>
      <c r="BP32" s="712"/>
      <c r="BQ32" s="667"/>
      <c r="BR32" s="711">
        <v>99.4</v>
      </c>
      <c r="BS32" s="640"/>
      <c r="BT32" s="640"/>
      <c r="BU32" s="640"/>
      <c r="BV32" s="640"/>
      <c r="BW32" s="640"/>
      <c r="BX32" s="633">
        <v>98.6</v>
      </c>
      <c r="BY32" s="712"/>
      <c r="BZ32" s="712"/>
      <c r="CA32" s="712"/>
      <c r="CB32" s="667"/>
      <c r="CD32" s="720"/>
      <c r="CE32" s="721"/>
      <c r="CF32" s="671" t="s">
        <v>318</v>
      </c>
      <c r="CG32" s="668"/>
      <c r="CH32" s="668"/>
      <c r="CI32" s="668"/>
      <c r="CJ32" s="668"/>
      <c r="CK32" s="668"/>
      <c r="CL32" s="668"/>
      <c r="CM32" s="668"/>
      <c r="CN32" s="668"/>
      <c r="CO32" s="668"/>
      <c r="CP32" s="668"/>
      <c r="CQ32" s="669"/>
      <c r="CR32" s="629">
        <v>625</v>
      </c>
      <c r="CS32" s="630"/>
      <c r="CT32" s="630"/>
      <c r="CU32" s="630"/>
      <c r="CV32" s="630"/>
      <c r="CW32" s="630"/>
      <c r="CX32" s="630"/>
      <c r="CY32" s="631"/>
      <c r="CZ32" s="632">
        <v>0</v>
      </c>
      <c r="DA32" s="642"/>
      <c r="DB32" s="642"/>
      <c r="DC32" s="643"/>
      <c r="DD32" s="635">
        <v>625</v>
      </c>
      <c r="DE32" s="630"/>
      <c r="DF32" s="630"/>
      <c r="DG32" s="630"/>
      <c r="DH32" s="630"/>
      <c r="DI32" s="630"/>
      <c r="DJ32" s="630"/>
      <c r="DK32" s="631"/>
      <c r="DL32" s="635">
        <v>625</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319</v>
      </c>
      <c r="C33" s="693"/>
      <c r="D33" s="693"/>
      <c r="E33" s="693"/>
      <c r="F33" s="693"/>
      <c r="G33" s="693"/>
      <c r="H33" s="693"/>
      <c r="I33" s="693"/>
      <c r="J33" s="693"/>
      <c r="K33" s="693"/>
      <c r="L33" s="693"/>
      <c r="M33" s="693"/>
      <c r="N33" s="693"/>
      <c r="O33" s="693"/>
      <c r="P33" s="693"/>
      <c r="Q33" s="694"/>
      <c r="R33" s="629">
        <v>12315</v>
      </c>
      <c r="S33" s="630"/>
      <c r="T33" s="630"/>
      <c r="U33" s="630"/>
      <c r="V33" s="630"/>
      <c r="W33" s="630"/>
      <c r="X33" s="630"/>
      <c r="Y33" s="631"/>
      <c r="Z33" s="656">
        <v>0</v>
      </c>
      <c r="AA33" s="656"/>
      <c r="AB33" s="656"/>
      <c r="AC33" s="656"/>
      <c r="AD33" s="657">
        <v>12315</v>
      </c>
      <c r="AE33" s="657"/>
      <c r="AF33" s="657"/>
      <c r="AG33" s="657"/>
      <c r="AH33" s="657"/>
      <c r="AI33" s="657"/>
      <c r="AJ33" s="657"/>
      <c r="AK33" s="657"/>
      <c r="AL33" s="632">
        <v>0</v>
      </c>
      <c r="AM33" s="633"/>
      <c r="AN33" s="633"/>
      <c r="AO33" s="658"/>
      <c r="AP33" s="706"/>
      <c r="AQ33" s="707"/>
      <c r="AR33" s="707"/>
      <c r="AS33" s="707"/>
      <c r="AT33" s="710"/>
      <c r="AU33" s="218"/>
      <c r="AV33" s="218"/>
      <c r="AW33" s="218"/>
      <c r="AX33" s="606" t="s">
        <v>320</v>
      </c>
      <c r="AY33" s="607"/>
      <c r="AZ33" s="607"/>
      <c r="BA33" s="607"/>
      <c r="BB33" s="607"/>
      <c r="BC33" s="607"/>
      <c r="BD33" s="607"/>
      <c r="BE33" s="607"/>
      <c r="BF33" s="608"/>
      <c r="BG33" s="691">
        <v>99.5</v>
      </c>
      <c r="BH33" s="610"/>
      <c r="BI33" s="610"/>
      <c r="BJ33" s="610"/>
      <c r="BK33" s="610"/>
      <c r="BL33" s="610"/>
      <c r="BM33" s="648">
        <v>97.9</v>
      </c>
      <c r="BN33" s="610"/>
      <c r="BO33" s="610"/>
      <c r="BP33" s="610"/>
      <c r="BQ33" s="659"/>
      <c r="BR33" s="691">
        <v>97.6</v>
      </c>
      <c r="BS33" s="610"/>
      <c r="BT33" s="610"/>
      <c r="BU33" s="610"/>
      <c r="BV33" s="610"/>
      <c r="BW33" s="610"/>
      <c r="BX33" s="648">
        <v>96</v>
      </c>
      <c r="BY33" s="610"/>
      <c r="BZ33" s="610"/>
      <c r="CA33" s="610"/>
      <c r="CB33" s="659"/>
      <c r="CD33" s="671" t="s">
        <v>321</v>
      </c>
      <c r="CE33" s="668"/>
      <c r="CF33" s="668"/>
      <c r="CG33" s="668"/>
      <c r="CH33" s="668"/>
      <c r="CI33" s="668"/>
      <c r="CJ33" s="668"/>
      <c r="CK33" s="668"/>
      <c r="CL33" s="668"/>
      <c r="CM33" s="668"/>
      <c r="CN33" s="668"/>
      <c r="CO33" s="668"/>
      <c r="CP33" s="668"/>
      <c r="CQ33" s="669"/>
      <c r="CR33" s="629">
        <v>38987464</v>
      </c>
      <c r="CS33" s="640"/>
      <c r="CT33" s="640"/>
      <c r="CU33" s="640"/>
      <c r="CV33" s="640"/>
      <c r="CW33" s="640"/>
      <c r="CX33" s="640"/>
      <c r="CY33" s="641"/>
      <c r="CZ33" s="632">
        <v>36.1</v>
      </c>
      <c r="DA33" s="642"/>
      <c r="DB33" s="642"/>
      <c r="DC33" s="643"/>
      <c r="DD33" s="635">
        <v>29910660</v>
      </c>
      <c r="DE33" s="640"/>
      <c r="DF33" s="640"/>
      <c r="DG33" s="640"/>
      <c r="DH33" s="640"/>
      <c r="DI33" s="640"/>
      <c r="DJ33" s="640"/>
      <c r="DK33" s="641"/>
      <c r="DL33" s="635">
        <v>18281911</v>
      </c>
      <c r="DM33" s="640"/>
      <c r="DN33" s="640"/>
      <c r="DO33" s="640"/>
      <c r="DP33" s="640"/>
      <c r="DQ33" s="640"/>
      <c r="DR33" s="640"/>
      <c r="DS33" s="640"/>
      <c r="DT33" s="640"/>
      <c r="DU33" s="640"/>
      <c r="DV33" s="641"/>
      <c r="DW33" s="632">
        <v>31.5</v>
      </c>
      <c r="DX33" s="642"/>
      <c r="DY33" s="642"/>
      <c r="DZ33" s="642"/>
      <c r="EA33" s="642"/>
      <c r="EB33" s="642"/>
      <c r="EC33" s="663"/>
    </row>
    <row r="34" spans="2:133" ht="11.25" customHeight="1" x14ac:dyDescent="0.2">
      <c r="B34" s="626" t="s">
        <v>322</v>
      </c>
      <c r="C34" s="627"/>
      <c r="D34" s="627"/>
      <c r="E34" s="627"/>
      <c r="F34" s="627"/>
      <c r="G34" s="627"/>
      <c r="H34" s="627"/>
      <c r="I34" s="627"/>
      <c r="J34" s="627"/>
      <c r="K34" s="627"/>
      <c r="L34" s="627"/>
      <c r="M34" s="627"/>
      <c r="N34" s="627"/>
      <c r="O34" s="627"/>
      <c r="P34" s="627"/>
      <c r="Q34" s="628"/>
      <c r="R34" s="629">
        <v>7423546</v>
      </c>
      <c r="S34" s="630"/>
      <c r="T34" s="630"/>
      <c r="U34" s="630"/>
      <c r="V34" s="630"/>
      <c r="W34" s="630"/>
      <c r="X34" s="630"/>
      <c r="Y34" s="631"/>
      <c r="Z34" s="656">
        <v>6.7</v>
      </c>
      <c r="AA34" s="656"/>
      <c r="AB34" s="656"/>
      <c r="AC34" s="656"/>
      <c r="AD34" s="657" t="s">
        <v>137</v>
      </c>
      <c r="AE34" s="657"/>
      <c r="AF34" s="657"/>
      <c r="AG34" s="657"/>
      <c r="AH34" s="657"/>
      <c r="AI34" s="657"/>
      <c r="AJ34" s="657"/>
      <c r="AK34" s="657"/>
      <c r="AL34" s="632" t="s">
        <v>240</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323</v>
      </c>
      <c r="CE34" s="668"/>
      <c r="CF34" s="668"/>
      <c r="CG34" s="668"/>
      <c r="CH34" s="668"/>
      <c r="CI34" s="668"/>
      <c r="CJ34" s="668"/>
      <c r="CK34" s="668"/>
      <c r="CL34" s="668"/>
      <c r="CM34" s="668"/>
      <c r="CN34" s="668"/>
      <c r="CO34" s="668"/>
      <c r="CP34" s="668"/>
      <c r="CQ34" s="669"/>
      <c r="CR34" s="629">
        <v>14866603</v>
      </c>
      <c r="CS34" s="630"/>
      <c r="CT34" s="630"/>
      <c r="CU34" s="630"/>
      <c r="CV34" s="630"/>
      <c r="CW34" s="630"/>
      <c r="CX34" s="630"/>
      <c r="CY34" s="631"/>
      <c r="CZ34" s="632">
        <v>13.8</v>
      </c>
      <c r="DA34" s="642"/>
      <c r="DB34" s="642"/>
      <c r="DC34" s="643"/>
      <c r="DD34" s="635">
        <v>10035150</v>
      </c>
      <c r="DE34" s="630"/>
      <c r="DF34" s="630"/>
      <c r="DG34" s="630"/>
      <c r="DH34" s="630"/>
      <c r="DI34" s="630"/>
      <c r="DJ34" s="630"/>
      <c r="DK34" s="631"/>
      <c r="DL34" s="635">
        <v>7319826</v>
      </c>
      <c r="DM34" s="630"/>
      <c r="DN34" s="630"/>
      <c r="DO34" s="630"/>
      <c r="DP34" s="630"/>
      <c r="DQ34" s="630"/>
      <c r="DR34" s="630"/>
      <c r="DS34" s="630"/>
      <c r="DT34" s="630"/>
      <c r="DU34" s="630"/>
      <c r="DV34" s="631"/>
      <c r="DW34" s="632">
        <v>12.6</v>
      </c>
      <c r="DX34" s="642"/>
      <c r="DY34" s="642"/>
      <c r="DZ34" s="642"/>
      <c r="EA34" s="642"/>
      <c r="EB34" s="642"/>
      <c r="EC34" s="663"/>
    </row>
    <row r="35" spans="2:133" ht="11.25" customHeight="1" x14ac:dyDescent="0.2">
      <c r="B35" s="626" t="s">
        <v>324</v>
      </c>
      <c r="C35" s="627"/>
      <c r="D35" s="627"/>
      <c r="E35" s="627"/>
      <c r="F35" s="627"/>
      <c r="G35" s="627"/>
      <c r="H35" s="627"/>
      <c r="I35" s="627"/>
      <c r="J35" s="627"/>
      <c r="K35" s="627"/>
      <c r="L35" s="627"/>
      <c r="M35" s="627"/>
      <c r="N35" s="627"/>
      <c r="O35" s="627"/>
      <c r="P35" s="627"/>
      <c r="Q35" s="628"/>
      <c r="R35" s="629">
        <v>846032</v>
      </c>
      <c r="S35" s="630"/>
      <c r="T35" s="630"/>
      <c r="U35" s="630"/>
      <c r="V35" s="630"/>
      <c r="W35" s="630"/>
      <c r="X35" s="630"/>
      <c r="Y35" s="631"/>
      <c r="Z35" s="656">
        <v>0.8</v>
      </c>
      <c r="AA35" s="656"/>
      <c r="AB35" s="656"/>
      <c r="AC35" s="656"/>
      <c r="AD35" s="657">
        <v>45333</v>
      </c>
      <c r="AE35" s="657"/>
      <c r="AF35" s="657"/>
      <c r="AG35" s="657"/>
      <c r="AH35" s="657"/>
      <c r="AI35" s="657"/>
      <c r="AJ35" s="657"/>
      <c r="AK35" s="657"/>
      <c r="AL35" s="632">
        <v>0.1</v>
      </c>
      <c r="AM35" s="633"/>
      <c r="AN35" s="633"/>
      <c r="AO35" s="658"/>
      <c r="AP35" s="221"/>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327</v>
      </c>
      <c r="CE35" s="668"/>
      <c r="CF35" s="668"/>
      <c r="CG35" s="668"/>
      <c r="CH35" s="668"/>
      <c r="CI35" s="668"/>
      <c r="CJ35" s="668"/>
      <c r="CK35" s="668"/>
      <c r="CL35" s="668"/>
      <c r="CM35" s="668"/>
      <c r="CN35" s="668"/>
      <c r="CO35" s="668"/>
      <c r="CP35" s="668"/>
      <c r="CQ35" s="669"/>
      <c r="CR35" s="629">
        <v>684665</v>
      </c>
      <c r="CS35" s="640"/>
      <c r="CT35" s="640"/>
      <c r="CU35" s="640"/>
      <c r="CV35" s="640"/>
      <c r="CW35" s="640"/>
      <c r="CX35" s="640"/>
      <c r="CY35" s="641"/>
      <c r="CZ35" s="632">
        <v>0.6</v>
      </c>
      <c r="DA35" s="642"/>
      <c r="DB35" s="642"/>
      <c r="DC35" s="643"/>
      <c r="DD35" s="635">
        <v>660930</v>
      </c>
      <c r="DE35" s="640"/>
      <c r="DF35" s="640"/>
      <c r="DG35" s="640"/>
      <c r="DH35" s="640"/>
      <c r="DI35" s="640"/>
      <c r="DJ35" s="640"/>
      <c r="DK35" s="641"/>
      <c r="DL35" s="635">
        <v>660930</v>
      </c>
      <c r="DM35" s="640"/>
      <c r="DN35" s="640"/>
      <c r="DO35" s="640"/>
      <c r="DP35" s="640"/>
      <c r="DQ35" s="640"/>
      <c r="DR35" s="640"/>
      <c r="DS35" s="640"/>
      <c r="DT35" s="640"/>
      <c r="DU35" s="640"/>
      <c r="DV35" s="641"/>
      <c r="DW35" s="632">
        <v>1.1000000000000001</v>
      </c>
      <c r="DX35" s="642"/>
      <c r="DY35" s="642"/>
      <c r="DZ35" s="642"/>
      <c r="EA35" s="642"/>
      <c r="EB35" s="642"/>
      <c r="EC35" s="663"/>
    </row>
    <row r="36" spans="2:133" ht="11.25" customHeight="1" x14ac:dyDescent="0.2">
      <c r="B36" s="626" t="s">
        <v>328</v>
      </c>
      <c r="C36" s="627"/>
      <c r="D36" s="627"/>
      <c r="E36" s="627"/>
      <c r="F36" s="627"/>
      <c r="G36" s="627"/>
      <c r="H36" s="627"/>
      <c r="I36" s="627"/>
      <c r="J36" s="627"/>
      <c r="K36" s="627"/>
      <c r="L36" s="627"/>
      <c r="M36" s="627"/>
      <c r="N36" s="627"/>
      <c r="O36" s="627"/>
      <c r="P36" s="627"/>
      <c r="Q36" s="628"/>
      <c r="R36" s="629">
        <v>199310</v>
      </c>
      <c r="S36" s="630"/>
      <c r="T36" s="630"/>
      <c r="U36" s="630"/>
      <c r="V36" s="630"/>
      <c r="W36" s="630"/>
      <c r="X36" s="630"/>
      <c r="Y36" s="631"/>
      <c r="Z36" s="656">
        <v>0.2</v>
      </c>
      <c r="AA36" s="656"/>
      <c r="AB36" s="656"/>
      <c r="AC36" s="656"/>
      <c r="AD36" s="657" t="s">
        <v>240</v>
      </c>
      <c r="AE36" s="657"/>
      <c r="AF36" s="657"/>
      <c r="AG36" s="657"/>
      <c r="AH36" s="657"/>
      <c r="AI36" s="657"/>
      <c r="AJ36" s="657"/>
      <c r="AK36" s="657"/>
      <c r="AL36" s="632" t="s">
        <v>240</v>
      </c>
      <c r="AM36" s="633"/>
      <c r="AN36" s="633"/>
      <c r="AO36" s="658"/>
      <c r="AP36" s="221"/>
      <c r="AQ36" s="679" t="s">
        <v>329</v>
      </c>
      <c r="AR36" s="680"/>
      <c r="AS36" s="680"/>
      <c r="AT36" s="680"/>
      <c r="AU36" s="680"/>
      <c r="AV36" s="680"/>
      <c r="AW36" s="680"/>
      <c r="AX36" s="680"/>
      <c r="AY36" s="681"/>
      <c r="AZ36" s="682">
        <v>15284878</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287513</v>
      </c>
      <c r="BW36" s="683"/>
      <c r="BX36" s="683"/>
      <c r="BY36" s="683"/>
      <c r="BZ36" s="683"/>
      <c r="CA36" s="683"/>
      <c r="CB36" s="684"/>
      <c r="CD36" s="671" t="s">
        <v>331</v>
      </c>
      <c r="CE36" s="668"/>
      <c r="CF36" s="668"/>
      <c r="CG36" s="668"/>
      <c r="CH36" s="668"/>
      <c r="CI36" s="668"/>
      <c r="CJ36" s="668"/>
      <c r="CK36" s="668"/>
      <c r="CL36" s="668"/>
      <c r="CM36" s="668"/>
      <c r="CN36" s="668"/>
      <c r="CO36" s="668"/>
      <c r="CP36" s="668"/>
      <c r="CQ36" s="669"/>
      <c r="CR36" s="629">
        <v>12310718</v>
      </c>
      <c r="CS36" s="630"/>
      <c r="CT36" s="630"/>
      <c r="CU36" s="630"/>
      <c r="CV36" s="630"/>
      <c r="CW36" s="630"/>
      <c r="CX36" s="630"/>
      <c r="CY36" s="631"/>
      <c r="CZ36" s="632">
        <v>11.4</v>
      </c>
      <c r="DA36" s="642"/>
      <c r="DB36" s="642"/>
      <c r="DC36" s="643"/>
      <c r="DD36" s="635">
        <v>10929441</v>
      </c>
      <c r="DE36" s="630"/>
      <c r="DF36" s="630"/>
      <c r="DG36" s="630"/>
      <c r="DH36" s="630"/>
      <c r="DI36" s="630"/>
      <c r="DJ36" s="630"/>
      <c r="DK36" s="631"/>
      <c r="DL36" s="635">
        <v>4079915</v>
      </c>
      <c r="DM36" s="630"/>
      <c r="DN36" s="630"/>
      <c r="DO36" s="630"/>
      <c r="DP36" s="630"/>
      <c r="DQ36" s="630"/>
      <c r="DR36" s="630"/>
      <c r="DS36" s="630"/>
      <c r="DT36" s="630"/>
      <c r="DU36" s="630"/>
      <c r="DV36" s="631"/>
      <c r="DW36" s="632">
        <v>7</v>
      </c>
      <c r="DX36" s="642"/>
      <c r="DY36" s="642"/>
      <c r="DZ36" s="642"/>
      <c r="EA36" s="642"/>
      <c r="EB36" s="642"/>
      <c r="EC36" s="663"/>
    </row>
    <row r="37" spans="2:133" ht="11.25" customHeight="1" x14ac:dyDescent="0.2">
      <c r="B37" s="626" t="s">
        <v>332</v>
      </c>
      <c r="C37" s="627"/>
      <c r="D37" s="627"/>
      <c r="E37" s="627"/>
      <c r="F37" s="627"/>
      <c r="G37" s="627"/>
      <c r="H37" s="627"/>
      <c r="I37" s="627"/>
      <c r="J37" s="627"/>
      <c r="K37" s="627"/>
      <c r="L37" s="627"/>
      <c r="M37" s="627"/>
      <c r="N37" s="627"/>
      <c r="O37" s="627"/>
      <c r="P37" s="627"/>
      <c r="Q37" s="628"/>
      <c r="R37" s="629">
        <v>973503</v>
      </c>
      <c r="S37" s="630"/>
      <c r="T37" s="630"/>
      <c r="U37" s="630"/>
      <c r="V37" s="630"/>
      <c r="W37" s="630"/>
      <c r="X37" s="630"/>
      <c r="Y37" s="631"/>
      <c r="Z37" s="656">
        <v>0.9</v>
      </c>
      <c r="AA37" s="656"/>
      <c r="AB37" s="656"/>
      <c r="AC37" s="656"/>
      <c r="AD37" s="657" t="s">
        <v>240</v>
      </c>
      <c r="AE37" s="657"/>
      <c r="AF37" s="657"/>
      <c r="AG37" s="657"/>
      <c r="AH37" s="657"/>
      <c r="AI37" s="657"/>
      <c r="AJ37" s="657"/>
      <c r="AK37" s="657"/>
      <c r="AL37" s="632" t="s">
        <v>137</v>
      </c>
      <c r="AM37" s="633"/>
      <c r="AN37" s="633"/>
      <c r="AO37" s="658"/>
      <c r="AQ37" s="664" t="s">
        <v>333</v>
      </c>
      <c r="AR37" s="665"/>
      <c r="AS37" s="665"/>
      <c r="AT37" s="665"/>
      <c r="AU37" s="665"/>
      <c r="AV37" s="665"/>
      <c r="AW37" s="665"/>
      <c r="AX37" s="665"/>
      <c r="AY37" s="666"/>
      <c r="AZ37" s="629">
        <v>3762867</v>
      </c>
      <c r="BA37" s="630"/>
      <c r="BB37" s="630"/>
      <c r="BC37" s="630"/>
      <c r="BD37" s="640"/>
      <c r="BE37" s="640"/>
      <c r="BF37" s="667"/>
      <c r="BG37" s="671" t="s">
        <v>334</v>
      </c>
      <c r="BH37" s="668"/>
      <c r="BI37" s="668"/>
      <c r="BJ37" s="668"/>
      <c r="BK37" s="668"/>
      <c r="BL37" s="668"/>
      <c r="BM37" s="668"/>
      <c r="BN37" s="668"/>
      <c r="BO37" s="668"/>
      <c r="BP37" s="668"/>
      <c r="BQ37" s="668"/>
      <c r="BR37" s="668"/>
      <c r="BS37" s="668"/>
      <c r="BT37" s="668"/>
      <c r="BU37" s="669"/>
      <c r="BV37" s="629">
        <v>114940</v>
      </c>
      <c r="BW37" s="630"/>
      <c r="BX37" s="630"/>
      <c r="BY37" s="630"/>
      <c r="BZ37" s="630"/>
      <c r="CA37" s="630"/>
      <c r="CB37" s="670"/>
      <c r="CD37" s="671" t="s">
        <v>335</v>
      </c>
      <c r="CE37" s="668"/>
      <c r="CF37" s="668"/>
      <c r="CG37" s="668"/>
      <c r="CH37" s="668"/>
      <c r="CI37" s="668"/>
      <c r="CJ37" s="668"/>
      <c r="CK37" s="668"/>
      <c r="CL37" s="668"/>
      <c r="CM37" s="668"/>
      <c r="CN37" s="668"/>
      <c r="CO37" s="668"/>
      <c r="CP37" s="668"/>
      <c r="CQ37" s="669"/>
      <c r="CR37" s="629">
        <v>90899</v>
      </c>
      <c r="CS37" s="640"/>
      <c r="CT37" s="640"/>
      <c r="CU37" s="640"/>
      <c r="CV37" s="640"/>
      <c r="CW37" s="640"/>
      <c r="CX37" s="640"/>
      <c r="CY37" s="641"/>
      <c r="CZ37" s="632">
        <v>0.1</v>
      </c>
      <c r="DA37" s="642"/>
      <c r="DB37" s="642"/>
      <c r="DC37" s="643"/>
      <c r="DD37" s="635">
        <v>90899</v>
      </c>
      <c r="DE37" s="640"/>
      <c r="DF37" s="640"/>
      <c r="DG37" s="640"/>
      <c r="DH37" s="640"/>
      <c r="DI37" s="640"/>
      <c r="DJ37" s="640"/>
      <c r="DK37" s="641"/>
      <c r="DL37" s="635">
        <v>90536</v>
      </c>
      <c r="DM37" s="640"/>
      <c r="DN37" s="640"/>
      <c r="DO37" s="640"/>
      <c r="DP37" s="640"/>
      <c r="DQ37" s="640"/>
      <c r="DR37" s="640"/>
      <c r="DS37" s="640"/>
      <c r="DT37" s="640"/>
      <c r="DU37" s="640"/>
      <c r="DV37" s="641"/>
      <c r="DW37" s="632">
        <v>0.2</v>
      </c>
      <c r="DX37" s="642"/>
      <c r="DY37" s="642"/>
      <c r="DZ37" s="642"/>
      <c r="EA37" s="642"/>
      <c r="EB37" s="642"/>
      <c r="EC37" s="663"/>
    </row>
    <row r="38" spans="2:133" ht="11.25" customHeight="1" x14ac:dyDescent="0.2">
      <c r="B38" s="626" t="s">
        <v>336</v>
      </c>
      <c r="C38" s="627"/>
      <c r="D38" s="627"/>
      <c r="E38" s="627"/>
      <c r="F38" s="627"/>
      <c r="G38" s="627"/>
      <c r="H38" s="627"/>
      <c r="I38" s="627"/>
      <c r="J38" s="627"/>
      <c r="K38" s="627"/>
      <c r="L38" s="627"/>
      <c r="M38" s="627"/>
      <c r="N38" s="627"/>
      <c r="O38" s="627"/>
      <c r="P38" s="627"/>
      <c r="Q38" s="628"/>
      <c r="R38" s="629">
        <v>3131902</v>
      </c>
      <c r="S38" s="630"/>
      <c r="T38" s="630"/>
      <c r="U38" s="630"/>
      <c r="V38" s="630"/>
      <c r="W38" s="630"/>
      <c r="X38" s="630"/>
      <c r="Y38" s="631"/>
      <c r="Z38" s="656">
        <v>2.8</v>
      </c>
      <c r="AA38" s="656"/>
      <c r="AB38" s="656"/>
      <c r="AC38" s="656"/>
      <c r="AD38" s="657" t="s">
        <v>240</v>
      </c>
      <c r="AE38" s="657"/>
      <c r="AF38" s="657"/>
      <c r="AG38" s="657"/>
      <c r="AH38" s="657"/>
      <c r="AI38" s="657"/>
      <c r="AJ38" s="657"/>
      <c r="AK38" s="657"/>
      <c r="AL38" s="632" t="s">
        <v>240</v>
      </c>
      <c r="AM38" s="633"/>
      <c r="AN38" s="633"/>
      <c r="AO38" s="658"/>
      <c r="AQ38" s="664" t="s">
        <v>337</v>
      </c>
      <c r="AR38" s="665"/>
      <c r="AS38" s="665"/>
      <c r="AT38" s="665"/>
      <c r="AU38" s="665"/>
      <c r="AV38" s="665"/>
      <c r="AW38" s="665"/>
      <c r="AX38" s="665"/>
      <c r="AY38" s="666"/>
      <c r="AZ38" s="629">
        <v>1908983</v>
      </c>
      <c r="BA38" s="630"/>
      <c r="BB38" s="630"/>
      <c r="BC38" s="630"/>
      <c r="BD38" s="640"/>
      <c r="BE38" s="640"/>
      <c r="BF38" s="667"/>
      <c r="BG38" s="671" t="s">
        <v>338</v>
      </c>
      <c r="BH38" s="668"/>
      <c r="BI38" s="668"/>
      <c r="BJ38" s="668"/>
      <c r="BK38" s="668"/>
      <c r="BL38" s="668"/>
      <c r="BM38" s="668"/>
      <c r="BN38" s="668"/>
      <c r="BO38" s="668"/>
      <c r="BP38" s="668"/>
      <c r="BQ38" s="668"/>
      <c r="BR38" s="668"/>
      <c r="BS38" s="668"/>
      <c r="BT38" s="668"/>
      <c r="BU38" s="669"/>
      <c r="BV38" s="629">
        <v>22766</v>
      </c>
      <c r="BW38" s="630"/>
      <c r="BX38" s="630"/>
      <c r="BY38" s="630"/>
      <c r="BZ38" s="630"/>
      <c r="CA38" s="630"/>
      <c r="CB38" s="670"/>
      <c r="CD38" s="671" t="s">
        <v>339</v>
      </c>
      <c r="CE38" s="668"/>
      <c r="CF38" s="668"/>
      <c r="CG38" s="668"/>
      <c r="CH38" s="668"/>
      <c r="CI38" s="668"/>
      <c r="CJ38" s="668"/>
      <c r="CK38" s="668"/>
      <c r="CL38" s="668"/>
      <c r="CM38" s="668"/>
      <c r="CN38" s="668"/>
      <c r="CO38" s="668"/>
      <c r="CP38" s="668"/>
      <c r="CQ38" s="669"/>
      <c r="CR38" s="629">
        <v>8169399</v>
      </c>
      <c r="CS38" s="630"/>
      <c r="CT38" s="630"/>
      <c r="CU38" s="630"/>
      <c r="CV38" s="630"/>
      <c r="CW38" s="630"/>
      <c r="CX38" s="630"/>
      <c r="CY38" s="631"/>
      <c r="CZ38" s="632">
        <v>7.6</v>
      </c>
      <c r="DA38" s="642"/>
      <c r="DB38" s="642"/>
      <c r="DC38" s="643"/>
      <c r="DD38" s="635">
        <v>6735404</v>
      </c>
      <c r="DE38" s="630"/>
      <c r="DF38" s="630"/>
      <c r="DG38" s="630"/>
      <c r="DH38" s="630"/>
      <c r="DI38" s="630"/>
      <c r="DJ38" s="630"/>
      <c r="DK38" s="631"/>
      <c r="DL38" s="635">
        <v>6214842</v>
      </c>
      <c r="DM38" s="630"/>
      <c r="DN38" s="630"/>
      <c r="DO38" s="630"/>
      <c r="DP38" s="630"/>
      <c r="DQ38" s="630"/>
      <c r="DR38" s="630"/>
      <c r="DS38" s="630"/>
      <c r="DT38" s="630"/>
      <c r="DU38" s="630"/>
      <c r="DV38" s="631"/>
      <c r="DW38" s="632">
        <v>10.7</v>
      </c>
      <c r="DX38" s="642"/>
      <c r="DY38" s="642"/>
      <c r="DZ38" s="642"/>
      <c r="EA38" s="642"/>
      <c r="EB38" s="642"/>
      <c r="EC38" s="663"/>
    </row>
    <row r="39" spans="2:133" ht="11.25" customHeight="1" x14ac:dyDescent="0.2">
      <c r="B39" s="626" t="s">
        <v>340</v>
      </c>
      <c r="C39" s="627"/>
      <c r="D39" s="627"/>
      <c r="E39" s="627"/>
      <c r="F39" s="627"/>
      <c r="G39" s="627"/>
      <c r="H39" s="627"/>
      <c r="I39" s="627"/>
      <c r="J39" s="627"/>
      <c r="K39" s="627"/>
      <c r="L39" s="627"/>
      <c r="M39" s="627"/>
      <c r="N39" s="627"/>
      <c r="O39" s="627"/>
      <c r="P39" s="627"/>
      <c r="Q39" s="628"/>
      <c r="R39" s="629">
        <v>2377205</v>
      </c>
      <c r="S39" s="630"/>
      <c r="T39" s="630"/>
      <c r="U39" s="630"/>
      <c r="V39" s="630"/>
      <c r="W39" s="630"/>
      <c r="X39" s="630"/>
      <c r="Y39" s="631"/>
      <c r="Z39" s="656">
        <v>2.1</v>
      </c>
      <c r="AA39" s="656"/>
      <c r="AB39" s="656"/>
      <c r="AC39" s="656"/>
      <c r="AD39" s="657">
        <v>68161</v>
      </c>
      <c r="AE39" s="657"/>
      <c r="AF39" s="657"/>
      <c r="AG39" s="657"/>
      <c r="AH39" s="657"/>
      <c r="AI39" s="657"/>
      <c r="AJ39" s="657"/>
      <c r="AK39" s="657"/>
      <c r="AL39" s="632">
        <v>0.1</v>
      </c>
      <c r="AM39" s="633"/>
      <c r="AN39" s="633"/>
      <c r="AO39" s="658"/>
      <c r="AQ39" s="664" t="s">
        <v>341</v>
      </c>
      <c r="AR39" s="665"/>
      <c r="AS39" s="665"/>
      <c r="AT39" s="665"/>
      <c r="AU39" s="665"/>
      <c r="AV39" s="665"/>
      <c r="AW39" s="665"/>
      <c r="AX39" s="665"/>
      <c r="AY39" s="666"/>
      <c r="AZ39" s="629">
        <v>826482</v>
      </c>
      <c r="BA39" s="630"/>
      <c r="BB39" s="630"/>
      <c r="BC39" s="630"/>
      <c r="BD39" s="640"/>
      <c r="BE39" s="640"/>
      <c r="BF39" s="667"/>
      <c r="BG39" s="671" t="s">
        <v>342</v>
      </c>
      <c r="BH39" s="668"/>
      <c r="BI39" s="668"/>
      <c r="BJ39" s="668"/>
      <c r="BK39" s="668"/>
      <c r="BL39" s="668"/>
      <c r="BM39" s="668"/>
      <c r="BN39" s="668"/>
      <c r="BO39" s="668"/>
      <c r="BP39" s="668"/>
      <c r="BQ39" s="668"/>
      <c r="BR39" s="668"/>
      <c r="BS39" s="668"/>
      <c r="BT39" s="668"/>
      <c r="BU39" s="669"/>
      <c r="BV39" s="629">
        <v>33149</v>
      </c>
      <c r="BW39" s="630"/>
      <c r="BX39" s="630"/>
      <c r="BY39" s="630"/>
      <c r="BZ39" s="630"/>
      <c r="CA39" s="630"/>
      <c r="CB39" s="670"/>
      <c r="CD39" s="671" t="s">
        <v>343</v>
      </c>
      <c r="CE39" s="668"/>
      <c r="CF39" s="668"/>
      <c r="CG39" s="668"/>
      <c r="CH39" s="668"/>
      <c r="CI39" s="668"/>
      <c r="CJ39" s="668"/>
      <c r="CK39" s="668"/>
      <c r="CL39" s="668"/>
      <c r="CM39" s="668"/>
      <c r="CN39" s="668"/>
      <c r="CO39" s="668"/>
      <c r="CP39" s="668"/>
      <c r="CQ39" s="669"/>
      <c r="CR39" s="629">
        <v>1294643</v>
      </c>
      <c r="CS39" s="640"/>
      <c r="CT39" s="640"/>
      <c r="CU39" s="640"/>
      <c r="CV39" s="640"/>
      <c r="CW39" s="640"/>
      <c r="CX39" s="640"/>
      <c r="CY39" s="641"/>
      <c r="CZ39" s="632">
        <v>1.2</v>
      </c>
      <c r="DA39" s="642"/>
      <c r="DB39" s="642"/>
      <c r="DC39" s="643"/>
      <c r="DD39" s="635">
        <v>1105831</v>
      </c>
      <c r="DE39" s="640"/>
      <c r="DF39" s="640"/>
      <c r="DG39" s="640"/>
      <c r="DH39" s="640"/>
      <c r="DI39" s="640"/>
      <c r="DJ39" s="640"/>
      <c r="DK39" s="641"/>
      <c r="DL39" s="635" t="s">
        <v>240</v>
      </c>
      <c r="DM39" s="640"/>
      <c r="DN39" s="640"/>
      <c r="DO39" s="640"/>
      <c r="DP39" s="640"/>
      <c r="DQ39" s="640"/>
      <c r="DR39" s="640"/>
      <c r="DS39" s="640"/>
      <c r="DT39" s="640"/>
      <c r="DU39" s="640"/>
      <c r="DV39" s="641"/>
      <c r="DW39" s="632" t="s">
        <v>240</v>
      </c>
      <c r="DX39" s="642"/>
      <c r="DY39" s="642"/>
      <c r="DZ39" s="642"/>
      <c r="EA39" s="642"/>
      <c r="EB39" s="642"/>
      <c r="EC39" s="663"/>
    </row>
    <row r="40" spans="2:133" ht="11.25" customHeight="1" x14ac:dyDescent="0.2">
      <c r="B40" s="626" t="s">
        <v>344</v>
      </c>
      <c r="C40" s="627"/>
      <c r="D40" s="627"/>
      <c r="E40" s="627"/>
      <c r="F40" s="627"/>
      <c r="G40" s="627"/>
      <c r="H40" s="627"/>
      <c r="I40" s="627"/>
      <c r="J40" s="627"/>
      <c r="K40" s="627"/>
      <c r="L40" s="627"/>
      <c r="M40" s="627"/>
      <c r="N40" s="627"/>
      <c r="O40" s="627"/>
      <c r="P40" s="627"/>
      <c r="Q40" s="628"/>
      <c r="R40" s="629">
        <v>7654500</v>
      </c>
      <c r="S40" s="630"/>
      <c r="T40" s="630"/>
      <c r="U40" s="630"/>
      <c r="V40" s="630"/>
      <c r="W40" s="630"/>
      <c r="X40" s="630"/>
      <c r="Y40" s="631"/>
      <c r="Z40" s="656">
        <v>6.9</v>
      </c>
      <c r="AA40" s="656"/>
      <c r="AB40" s="656"/>
      <c r="AC40" s="656"/>
      <c r="AD40" s="657" t="s">
        <v>240</v>
      </c>
      <c r="AE40" s="657"/>
      <c r="AF40" s="657"/>
      <c r="AG40" s="657"/>
      <c r="AH40" s="657"/>
      <c r="AI40" s="657"/>
      <c r="AJ40" s="657"/>
      <c r="AK40" s="657"/>
      <c r="AL40" s="632" t="s">
        <v>240</v>
      </c>
      <c r="AM40" s="633"/>
      <c r="AN40" s="633"/>
      <c r="AO40" s="658"/>
      <c r="AQ40" s="664" t="s">
        <v>345</v>
      </c>
      <c r="AR40" s="665"/>
      <c r="AS40" s="665"/>
      <c r="AT40" s="665"/>
      <c r="AU40" s="665"/>
      <c r="AV40" s="665"/>
      <c r="AW40" s="665"/>
      <c r="AX40" s="665"/>
      <c r="AY40" s="666"/>
      <c r="AZ40" s="629">
        <v>606803</v>
      </c>
      <c r="BA40" s="630"/>
      <c r="BB40" s="630"/>
      <c r="BC40" s="630"/>
      <c r="BD40" s="640"/>
      <c r="BE40" s="640"/>
      <c r="BF40" s="667"/>
      <c r="BG40" s="672" t="s">
        <v>346</v>
      </c>
      <c r="BH40" s="673"/>
      <c r="BI40" s="673"/>
      <c r="BJ40" s="673"/>
      <c r="BK40" s="673"/>
      <c r="BL40" s="222"/>
      <c r="BM40" s="668" t="s">
        <v>347</v>
      </c>
      <c r="BN40" s="668"/>
      <c r="BO40" s="668"/>
      <c r="BP40" s="668"/>
      <c r="BQ40" s="668"/>
      <c r="BR40" s="668"/>
      <c r="BS40" s="668"/>
      <c r="BT40" s="668"/>
      <c r="BU40" s="669"/>
      <c r="BV40" s="629">
        <v>104</v>
      </c>
      <c r="BW40" s="630"/>
      <c r="BX40" s="630"/>
      <c r="BY40" s="630"/>
      <c r="BZ40" s="630"/>
      <c r="CA40" s="630"/>
      <c r="CB40" s="670"/>
      <c r="CD40" s="671" t="s">
        <v>348</v>
      </c>
      <c r="CE40" s="668"/>
      <c r="CF40" s="668"/>
      <c r="CG40" s="668"/>
      <c r="CH40" s="668"/>
      <c r="CI40" s="668"/>
      <c r="CJ40" s="668"/>
      <c r="CK40" s="668"/>
      <c r="CL40" s="668"/>
      <c r="CM40" s="668"/>
      <c r="CN40" s="668"/>
      <c r="CO40" s="668"/>
      <c r="CP40" s="668"/>
      <c r="CQ40" s="669"/>
      <c r="CR40" s="629">
        <v>1661436</v>
      </c>
      <c r="CS40" s="630"/>
      <c r="CT40" s="630"/>
      <c r="CU40" s="630"/>
      <c r="CV40" s="630"/>
      <c r="CW40" s="630"/>
      <c r="CX40" s="630"/>
      <c r="CY40" s="631"/>
      <c r="CZ40" s="632">
        <v>1.5</v>
      </c>
      <c r="DA40" s="642"/>
      <c r="DB40" s="642"/>
      <c r="DC40" s="643"/>
      <c r="DD40" s="635">
        <v>443904</v>
      </c>
      <c r="DE40" s="630"/>
      <c r="DF40" s="630"/>
      <c r="DG40" s="630"/>
      <c r="DH40" s="630"/>
      <c r="DI40" s="630"/>
      <c r="DJ40" s="630"/>
      <c r="DK40" s="631"/>
      <c r="DL40" s="635">
        <v>6398</v>
      </c>
      <c r="DM40" s="630"/>
      <c r="DN40" s="630"/>
      <c r="DO40" s="630"/>
      <c r="DP40" s="630"/>
      <c r="DQ40" s="630"/>
      <c r="DR40" s="630"/>
      <c r="DS40" s="630"/>
      <c r="DT40" s="630"/>
      <c r="DU40" s="630"/>
      <c r="DV40" s="631"/>
      <c r="DW40" s="632">
        <v>0</v>
      </c>
      <c r="DX40" s="642"/>
      <c r="DY40" s="642"/>
      <c r="DZ40" s="642"/>
      <c r="EA40" s="642"/>
      <c r="EB40" s="642"/>
      <c r="EC40" s="663"/>
    </row>
    <row r="41" spans="2:133" ht="11.25" customHeight="1" x14ac:dyDescent="0.2">
      <c r="B41" s="626" t="s">
        <v>349</v>
      </c>
      <c r="C41" s="627"/>
      <c r="D41" s="627"/>
      <c r="E41" s="627"/>
      <c r="F41" s="627"/>
      <c r="G41" s="627"/>
      <c r="H41" s="627"/>
      <c r="I41" s="627"/>
      <c r="J41" s="627"/>
      <c r="K41" s="627"/>
      <c r="L41" s="627"/>
      <c r="M41" s="627"/>
      <c r="N41" s="627"/>
      <c r="O41" s="627"/>
      <c r="P41" s="627"/>
      <c r="Q41" s="628"/>
      <c r="R41" s="629" t="s">
        <v>137</v>
      </c>
      <c r="S41" s="630"/>
      <c r="T41" s="630"/>
      <c r="U41" s="630"/>
      <c r="V41" s="630"/>
      <c r="W41" s="630"/>
      <c r="X41" s="630"/>
      <c r="Y41" s="631"/>
      <c r="Z41" s="656" t="s">
        <v>137</v>
      </c>
      <c r="AA41" s="656"/>
      <c r="AB41" s="656"/>
      <c r="AC41" s="656"/>
      <c r="AD41" s="657" t="s">
        <v>240</v>
      </c>
      <c r="AE41" s="657"/>
      <c r="AF41" s="657"/>
      <c r="AG41" s="657"/>
      <c r="AH41" s="657"/>
      <c r="AI41" s="657"/>
      <c r="AJ41" s="657"/>
      <c r="AK41" s="657"/>
      <c r="AL41" s="632" t="s">
        <v>137</v>
      </c>
      <c r="AM41" s="633"/>
      <c r="AN41" s="633"/>
      <c r="AO41" s="658"/>
      <c r="AQ41" s="664" t="s">
        <v>350</v>
      </c>
      <c r="AR41" s="665"/>
      <c r="AS41" s="665"/>
      <c r="AT41" s="665"/>
      <c r="AU41" s="665"/>
      <c r="AV41" s="665"/>
      <c r="AW41" s="665"/>
      <c r="AX41" s="665"/>
      <c r="AY41" s="666"/>
      <c r="AZ41" s="629">
        <v>1558798</v>
      </c>
      <c r="BA41" s="630"/>
      <c r="BB41" s="630"/>
      <c r="BC41" s="630"/>
      <c r="BD41" s="640"/>
      <c r="BE41" s="640"/>
      <c r="BF41" s="667"/>
      <c r="BG41" s="672"/>
      <c r="BH41" s="673"/>
      <c r="BI41" s="673"/>
      <c r="BJ41" s="673"/>
      <c r="BK41" s="673"/>
      <c r="BL41" s="222"/>
      <c r="BM41" s="668" t="s">
        <v>351</v>
      </c>
      <c r="BN41" s="668"/>
      <c r="BO41" s="668"/>
      <c r="BP41" s="668"/>
      <c r="BQ41" s="668"/>
      <c r="BR41" s="668"/>
      <c r="BS41" s="668"/>
      <c r="BT41" s="668"/>
      <c r="BU41" s="669"/>
      <c r="BV41" s="629" t="s">
        <v>240</v>
      </c>
      <c r="BW41" s="630"/>
      <c r="BX41" s="630"/>
      <c r="BY41" s="630"/>
      <c r="BZ41" s="630"/>
      <c r="CA41" s="630"/>
      <c r="CB41" s="670"/>
      <c r="CD41" s="671" t="s">
        <v>352</v>
      </c>
      <c r="CE41" s="668"/>
      <c r="CF41" s="668"/>
      <c r="CG41" s="668"/>
      <c r="CH41" s="668"/>
      <c r="CI41" s="668"/>
      <c r="CJ41" s="668"/>
      <c r="CK41" s="668"/>
      <c r="CL41" s="668"/>
      <c r="CM41" s="668"/>
      <c r="CN41" s="668"/>
      <c r="CO41" s="668"/>
      <c r="CP41" s="668"/>
      <c r="CQ41" s="669"/>
      <c r="CR41" s="629" t="s">
        <v>137</v>
      </c>
      <c r="CS41" s="640"/>
      <c r="CT41" s="640"/>
      <c r="CU41" s="640"/>
      <c r="CV41" s="640"/>
      <c r="CW41" s="640"/>
      <c r="CX41" s="640"/>
      <c r="CY41" s="641"/>
      <c r="CZ41" s="632" t="s">
        <v>240</v>
      </c>
      <c r="DA41" s="642"/>
      <c r="DB41" s="642"/>
      <c r="DC41" s="643"/>
      <c r="DD41" s="635" t="s">
        <v>137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353</v>
      </c>
      <c r="C42" s="627"/>
      <c r="D42" s="627"/>
      <c r="E42" s="627"/>
      <c r="F42" s="627"/>
      <c r="G42" s="627"/>
      <c r="H42" s="627"/>
      <c r="I42" s="627"/>
      <c r="J42" s="627"/>
      <c r="K42" s="627"/>
      <c r="L42" s="627"/>
      <c r="M42" s="627"/>
      <c r="N42" s="627"/>
      <c r="O42" s="627"/>
      <c r="P42" s="627"/>
      <c r="Q42" s="628"/>
      <c r="R42" s="629" t="s">
        <v>137</v>
      </c>
      <c r="S42" s="630"/>
      <c r="T42" s="630"/>
      <c r="U42" s="630"/>
      <c r="V42" s="630"/>
      <c r="W42" s="630"/>
      <c r="X42" s="630"/>
      <c r="Y42" s="631"/>
      <c r="Z42" s="656" t="s">
        <v>240</v>
      </c>
      <c r="AA42" s="656"/>
      <c r="AB42" s="656"/>
      <c r="AC42" s="656"/>
      <c r="AD42" s="657" t="s">
        <v>240</v>
      </c>
      <c r="AE42" s="657"/>
      <c r="AF42" s="657"/>
      <c r="AG42" s="657"/>
      <c r="AH42" s="657"/>
      <c r="AI42" s="657"/>
      <c r="AJ42" s="657"/>
      <c r="AK42" s="657"/>
      <c r="AL42" s="632" t="s">
        <v>137</v>
      </c>
      <c r="AM42" s="633"/>
      <c r="AN42" s="633"/>
      <c r="AO42" s="658"/>
      <c r="AQ42" s="676" t="s">
        <v>354</v>
      </c>
      <c r="AR42" s="677"/>
      <c r="AS42" s="677"/>
      <c r="AT42" s="677"/>
      <c r="AU42" s="677"/>
      <c r="AV42" s="677"/>
      <c r="AW42" s="677"/>
      <c r="AX42" s="677"/>
      <c r="AY42" s="678"/>
      <c r="AZ42" s="609">
        <v>6620945</v>
      </c>
      <c r="BA42" s="644"/>
      <c r="BB42" s="644"/>
      <c r="BC42" s="644"/>
      <c r="BD42" s="610"/>
      <c r="BE42" s="610"/>
      <c r="BF42" s="659"/>
      <c r="BG42" s="674"/>
      <c r="BH42" s="675"/>
      <c r="BI42" s="675"/>
      <c r="BJ42" s="675"/>
      <c r="BK42" s="675"/>
      <c r="BL42" s="223"/>
      <c r="BM42" s="660" t="s">
        <v>355</v>
      </c>
      <c r="BN42" s="660"/>
      <c r="BO42" s="660"/>
      <c r="BP42" s="660"/>
      <c r="BQ42" s="660"/>
      <c r="BR42" s="660"/>
      <c r="BS42" s="660"/>
      <c r="BT42" s="660"/>
      <c r="BU42" s="661"/>
      <c r="BV42" s="609">
        <v>415</v>
      </c>
      <c r="BW42" s="644"/>
      <c r="BX42" s="644"/>
      <c r="BY42" s="644"/>
      <c r="BZ42" s="644"/>
      <c r="CA42" s="644"/>
      <c r="CB42" s="662"/>
      <c r="CD42" s="626" t="s">
        <v>356</v>
      </c>
      <c r="CE42" s="627"/>
      <c r="CF42" s="627"/>
      <c r="CG42" s="627"/>
      <c r="CH42" s="627"/>
      <c r="CI42" s="627"/>
      <c r="CJ42" s="627"/>
      <c r="CK42" s="627"/>
      <c r="CL42" s="627"/>
      <c r="CM42" s="627"/>
      <c r="CN42" s="627"/>
      <c r="CO42" s="627"/>
      <c r="CP42" s="627"/>
      <c r="CQ42" s="628"/>
      <c r="CR42" s="629">
        <v>9813042</v>
      </c>
      <c r="CS42" s="640"/>
      <c r="CT42" s="640"/>
      <c r="CU42" s="640"/>
      <c r="CV42" s="640"/>
      <c r="CW42" s="640"/>
      <c r="CX42" s="640"/>
      <c r="CY42" s="641"/>
      <c r="CZ42" s="632">
        <v>9.1</v>
      </c>
      <c r="DA42" s="642"/>
      <c r="DB42" s="642"/>
      <c r="DC42" s="643"/>
      <c r="DD42" s="635">
        <v>2050633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357</v>
      </c>
      <c r="C43" s="627"/>
      <c r="D43" s="627"/>
      <c r="E43" s="627"/>
      <c r="F43" s="627"/>
      <c r="G43" s="627"/>
      <c r="H43" s="627"/>
      <c r="I43" s="627"/>
      <c r="J43" s="627"/>
      <c r="K43" s="627"/>
      <c r="L43" s="627"/>
      <c r="M43" s="627"/>
      <c r="N43" s="627"/>
      <c r="O43" s="627"/>
      <c r="P43" s="627"/>
      <c r="Q43" s="628"/>
      <c r="R43" s="629">
        <v>2776600</v>
      </c>
      <c r="S43" s="630"/>
      <c r="T43" s="630"/>
      <c r="U43" s="630"/>
      <c r="V43" s="630"/>
      <c r="W43" s="630"/>
      <c r="X43" s="630"/>
      <c r="Y43" s="631"/>
      <c r="Z43" s="656">
        <v>2.5</v>
      </c>
      <c r="AA43" s="656"/>
      <c r="AB43" s="656"/>
      <c r="AC43" s="656"/>
      <c r="AD43" s="657" t="s">
        <v>240</v>
      </c>
      <c r="AE43" s="657"/>
      <c r="AF43" s="657"/>
      <c r="AG43" s="657"/>
      <c r="AH43" s="657"/>
      <c r="AI43" s="657"/>
      <c r="AJ43" s="657"/>
      <c r="AK43" s="657"/>
      <c r="AL43" s="632" t="s">
        <v>137</v>
      </c>
      <c r="AM43" s="633"/>
      <c r="AN43" s="633"/>
      <c r="AO43" s="658"/>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69055</v>
      </c>
      <c r="CS43" s="640"/>
      <c r="CT43" s="640"/>
      <c r="CU43" s="640"/>
      <c r="CV43" s="640"/>
      <c r="CW43" s="640"/>
      <c r="CX43" s="640"/>
      <c r="CY43" s="641"/>
      <c r="CZ43" s="632">
        <v>0.1</v>
      </c>
      <c r="DA43" s="642"/>
      <c r="DB43" s="642"/>
      <c r="DC43" s="643"/>
      <c r="DD43" s="635">
        <v>69055</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359</v>
      </c>
      <c r="C44" s="607"/>
      <c r="D44" s="607"/>
      <c r="E44" s="607"/>
      <c r="F44" s="607"/>
      <c r="G44" s="607"/>
      <c r="H44" s="607"/>
      <c r="I44" s="607"/>
      <c r="J44" s="607"/>
      <c r="K44" s="607"/>
      <c r="L44" s="607"/>
      <c r="M44" s="607"/>
      <c r="N44" s="607"/>
      <c r="O44" s="607"/>
      <c r="P44" s="607"/>
      <c r="Q44" s="608"/>
      <c r="R44" s="609">
        <v>111124775</v>
      </c>
      <c r="S44" s="644"/>
      <c r="T44" s="644"/>
      <c r="U44" s="644"/>
      <c r="V44" s="644"/>
      <c r="W44" s="644"/>
      <c r="X44" s="644"/>
      <c r="Y44" s="645"/>
      <c r="Z44" s="646">
        <v>100</v>
      </c>
      <c r="AA44" s="646"/>
      <c r="AB44" s="646"/>
      <c r="AC44" s="646"/>
      <c r="AD44" s="647">
        <v>55234295</v>
      </c>
      <c r="AE44" s="647"/>
      <c r="AF44" s="647"/>
      <c r="AG44" s="647"/>
      <c r="AH44" s="647"/>
      <c r="AI44" s="647"/>
      <c r="AJ44" s="647"/>
      <c r="AK44" s="647"/>
      <c r="AL44" s="612">
        <v>100</v>
      </c>
      <c r="AM44" s="648"/>
      <c r="AN44" s="648"/>
      <c r="AO44" s="649"/>
      <c r="CD44" s="650" t="s">
        <v>305</v>
      </c>
      <c r="CE44" s="651"/>
      <c r="CF44" s="626" t="s">
        <v>360</v>
      </c>
      <c r="CG44" s="627"/>
      <c r="CH44" s="627"/>
      <c r="CI44" s="627"/>
      <c r="CJ44" s="627"/>
      <c r="CK44" s="627"/>
      <c r="CL44" s="627"/>
      <c r="CM44" s="627"/>
      <c r="CN44" s="627"/>
      <c r="CO44" s="627"/>
      <c r="CP44" s="627"/>
      <c r="CQ44" s="628"/>
      <c r="CR44" s="629">
        <v>8869411</v>
      </c>
      <c r="CS44" s="630"/>
      <c r="CT44" s="630"/>
      <c r="CU44" s="630"/>
      <c r="CV44" s="630"/>
      <c r="CW44" s="630"/>
      <c r="CX44" s="630"/>
      <c r="CY44" s="631"/>
      <c r="CZ44" s="632">
        <v>8.1999999999999993</v>
      </c>
      <c r="DA44" s="633"/>
      <c r="DB44" s="633"/>
      <c r="DC44" s="634"/>
      <c r="DD44" s="635">
        <v>2008311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361</v>
      </c>
      <c r="CG45" s="627"/>
      <c r="CH45" s="627"/>
      <c r="CI45" s="627"/>
      <c r="CJ45" s="627"/>
      <c r="CK45" s="627"/>
      <c r="CL45" s="627"/>
      <c r="CM45" s="627"/>
      <c r="CN45" s="627"/>
      <c r="CO45" s="627"/>
      <c r="CP45" s="627"/>
      <c r="CQ45" s="628"/>
      <c r="CR45" s="629">
        <v>3829145</v>
      </c>
      <c r="CS45" s="640"/>
      <c r="CT45" s="640"/>
      <c r="CU45" s="640"/>
      <c r="CV45" s="640"/>
      <c r="CW45" s="640"/>
      <c r="CX45" s="640"/>
      <c r="CY45" s="641"/>
      <c r="CZ45" s="632">
        <v>3.6</v>
      </c>
      <c r="DA45" s="642"/>
      <c r="DB45" s="642"/>
      <c r="DC45" s="643"/>
      <c r="DD45" s="635">
        <v>225912</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363</v>
      </c>
      <c r="CG46" s="627"/>
      <c r="CH46" s="627"/>
      <c r="CI46" s="627"/>
      <c r="CJ46" s="627"/>
      <c r="CK46" s="627"/>
      <c r="CL46" s="627"/>
      <c r="CM46" s="627"/>
      <c r="CN46" s="627"/>
      <c r="CO46" s="627"/>
      <c r="CP46" s="627"/>
      <c r="CQ46" s="628"/>
      <c r="CR46" s="629">
        <v>4604280</v>
      </c>
      <c r="CS46" s="630"/>
      <c r="CT46" s="630"/>
      <c r="CU46" s="630"/>
      <c r="CV46" s="630"/>
      <c r="CW46" s="630"/>
      <c r="CX46" s="630"/>
      <c r="CY46" s="631"/>
      <c r="CZ46" s="632">
        <v>4.3</v>
      </c>
      <c r="DA46" s="633"/>
      <c r="DB46" s="633"/>
      <c r="DC46" s="634"/>
      <c r="DD46" s="635">
        <v>1762946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365</v>
      </c>
      <c r="CG47" s="627"/>
      <c r="CH47" s="627"/>
      <c r="CI47" s="627"/>
      <c r="CJ47" s="627"/>
      <c r="CK47" s="627"/>
      <c r="CL47" s="627"/>
      <c r="CM47" s="627"/>
      <c r="CN47" s="627"/>
      <c r="CO47" s="627"/>
      <c r="CP47" s="627"/>
      <c r="CQ47" s="628"/>
      <c r="CR47" s="629">
        <v>943631</v>
      </c>
      <c r="CS47" s="640"/>
      <c r="CT47" s="640"/>
      <c r="CU47" s="640"/>
      <c r="CV47" s="640"/>
      <c r="CW47" s="640"/>
      <c r="CX47" s="640"/>
      <c r="CY47" s="641"/>
      <c r="CZ47" s="632">
        <v>0.9</v>
      </c>
      <c r="DA47" s="642"/>
      <c r="DB47" s="642"/>
      <c r="DC47" s="643"/>
      <c r="DD47" s="635">
        <v>42322</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366</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367</v>
      </c>
      <c r="CG48" s="627"/>
      <c r="CH48" s="627"/>
      <c r="CI48" s="627"/>
      <c r="CJ48" s="627"/>
      <c r="CK48" s="627"/>
      <c r="CL48" s="627"/>
      <c r="CM48" s="627"/>
      <c r="CN48" s="627"/>
      <c r="CO48" s="627"/>
      <c r="CP48" s="627"/>
      <c r="CQ48" s="628"/>
      <c r="CR48" s="629" t="s">
        <v>240</v>
      </c>
      <c r="CS48" s="630"/>
      <c r="CT48" s="630"/>
      <c r="CU48" s="630"/>
      <c r="CV48" s="630"/>
      <c r="CW48" s="630"/>
      <c r="CX48" s="630"/>
      <c r="CY48" s="631"/>
      <c r="CZ48" s="632" t="s">
        <v>240</v>
      </c>
      <c r="DA48" s="633"/>
      <c r="DB48" s="633"/>
      <c r="DC48" s="634"/>
      <c r="DD48" s="635" t="s">
        <v>240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368</v>
      </c>
      <c r="CE49" s="607"/>
      <c r="CF49" s="607"/>
      <c r="CG49" s="607"/>
      <c r="CH49" s="607"/>
      <c r="CI49" s="607"/>
      <c r="CJ49" s="607"/>
      <c r="CK49" s="607"/>
      <c r="CL49" s="607"/>
      <c r="CM49" s="607"/>
      <c r="CN49" s="607"/>
      <c r="CO49" s="607"/>
      <c r="CP49" s="607"/>
      <c r="CQ49" s="608"/>
      <c r="CR49" s="609">
        <v>107859245</v>
      </c>
      <c r="CS49" s="610"/>
      <c r="CT49" s="610"/>
      <c r="CU49" s="610"/>
      <c r="CV49" s="610"/>
      <c r="CW49" s="610"/>
      <c r="CX49" s="610"/>
      <c r="CY49" s="611"/>
      <c r="CZ49" s="612">
        <v>100</v>
      </c>
      <c r="DA49" s="613"/>
      <c r="DB49" s="613"/>
      <c r="DC49" s="614"/>
      <c r="DD49" s="615">
        <v>67103131</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79" zoomScale="70" zoomScaleNormal="25" zoomScaleSheetLayoutView="70" workbookViewId="0">
      <selection activeCell="CM87" sqref="CM87:CQ87"/>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369</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370</v>
      </c>
      <c r="DK2" s="1121"/>
      <c r="DL2" s="1121"/>
      <c r="DM2" s="1121"/>
      <c r="DN2" s="1121"/>
      <c r="DO2" s="1122"/>
      <c r="DP2" s="231"/>
      <c r="DQ2" s="1120" t="s">
        <v>371</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373</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374</v>
      </c>
      <c r="B5" s="1025"/>
      <c r="C5" s="1025"/>
      <c r="D5" s="1025"/>
      <c r="E5" s="1025"/>
      <c r="F5" s="1025"/>
      <c r="G5" s="1025"/>
      <c r="H5" s="1025"/>
      <c r="I5" s="1025"/>
      <c r="J5" s="1025"/>
      <c r="K5" s="1025"/>
      <c r="L5" s="1025"/>
      <c r="M5" s="1025"/>
      <c r="N5" s="1025"/>
      <c r="O5" s="1025"/>
      <c r="P5" s="1026"/>
      <c r="Q5" s="1030" t="s">
        <v>375</v>
      </c>
      <c r="R5" s="1031"/>
      <c r="S5" s="1031"/>
      <c r="T5" s="1031"/>
      <c r="U5" s="1032"/>
      <c r="V5" s="1030" t="s">
        <v>376</v>
      </c>
      <c r="W5" s="1031"/>
      <c r="X5" s="1031"/>
      <c r="Y5" s="1031"/>
      <c r="Z5" s="1032"/>
      <c r="AA5" s="1030" t="s">
        <v>377</v>
      </c>
      <c r="AB5" s="1031"/>
      <c r="AC5" s="1031"/>
      <c r="AD5" s="1031"/>
      <c r="AE5" s="1031"/>
      <c r="AF5" s="1123" t="s">
        <v>378</v>
      </c>
      <c r="AG5" s="1031"/>
      <c r="AH5" s="1031"/>
      <c r="AI5" s="1031"/>
      <c r="AJ5" s="1044"/>
      <c r="AK5" s="1031" t="s">
        <v>379</v>
      </c>
      <c r="AL5" s="1031"/>
      <c r="AM5" s="1031"/>
      <c r="AN5" s="1031"/>
      <c r="AO5" s="1032"/>
      <c r="AP5" s="1030" t="s">
        <v>380</v>
      </c>
      <c r="AQ5" s="1031"/>
      <c r="AR5" s="1031"/>
      <c r="AS5" s="1031"/>
      <c r="AT5" s="1032"/>
      <c r="AU5" s="1030" t="s">
        <v>381</v>
      </c>
      <c r="AV5" s="1031"/>
      <c r="AW5" s="1031"/>
      <c r="AX5" s="1031"/>
      <c r="AY5" s="1044"/>
      <c r="AZ5" s="235"/>
      <c r="BA5" s="235"/>
      <c r="BB5" s="235"/>
      <c r="BC5" s="235"/>
      <c r="BD5" s="235"/>
      <c r="BE5" s="236"/>
      <c r="BF5" s="236"/>
      <c r="BG5" s="236"/>
      <c r="BH5" s="236"/>
      <c r="BI5" s="236"/>
      <c r="BJ5" s="236"/>
      <c r="BK5" s="236"/>
      <c r="BL5" s="236"/>
      <c r="BM5" s="236"/>
      <c r="BN5" s="236"/>
      <c r="BO5" s="236"/>
      <c r="BP5" s="236"/>
      <c r="BQ5" s="1024" t="s">
        <v>382</v>
      </c>
      <c r="BR5" s="1025"/>
      <c r="BS5" s="1025"/>
      <c r="BT5" s="1025"/>
      <c r="BU5" s="1025"/>
      <c r="BV5" s="1025"/>
      <c r="BW5" s="1025"/>
      <c r="BX5" s="1025"/>
      <c r="BY5" s="1025"/>
      <c r="BZ5" s="1025"/>
      <c r="CA5" s="1025"/>
      <c r="CB5" s="1025"/>
      <c r="CC5" s="1025"/>
      <c r="CD5" s="1025"/>
      <c r="CE5" s="1025"/>
      <c r="CF5" s="1025"/>
      <c r="CG5" s="1026"/>
      <c r="CH5" s="1030" t="s">
        <v>383</v>
      </c>
      <c r="CI5" s="1031"/>
      <c r="CJ5" s="1031"/>
      <c r="CK5" s="1031"/>
      <c r="CL5" s="1032"/>
      <c r="CM5" s="1030" t="s">
        <v>384</v>
      </c>
      <c r="CN5" s="1031"/>
      <c r="CO5" s="1031"/>
      <c r="CP5" s="1031"/>
      <c r="CQ5" s="1032"/>
      <c r="CR5" s="1030" t="s">
        <v>385</v>
      </c>
      <c r="CS5" s="1031"/>
      <c r="CT5" s="1031"/>
      <c r="CU5" s="1031"/>
      <c r="CV5" s="1032"/>
      <c r="CW5" s="1030" t="s">
        <v>386</v>
      </c>
      <c r="CX5" s="1031"/>
      <c r="CY5" s="1031"/>
      <c r="CZ5" s="1031"/>
      <c r="DA5" s="1032"/>
      <c r="DB5" s="1030" t="s">
        <v>387</v>
      </c>
      <c r="DC5" s="1031"/>
      <c r="DD5" s="1031"/>
      <c r="DE5" s="1031"/>
      <c r="DF5" s="1032"/>
      <c r="DG5" s="1113" t="s">
        <v>388</v>
      </c>
      <c r="DH5" s="1114"/>
      <c r="DI5" s="1114"/>
      <c r="DJ5" s="1114"/>
      <c r="DK5" s="1115"/>
      <c r="DL5" s="1113" t="s">
        <v>389</v>
      </c>
      <c r="DM5" s="1114"/>
      <c r="DN5" s="1114"/>
      <c r="DO5" s="1114"/>
      <c r="DP5" s="1115"/>
      <c r="DQ5" s="1030" t="s">
        <v>390</v>
      </c>
      <c r="DR5" s="1031"/>
      <c r="DS5" s="1031"/>
      <c r="DT5" s="1031"/>
      <c r="DU5" s="1032"/>
      <c r="DV5" s="1030" t="s">
        <v>381</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391</v>
      </c>
      <c r="C7" s="1077"/>
      <c r="D7" s="1077"/>
      <c r="E7" s="1077"/>
      <c r="F7" s="1077"/>
      <c r="G7" s="1077"/>
      <c r="H7" s="1077"/>
      <c r="I7" s="1077"/>
      <c r="J7" s="1077"/>
      <c r="K7" s="1077"/>
      <c r="L7" s="1077"/>
      <c r="M7" s="1077"/>
      <c r="N7" s="1077"/>
      <c r="O7" s="1077"/>
      <c r="P7" s="1078"/>
      <c r="Q7" s="1131">
        <v>110925</v>
      </c>
      <c r="R7" s="1132"/>
      <c r="S7" s="1132"/>
      <c r="T7" s="1132"/>
      <c r="U7" s="1132"/>
      <c r="V7" s="1132">
        <v>107910</v>
      </c>
      <c r="W7" s="1132"/>
      <c r="X7" s="1132"/>
      <c r="Y7" s="1132"/>
      <c r="Z7" s="1132"/>
      <c r="AA7" s="1132">
        <v>3014</v>
      </c>
      <c r="AB7" s="1132"/>
      <c r="AC7" s="1132"/>
      <c r="AD7" s="1132"/>
      <c r="AE7" s="1133"/>
      <c r="AF7" s="1134">
        <v>2294</v>
      </c>
      <c r="AG7" s="1135"/>
      <c r="AH7" s="1135"/>
      <c r="AI7" s="1135"/>
      <c r="AJ7" s="1136"/>
      <c r="AK7" s="1137">
        <v>732</v>
      </c>
      <c r="AL7" s="1138"/>
      <c r="AM7" s="1138"/>
      <c r="AN7" s="1138"/>
      <c r="AO7" s="1138"/>
      <c r="AP7" s="1138">
        <v>102642</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t="s">
        <v>595</v>
      </c>
      <c r="BS7" s="1128" t="s">
        <v>596</v>
      </c>
      <c r="BT7" s="1129"/>
      <c r="BU7" s="1129"/>
      <c r="BV7" s="1129"/>
      <c r="BW7" s="1129"/>
      <c r="BX7" s="1129"/>
      <c r="BY7" s="1129"/>
      <c r="BZ7" s="1129"/>
      <c r="CA7" s="1129"/>
      <c r="CB7" s="1129"/>
      <c r="CC7" s="1129"/>
      <c r="CD7" s="1129"/>
      <c r="CE7" s="1129"/>
      <c r="CF7" s="1129"/>
      <c r="CG7" s="1141"/>
      <c r="CH7" s="1125">
        <v>16</v>
      </c>
      <c r="CI7" s="1126"/>
      <c r="CJ7" s="1126"/>
      <c r="CK7" s="1126"/>
      <c r="CL7" s="1127"/>
      <c r="CM7" s="1125">
        <v>314</v>
      </c>
      <c r="CN7" s="1126"/>
      <c r="CO7" s="1126"/>
      <c r="CP7" s="1126"/>
      <c r="CQ7" s="1127"/>
      <c r="CR7" s="1125">
        <v>2</v>
      </c>
      <c r="CS7" s="1126"/>
      <c r="CT7" s="1126"/>
      <c r="CU7" s="1126"/>
      <c r="CV7" s="1127"/>
      <c r="CW7" s="1125">
        <v>114</v>
      </c>
      <c r="CX7" s="1126"/>
      <c r="CY7" s="1126"/>
      <c r="CZ7" s="1126"/>
      <c r="DA7" s="1127"/>
      <c r="DB7" s="1125" t="s">
        <v>589</v>
      </c>
      <c r="DC7" s="1126"/>
      <c r="DD7" s="1126"/>
      <c r="DE7" s="1126"/>
      <c r="DF7" s="1127"/>
      <c r="DG7" s="1125" t="s">
        <v>589</v>
      </c>
      <c r="DH7" s="1126"/>
      <c r="DI7" s="1126"/>
      <c r="DJ7" s="1126"/>
      <c r="DK7" s="1127"/>
      <c r="DL7" s="1125">
        <v>106</v>
      </c>
      <c r="DM7" s="1126"/>
      <c r="DN7" s="1126"/>
      <c r="DO7" s="1126"/>
      <c r="DP7" s="1127"/>
      <c r="DQ7" s="1125">
        <v>106</v>
      </c>
      <c r="DR7" s="1126"/>
      <c r="DS7" s="1126"/>
      <c r="DT7" s="1126"/>
      <c r="DU7" s="1127"/>
      <c r="DV7" s="1128"/>
      <c r="DW7" s="1129"/>
      <c r="DX7" s="1129"/>
      <c r="DY7" s="1129"/>
      <c r="DZ7" s="1130"/>
      <c r="EA7" s="237"/>
    </row>
    <row r="8" spans="1:131" s="238" customFormat="1" ht="26.25" customHeight="1" x14ac:dyDescent="0.2">
      <c r="A8" s="241">
        <v>2</v>
      </c>
      <c r="B8" s="1059" t="s">
        <v>392</v>
      </c>
      <c r="C8" s="1060"/>
      <c r="D8" s="1060"/>
      <c r="E8" s="1060"/>
      <c r="F8" s="1060"/>
      <c r="G8" s="1060"/>
      <c r="H8" s="1060"/>
      <c r="I8" s="1060"/>
      <c r="J8" s="1060"/>
      <c r="K8" s="1060"/>
      <c r="L8" s="1060"/>
      <c r="M8" s="1060"/>
      <c r="N8" s="1060"/>
      <c r="O8" s="1060"/>
      <c r="P8" s="1061"/>
      <c r="Q8" s="1067">
        <v>200</v>
      </c>
      <c r="R8" s="1068"/>
      <c r="S8" s="1068"/>
      <c r="T8" s="1068"/>
      <c r="U8" s="1068"/>
      <c r="V8" s="1068">
        <v>7</v>
      </c>
      <c r="W8" s="1068"/>
      <c r="X8" s="1068"/>
      <c r="Y8" s="1068"/>
      <c r="Z8" s="1068"/>
      <c r="AA8" s="1068">
        <v>192</v>
      </c>
      <c r="AB8" s="1068"/>
      <c r="AC8" s="1068"/>
      <c r="AD8" s="1068"/>
      <c r="AE8" s="1069"/>
      <c r="AF8" s="1064">
        <v>192</v>
      </c>
      <c r="AG8" s="1065"/>
      <c r="AH8" s="1065"/>
      <c r="AI8" s="1065"/>
      <c r="AJ8" s="1066"/>
      <c r="AK8" s="1109" t="s">
        <v>589</v>
      </c>
      <c r="AL8" s="1110"/>
      <c r="AM8" s="1110"/>
      <c r="AN8" s="1110"/>
      <c r="AO8" s="1110"/>
      <c r="AP8" s="1110" t="s">
        <v>589</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597</v>
      </c>
      <c r="BT8" s="1022"/>
      <c r="BU8" s="1022"/>
      <c r="BV8" s="1022"/>
      <c r="BW8" s="1022"/>
      <c r="BX8" s="1022"/>
      <c r="BY8" s="1022"/>
      <c r="BZ8" s="1022"/>
      <c r="CA8" s="1022"/>
      <c r="CB8" s="1022"/>
      <c r="CC8" s="1022"/>
      <c r="CD8" s="1022"/>
      <c r="CE8" s="1022"/>
      <c r="CF8" s="1022"/>
      <c r="CG8" s="1043"/>
      <c r="CH8" s="1018">
        <v>0</v>
      </c>
      <c r="CI8" s="1019"/>
      <c r="CJ8" s="1019"/>
      <c r="CK8" s="1019"/>
      <c r="CL8" s="1020"/>
      <c r="CM8" s="1018">
        <v>6</v>
      </c>
      <c r="CN8" s="1019"/>
      <c r="CO8" s="1019"/>
      <c r="CP8" s="1019"/>
      <c r="CQ8" s="1020"/>
      <c r="CR8" s="1018">
        <v>1</v>
      </c>
      <c r="CS8" s="1019"/>
      <c r="CT8" s="1019"/>
      <c r="CU8" s="1019"/>
      <c r="CV8" s="1020"/>
      <c r="CW8" s="1018" t="s">
        <v>589</v>
      </c>
      <c r="CX8" s="1019"/>
      <c r="CY8" s="1019"/>
      <c r="CZ8" s="1019"/>
      <c r="DA8" s="1020"/>
      <c r="DB8" s="1018" t="s">
        <v>589</v>
      </c>
      <c r="DC8" s="1019"/>
      <c r="DD8" s="1019"/>
      <c r="DE8" s="1019"/>
      <c r="DF8" s="1020"/>
      <c r="DG8" s="1018" t="s">
        <v>589</v>
      </c>
      <c r="DH8" s="1019"/>
      <c r="DI8" s="1019"/>
      <c r="DJ8" s="1019"/>
      <c r="DK8" s="1020"/>
      <c r="DL8" s="1018" t="s">
        <v>589</v>
      </c>
      <c r="DM8" s="1019"/>
      <c r="DN8" s="1019"/>
      <c r="DO8" s="1019"/>
      <c r="DP8" s="1020"/>
      <c r="DQ8" s="1018" t="s">
        <v>589</v>
      </c>
      <c r="DR8" s="1019"/>
      <c r="DS8" s="1019"/>
      <c r="DT8" s="1019"/>
      <c r="DU8" s="1020"/>
      <c r="DV8" s="1021"/>
      <c r="DW8" s="1022"/>
      <c r="DX8" s="1022"/>
      <c r="DY8" s="1022"/>
      <c r="DZ8" s="1023"/>
      <c r="EA8" s="237"/>
    </row>
    <row r="9" spans="1:131" s="238" customFormat="1" ht="26.25" customHeight="1" x14ac:dyDescent="0.2">
      <c r="A9" s="241">
        <v>3</v>
      </c>
      <c r="B9" s="1059" t="s">
        <v>393</v>
      </c>
      <c r="C9" s="1060"/>
      <c r="D9" s="1060"/>
      <c r="E9" s="1060"/>
      <c r="F9" s="1060"/>
      <c r="G9" s="1060"/>
      <c r="H9" s="1060"/>
      <c r="I9" s="1060"/>
      <c r="J9" s="1060"/>
      <c r="K9" s="1060"/>
      <c r="L9" s="1060"/>
      <c r="M9" s="1060"/>
      <c r="N9" s="1060"/>
      <c r="O9" s="1060"/>
      <c r="P9" s="1061"/>
      <c r="Q9" s="1067">
        <v>161</v>
      </c>
      <c r="R9" s="1068"/>
      <c r="S9" s="1068"/>
      <c r="T9" s="1068"/>
      <c r="U9" s="1068"/>
      <c r="V9" s="1068">
        <v>113</v>
      </c>
      <c r="W9" s="1068"/>
      <c r="X9" s="1068"/>
      <c r="Y9" s="1068"/>
      <c r="Z9" s="1068"/>
      <c r="AA9" s="1068">
        <v>48</v>
      </c>
      <c r="AB9" s="1068"/>
      <c r="AC9" s="1068"/>
      <c r="AD9" s="1068"/>
      <c r="AE9" s="1069"/>
      <c r="AF9" s="1064" t="s">
        <v>394</v>
      </c>
      <c r="AG9" s="1065"/>
      <c r="AH9" s="1065"/>
      <c r="AI9" s="1065"/>
      <c r="AJ9" s="1066"/>
      <c r="AK9" s="1109">
        <v>24</v>
      </c>
      <c r="AL9" s="1110"/>
      <c r="AM9" s="1110"/>
      <c r="AN9" s="1110"/>
      <c r="AO9" s="1110"/>
      <c r="AP9" s="1110">
        <v>832</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598</v>
      </c>
      <c r="BT9" s="1022"/>
      <c r="BU9" s="1022"/>
      <c r="BV9" s="1022"/>
      <c r="BW9" s="1022"/>
      <c r="BX9" s="1022"/>
      <c r="BY9" s="1022"/>
      <c r="BZ9" s="1022"/>
      <c r="CA9" s="1022"/>
      <c r="CB9" s="1022"/>
      <c r="CC9" s="1022"/>
      <c r="CD9" s="1022"/>
      <c r="CE9" s="1022"/>
      <c r="CF9" s="1022"/>
      <c r="CG9" s="1043"/>
      <c r="CH9" s="1018">
        <v>0</v>
      </c>
      <c r="CI9" s="1019"/>
      <c r="CJ9" s="1019"/>
      <c r="CK9" s="1019"/>
      <c r="CL9" s="1020"/>
      <c r="CM9" s="1018">
        <v>24</v>
      </c>
      <c r="CN9" s="1019"/>
      <c r="CO9" s="1019"/>
      <c r="CP9" s="1019"/>
      <c r="CQ9" s="1020"/>
      <c r="CR9" s="1018">
        <v>5</v>
      </c>
      <c r="CS9" s="1019"/>
      <c r="CT9" s="1019"/>
      <c r="CU9" s="1019"/>
      <c r="CV9" s="1020"/>
      <c r="CW9" s="1018">
        <v>6</v>
      </c>
      <c r="CX9" s="1019"/>
      <c r="CY9" s="1019"/>
      <c r="CZ9" s="1019"/>
      <c r="DA9" s="1020"/>
      <c r="DB9" s="1018" t="s">
        <v>589</v>
      </c>
      <c r="DC9" s="1019"/>
      <c r="DD9" s="1019"/>
      <c r="DE9" s="1019"/>
      <c r="DF9" s="1020"/>
      <c r="DG9" s="1018" t="s">
        <v>589</v>
      </c>
      <c r="DH9" s="1019"/>
      <c r="DI9" s="1019"/>
      <c r="DJ9" s="1019"/>
      <c r="DK9" s="1020"/>
      <c r="DL9" s="1018" t="s">
        <v>589</v>
      </c>
      <c r="DM9" s="1019"/>
      <c r="DN9" s="1019"/>
      <c r="DO9" s="1019"/>
      <c r="DP9" s="1020"/>
      <c r="DQ9" s="1018" t="s">
        <v>589</v>
      </c>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599</v>
      </c>
      <c r="BT10" s="1022"/>
      <c r="BU10" s="1022"/>
      <c r="BV10" s="1022"/>
      <c r="BW10" s="1022"/>
      <c r="BX10" s="1022"/>
      <c r="BY10" s="1022"/>
      <c r="BZ10" s="1022"/>
      <c r="CA10" s="1022"/>
      <c r="CB10" s="1022"/>
      <c r="CC10" s="1022"/>
      <c r="CD10" s="1022"/>
      <c r="CE10" s="1022"/>
      <c r="CF10" s="1022"/>
      <c r="CG10" s="1043"/>
      <c r="CH10" s="1018" t="s">
        <v>589</v>
      </c>
      <c r="CI10" s="1019"/>
      <c r="CJ10" s="1019"/>
      <c r="CK10" s="1019"/>
      <c r="CL10" s="1020"/>
      <c r="CM10" s="1018" t="s">
        <v>589</v>
      </c>
      <c r="CN10" s="1019"/>
      <c r="CO10" s="1019"/>
      <c r="CP10" s="1019"/>
      <c r="CQ10" s="1020"/>
      <c r="CR10" s="1018">
        <v>4</v>
      </c>
      <c r="CS10" s="1019"/>
      <c r="CT10" s="1019"/>
      <c r="CU10" s="1019"/>
      <c r="CV10" s="1020"/>
      <c r="CW10" s="1018" t="s">
        <v>589</v>
      </c>
      <c r="CX10" s="1019"/>
      <c r="CY10" s="1019"/>
      <c r="CZ10" s="1019"/>
      <c r="DA10" s="1020"/>
      <c r="DB10" s="1018" t="s">
        <v>589</v>
      </c>
      <c r="DC10" s="1019"/>
      <c r="DD10" s="1019"/>
      <c r="DE10" s="1019"/>
      <c r="DF10" s="1020"/>
      <c r="DG10" s="1018" t="s">
        <v>589</v>
      </c>
      <c r="DH10" s="1019"/>
      <c r="DI10" s="1019"/>
      <c r="DJ10" s="1019"/>
      <c r="DK10" s="1020"/>
      <c r="DL10" s="1018" t="s">
        <v>589</v>
      </c>
      <c r="DM10" s="1019"/>
      <c r="DN10" s="1019"/>
      <c r="DO10" s="1019"/>
      <c r="DP10" s="1020"/>
      <c r="DQ10" s="1018" t="s">
        <v>589</v>
      </c>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t="s">
        <v>595</v>
      </c>
      <c r="BS11" s="1021" t="s">
        <v>600</v>
      </c>
      <c r="BT11" s="1022"/>
      <c r="BU11" s="1022"/>
      <c r="BV11" s="1022"/>
      <c r="BW11" s="1022"/>
      <c r="BX11" s="1022"/>
      <c r="BY11" s="1022"/>
      <c r="BZ11" s="1022"/>
      <c r="CA11" s="1022"/>
      <c r="CB11" s="1022"/>
      <c r="CC11" s="1022"/>
      <c r="CD11" s="1022"/>
      <c r="CE11" s="1022"/>
      <c r="CF11" s="1022"/>
      <c r="CG11" s="1043"/>
      <c r="CH11" s="1018">
        <v>34</v>
      </c>
      <c r="CI11" s="1019"/>
      <c r="CJ11" s="1019"/>
      <c r="CK11" s="1019"/>
      <c r="CL11" s="1020"/>
      <c r="CM11" s="1018">
        <v>1135</v>
      </c>
      <c r="CN11" s="1019"/>
      <c r="CO11" s="1019"/>
      <c r="CP11" s="1019"/>
      <c r="CQ11" s="1020"/>
      <c r="CR11" s="1018">
        <v>6</v>
      </c>
      <c r="CS11" s="1019"/>
      <c r="CT11" s="1019"/>
      <c r="CU11" s="1019"/>
      <c r="CV11" s="1020"/>
      <c r="CW11" s="1018" t="s">
        <v>589</v>
      </c>
      <c r="CX11" s="1019"/>
      <c r="CY11" s="1019"/>
      <c r="CZ11" s="1019"/>
      <c r="DA11" s="1020"/>
      <c r="DB11" s="1018">
        <v>77</v>
      </c>
      <c r="DC11" s="1019"/>
      <c r="DD11" s="1019"/>
      <c r="DE11" s="1019"/>
      <c r="DF11" s="1020"/>
      <c r="DG11" s="1018" t="s">
        <v>589</v>
      </c>
      <c r="DH11" s="1019"/>
      <c r="DI11" s="1019"/>
      <c r="DJ11" s="1019"/>
      <c r="DK11" s="1020"/>
      <c r="DL11" s="1018">
        <v>1600</v>
      </c>
      <c r="DM11" s="1019"/>
      <c r="DN11" s="1019"/>
      <c r="DO11" s="1019"/>
      <c r="DP11" s="1020"/>
      <c r="DQ11" s="1018" t="s">
        <v>589</v>
      </c>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601</v>
      </c>
      <c r="BT12" s="1022"/>
      <c r="BU12" s="1022"/>
      <c r="BV12" s="1022"/>
      <c r="BW12" s="1022"/>
      <c r="BX12" s="1022"/>
      <c r="BY12" s="1022"/>
      <c r="BZ12" s="1022"/>
      <c r="CA12" s="1022"/>
      <c r="CB12" s="1022"/>
      <c r="CC12" s="1022"/>
      <c r="CD12" s="1022"/>
      <c r="CE12" s="1022"/>
      <c r="CF12" s="1022"/>
      <c r="CG12" s="1043"/>
      <c r="CH12" s="1018" t="s">
        <v>589</v>
      </c>
      <c r="CI12" s="1019"/>
      <c r="CJ12" s="1019"/>
      <c r="CK12" s="1019"/>
      <c r="CL12" s="1020"/>
      <c r="CM12" s="1018" t="s">
        <v>589</v>
      </c>
      <c r="CN12" s="1019"/>
      <c r="CO12" s="1019"/>
      <c r="CP12" s="1019"/>
      <c r="CQ12" s="1020"/>
      <c r="CR12" s="1018">
        <v>1</v>
      </c>
      <c r="CS12" s="1019"/>
      <c r="CT12" s="1019"/>
      <c r="CU12" s="1019"/>
      <c r="CV12" s="1020"/>
      <c r="CW12" s="1018" t="s">
        <v>589</v>
      </c>
      <c r="CX12" s="1019"/>
      <c r="CY12" s="1019"/>
      <c r="CZ12" s="1019"/>
      <c r="DA12" s="1020"/>
      <c r="DB12" s="1018" t="s">
        <v>589</v>
      </c>
      <c r="DC12" s="1019"/>
      <c r="DD12" s="1019"/>
      <c r="DE12" s="1019"/>
      <c r="DF12" s="1020"/>
      <c r="DG12" s="1018" t="s">
        <v>589</v>
      </c>
      <c r="DH12" s="1019"/>
      <c r="DI12" s="1019"/>
      <c r="DJ12" s="1019"/>
      <c r="DK12" s="1020"/>
      <c r="DL12" s="1018" t="s">
        <v>589</v>
      </c>
      <c r="DM12" s="1019"/>
      <c r="DN12" s="1019"/>
      <c r="DO12" s="1019"/>
      <c r="DP12" s="1020"/>
      <c r="DQ12" s="1018" t="s">
        <v>589</v>
      </c>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602</v>
      </c>
      <c r="BT13" s="1022"/>
      <c r="BU13" s="1022"/>
      <c r="BV13" s="1022"/>
      <c r="BW13" s="1022"/>
      <c r="BX13" s="1022"/>
      <c r="BY13" s="1022"/>
      <c r="BZ13" s="1022"/>
      <c r="CA13" s="1022"/>
      <c r="CB13" s="1022"/>
      <c r="CC13" s="1022"/>
      <c r="CD13" s="1022"/>
      <c r="CE13" s="1022"/>
      <c r="CF13" s="1022"/>
      <c r="CG13" s="1043"/>
      <c r="CH13" s="1018">
        <v>-2</v>
      </c>
      <c r="CI13" s="1019"/>
      <c r="CJ13" s="1019"/>
      <c r="CK13" s="1019"/>
      <c r="CL13" s="1020"/>
      <c r="CM13" s="1018">
        <v>58</v>
      </c>
      <c r="CN13" s="1019"/>
      <c r="CO13" s="1019"/>
      <c r="CP13" s="1019"/>
      <c r="CQ13" s="1020"/>
      <c r="CR13" s="1018">
        <v>28</v>
      </c>
      <c r="CS13" s="1019"/>
      <c r="CT13" s="1019"/>
      <c r="CU13" s="1019"/>
      <c r="CV13" s="1020"/>
      <c r="CW13" s="1018">
        <v>2</v>
      </c>
      <c r="CX13" s="1019"/>
      <c r="CY13" s="1019"/>
      <c r="CZ13" s="1019"/>
      <c r="DA13" s="1020"/>
      <c r="DB13" s="1018" t="s">
        <v>589</v>
      </c>
      <c r="DC13" s="1019"/>
      <c r="DD13" s="1019"/>
      <c r="DE13" s="1019"/>
      <c r="DF13" s="1020"/>
      <c r="DG13" s="1018" t="s">
        <v>589</v>
      </c>
      <c r="DH13" s="1019"/>
      <c r="DI13" s="1019"/>
      <c r="DJ13" s="1019"/>
      <c r="DK13" s="1020"/>
      <c r="DL13" s="1018" t="s">
        <v>589</v>
      </c>
      <c r="DM13" s="1019"/>
      <c r="DN13" s="1019"/>
      <c r="DO13" s="1019"/>
      <c r="DP13" s="1020"/>
      <c r="DQ13" s="1018" t="s">
        <v>589</v>
      </c>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603</v>
      </c>
      <c r="BT14" s="1022"/>
      <c r="BU14" s="1022"/>
      <c r="BV14" s="1022"/>
      <c r="BW14" s="1022"/>
      <c r="BX14" s="1022"/>
      <c r="BY14" s="1022"/>
      <c r="BZ14" s="1022"/>
      <c r="CA14" s="1022"/>
      <c r="CB14" s="1022"/>
      <c r="CC14" s="1022"/>
      <c r="CD14" s="1022"/>
      <c r="CE14" s="1022"/>
      <c r="CF14" s="1022"/>
      <c r="CG14" s="1043"/>
      <c r="CH14" s="1018">
        <v>-15</v>
      </c>
      <c r="CI14" s="1019"/>
      <c r="CJ14" s="1019"/>
      <c r="CK14" s="1019"/>
      <c r="CL14" s="1020"/>
      <c r="CM14" s="1018">
        <v>53</v>
      </c>
      <c r="CN14" s="1019"/>
      <c r="CO14" s="1019"/>
      <c r="CP14" s="1019"/>
      <c r="CQ14" s="1020"/>
      <c r="CR14" s="1018">
        <v>27</v>
      </c>
      <c r="CS14" s="1019"/>
      <c r="CT14" s="1019"/>
      <c r="CU14" s="1019"/>
      <c r="CV14" s="1020"/>
      <c r="CW14" s="1018">
        <v>0</v>
      </c>
      <c r="CX14" s="1019"/>
      <c r="CY14" s="1019"/>
      <c r="CZ14" s="1019"/>
      <c r="DA14" s="1020"/>
      <c r="DB14" s="1018" t="s">
        <v>589</v>
      </c>
      <c r="DC14" s="1019"/>
      <c r="DD14" s="1019"/>
      <c r="DE14" s="1019"/>
      <c r="DF14" s="1020"/>
      <c r="DG14" s="1018" t="s">
        <v>589</v>
      </c>
      <c r="DH14" s="1019"/>
      <c r="DI14" s="1019"/>
      <c r="DJ14" s="1019"/>
      <c r="DK14" s="1020"/>
      <c r="DL14" s="1018" t="s">
        <v>589</v>
      </c>
      <c r="DM14" s="1019"/>
      <c r="DN14" s="1019"/>
      <c r="DO14" s="1019"/>
      <c r="DP14" s="1020"/>
      <c r="DQ14" s="1018" t="s">
        <v>589</v>
      </c>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604</v>
      </c>
      <c r="BT15" s="1022"/>
      <c r="BU15" s="1022"/>
      <c r="BV15" s="1022"/>
      <c r="BW15" s="1022"/>
      <c r="BX15" s="1022"/>
      <c r="BY15" s="1022"/>
      <c r="BZ15" s="1022"/>
      <c r="CA15" s="1022"/>
      <c r="CB15" s="1022"/>
      <c r="CC15" s="1022"/>
      <c r="CD15" s="1022"/>
      <c r="CE15" s="1022"/>
      <c r="CF15" s="1022"/>
      <c r="CG15" s="1043"/>
      <c r="CH15" s="1018">
        <v>11</v>
      </c>
      <c r="CI15" s="1019"/>
      <c r="CJ15" s="1019"/>
      <c r="CK15" s="1019"/>
      <c r="CL15" s="1020"/>
      <c r="CM15" s="1018">
        <v>126</v>
      </c>
      <c r="CN15" s="1019"/>
      <c r="CO15" s="1019"/>
      <c r="CP15" s="1019"/>
      <c r="CQ15" s="1020"/>
      <c r="CR15" s="1018">
        <v>94</v>
      </c>
      <c r="CS15" s="1019"/>
      <c r="CT15" s="1019"/>
      <c r="CU15" s="1019"/>
      <c r="CV15" s="1020"/>
      <c r="CW15" s="1018" t="s">
        <v>589</v>
      </c>
      <c r="CX15" s="1019"/>
      <c r="CY15" s="1019"/>
      <c r="CZ15" s="1019"/>
      <c r="DA15" s="1020"/>
      <c r="DB15" s="1018" t="s">
        <v>589</v>
      </c>
      <c r="DC15" s="1019"/>
      <c r="DD15" s="1019"/>
      <c r="DE15" s="1019"/>
      <c r="DF15" s="1020"/>
      <c r="DG15" s="1018" t="s">
        <v>589</v>
      </c>
      <c r="DH15" s="1019"/>
      <c r="DI15" s="1019"/>
      <c r="DJ15" s="1019"/>
      <c r="DK15" s="1020"/>
      <c r="DL15" s="1018" t="s">
        <v>589</v>
      </c>
      <c r="DM15" s="1019"/>
      <c r="DN15" s="1019"/>
      <c r="DO15" s="1019"/>
      <c r="DP15" s="1020"/>
      <c r="DQ15" s="1018" t="s">
        <v>589</v>
      </c>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605</v>
      </c>
      <c r="BT16" s="1022"/>
      <c r="BU16" s="1022"/>
      <c r="BV16" s="1022"/>
      <c r="BW16" s="1022"/>
      <c r="BX16" s="1022"/>
      <c r="BY16" s="1022"/>
      <c r="BZ16" s="1022"/>
      <c r="CA16" s="1022"/>
      <c r="CB16" s="1022"/>
      <c r="CC16" s="1022"/>
      <c r="CD16" s="1022"/>
      <c r="CE16" s="1022"/>
      <c r="CF16" s="1022"/>
      <c r="CG16" s="1043"/>
      <c r="CH16" s="1018">
        <v>-5</v>
      </c>
      <c r="CI16" s="1019"/>
      <c r="CJ16" s="1019"/>
      <c r="CK16" s="1019"/>
      <c r="CL16" s="1020"/>
      <c r="CM16" s="1018">
        <v>3</v>
      </c>
      <c r="CN16" s="1019"/>
      <c r="CO16" s="1019"/>
      <c r="CP16" s="1019"/>
      <c r="CQ16" s="1020"/>
      <c r="CR16" s="1018">
        <v>34</v>
      </c>
      <c r="CS16" s="1019"/>
      <c r="CT16" s="1019"/>
      <c r="CU16" s="1019"/>
      <c r="CV16" s="1020"/>
      <c r="CW16" s="1018" t="s">
        <v>589</v>
      </c>
      <c r="CX16" s="1019"/>
      <c r="CY16" s="1019"/>
      <c r="CZ16" s="1019"/>
      <c r="DA16" s="1020"/>
      <c r="DB16" s="1018" t="s">
        <v>589</v>
      </c>
      <c r="DC16" s="1019"/>
      <c r="DD16" s="1019"/>
      <c r="DE16" s="1019"/>
      <c r="DF16" s="1020"/>
      <c r="DG16" s="1018" t="s">
        <v>589</v>
      </c>
      <c r="DH16" s="1019"/>
      <c r="DI16" s="1019"/>
      <c r="DJ16" s="1019"/>
      <c r="DK16" s="1020"/>
      <c r="DL16" s="1018" t="s">
        <v>589</v>
      </c>
      <c r="DM16" s="1019"/>
      <c r="DN16" s="1019"/>
      <c r="DO16" s="1019"/>
      <c r="DP16" s="1020"/>
      <c r="DQ16" s="1018" t="s">
        <v>589</v>
      </c>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t="s">
        <v>606</v>
      </c>
      <c r="BT17" s="1022"/>
      <c r="BU17" s="1022"/>
      <c r="BV17" s="1022"/>
      <c r="BW17" s="1022"/>
      <c r="BX17" s="1022"/>
      <c r="BY17" s="1022"/>
      <c r="BZ17" s="1022"/>
      <c r="CA17" s="1022"/>
      <c r="CB17" s="1022"/>
      <c r="CC17" s="1022"/>
      <c r="CD17" s="1022"/>
      <c r="CE17" s="1022"/>
      <c r="CF17" s="1022"/>
      <c r="CG17" s="1043"/>
      <c r="CH17" s="1018">
        <v>13</v>
      </c>
      <c r="CI17" s="1019"/>
      <c r="CJ17" s="1019"/>
      <c r="CK17" s="1019"/>
      <c r="CL17" s="1020"/>
      <c r="CM17" s="1018">
        <v>247</v>
      </c>
      <c r="CN17" s="1019"/>
      <c r="CO17" s="1019"/>
      <c r="CP17" s="1019"/>
      <c r="CQ17" s="1020"/>
      <c r="CR17" s="1018">
        <v>28</v>
      </c>
      <c r="CS17" s="1019"/>
      <c r="CT17" s="1019"/>
      <c r="CU17" s="1019"/>
      <c r="CV17" s="1020"/>
      <c r="CW17" s="1018" t="s">
        <v>589</v>
      </c>
      <c r="CX17" s="1019"/>
      <c r="CY17" s="1019"/>
      <c r="CZ17" s="1019"/>
      <c r="DA17" s="1020"/>
      <c r="DB17" s="1018" t="s">
        <v>589</v>
      </c>
      <c r="DC17" s="1019"/>
      <c r="DD17" s="1019"/>
      <c r="DE17" s="1019"/>
      <c r="DF17" s="1020"/>
      <c r="DG17" s="1018" t="s">
        <v>589</v>
      </c>
      <c r="DH17" s="1019"/>
      <c r="DI17" s="1019"/>
      <c r="DJ17" s="1019"/>
      <c r="DK17" s="1020"/>
      <c r="DL17" s="1018" t="s">
        <v>589</v>
      </c>
      <c r="DM17" s="1019"/>
      <c r="DN17" s="1019"/>
      <c r="DO17" s="1019"/>
      <c r="DP17" s="1020"/>
      <c r="DQ17" s="1018" t="s">
        <v>589</v>
      </c>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t="s">
        <v>607</v>
      </c>
      <c r="BT18" s="1022"/>
      <c r="BU18" s="1022"/>
      <c r="BV18" s="1022"/>
      <c r="BW18" s="1022"/>
      <c r="BX18" s="1022"/>
      <c r="BY18" s="1022"/>
      <c r="BZ18" s="1022"/>
      <c r="CA18" s="1022"/>
      <c r="CB18" s="1022"/>
      <c r="CC18" s="1022"/>
      <c r="CD18" s="1022"/>
      <c r="CE18" s="1022"/>
      <c r="CF18" s="1022"/>
      <c r="CG18" s="1043"/>
      <c r="CH18" s="1018" t="s">
        <v>589</v>
      </c>
      <c r="CI18" s="1019"/>
      <c r="CJ18" s="1019"/>
      <c r="CK18" s="1019"/>
      <c r="CL18" s="1020"/>
      <c r="CM18" s="1018" t="s">
        <v>589</v>
      </c>
      <c r="CN18" s="1019"/>
      <c r="CO18" s="1019"/>
      <c r="CP18" s="1019"/>
      <c r="CQ18" s="1020"/>
      <c r="CR18" s="1018">
        <v>2</v>
      </c>
      <c r="CS18" s="1019"/>
      <c r="CT18" s="1019"/>
      <c r="CU18" s="1019"/>
      <c r="CV18" s="1020"/>
      <c r="CW18" s="1018" t="s">
        <v>589</v>
      </c>
      <c r="CX18" s="1019"/>
      <c r="CY18" s="1019"/>
      <c r="CZ18" s="1019"/>
      <c r="DA18" s="1020"/>
      <c r="DB18" s="1018" t="s">
        <v>589</v>
      </c>
      <c r="DC18" s="1019"/>
      <c r="DD18" s="1019"/>
      <c r="DE18" s="1019"/>
      <c r="DF18" s="1020"/>
      <c r="DG18" s="1018" t="s">
        <v>589</v>
      </c>
      <c r="DH18" s="1019"/>
      <c r="DI18" s="1019"/>
      <c r="DJ18" s="1019"/>
      <c r="DK18" s="1020"/>
      <c r="DL18" s="1018" t="s">
        <v>589</v>
      </c>
      <c r="DM18" s="1019"/>
      <c r="DN18" s="1019"/>
      <c r="DO18" s="1019"/>
      <c r="DP18" s="1020"/>
      <c r="DQ18" s="1018" t="s">
        <v>589</v>
      </c>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t="s">
        <v>608</v>
      </c>
      <c r="BT19" s="1022"/>
      <c r="BU19" s="1022"/>
      <c r="BV19" s="1022"/>
      <c r="BW19" s="1022"/>
      <c r="BX19" s="1022"/>
      <c r="BY19" s="1022"/>
      <c r="BZ19" s="1022"/>
      <c r="CA19" s="1022"/>
      <c r="CB19" s="1022"/>
      <c r="CC19" s="1022"/>
      <c r="CD19" s="1022"/>
      <c r="CE19" s="1022"/>
      <c r="CF19" s="1022"/>
      <c r="CG19" s="1043"/>
      <c r="CH19" s="1018">
        <v>1</v>
      </c>
      <c r="CI19" s="1019"/>
      <c r="CJ19" s="1019"/>
      <c r="CK19" s="1019"/>
      <c r="CL19" s="1020"/>
      <c r="CM19" s="1018">
        <v>85</v>
      </c>
      <c r="CN19" s="1019"/>
      <c r="CO19" s="1019"/>
      <c r="CP19" s="1019"/>
      <c r="CQ19" s="1020"/>
      <c r="CR19" s="1018">
        <v>5</v>
      </c>
      <c r="CS19" s="1019"/>
      <c r="CT19" s="1019"/>
      <c r="CU19" s="1019"/>
      <c r="CV19" s="1020"/>
      <c r="CW19" s="1018" t="s">
        <v>589</v>
      </c>
      <c r="CX19" s="1019"/>
      <c r="CY19" s="1019"/>
      <c r="CZ19" s="1019"/>
      <c r="DA19" s="1020"/>
      <c r="DB19" s="1018" t="s">
        <v>589</v>
      </c>
      <c r="DC19" s="1019"/>
      <c r="DD19" s="1019"/>
      <c r="DE19" s="1019"/>
      <c r="DF19" s="1020"/>
      <c r="DG19" s="1018" t="s">
        <v>589</v>
      </c>
      <c r="DH19" s="1019"/>
      <c r="DI19" s="1019"/>
      <c r="DJ19" s="1019"/>
      <c r="DK19" s="1020"/>
      <c r="DL19" s="1018" t="s">
        <v>589</v>
      </c>
      <c r="DM19" s="1019"/>
      <c r="DN19" s="1019"/>
      <c r="DO19" s="1019"/>
      <c r="DP19" s="1020"/>
      <c r="DQ19" s="1018" t="s">
        <v>589</v>
      </c>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395</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396</v>
      </c>
      <c r="B23" s="966" t="s">
        <v>397</v>
      </c>
      <c r="C23" s="967"/>
      <c r="D23" s="967"/>
      <c r="E23" s="967"/>
      <c r="F23" s="967"/>
      <c r="G23" s="967"/>
      <c r="H23" s="967"/>
      <c r="I23" s="967"/>
      <c r="J23" s="967"/>
      <c r="K23" s="967"/>
      <c r="L23" s="967"/>
      <c r="M23" s="967"/>
      <c r="N23" s="967"/>
      <c r="O23" s="967"/>
      <c r="P23" s="977"/>
      <c r="Q23" s="1096">
        <v>111285</v>
      </c>
      <c r="R23" s="1090"/>
      <c r="S23" s="1090"/>
      <c r="T23" s="1090"/>
      <c r="U23" s="1090"/>
      <c r="V23" s="1090">
        <v>108030</v>
      </c>
      <c r="W23" s="1090"/>
      <c r="X23" s="1090"/>
      <c r="Y23" s="1090"/>
      <c r="Z23" s="1090"/>
      <c r="AA23" s="1090">
        <v>3255</v>
      </c>
      <c r="AB23" s="1090"/>
      <c r="AC23" s="1090"/>
      <c r="AD23" s="1090"/>
      <c r="AE23" s="1097"/>
      <c r="AF23" s="1098">
        <v>2486</v>
      </c>
      <c r="AG23" s="1090"/>
      <c r="AH23" s="1090"/>
      <c r="AI23" s="1090"/>
      <c r="AJ23" s="1099"/>
      <c r="AK23" s="1100"/>
      <c r="AL23" s="1101"/>
      <c r="AM23" s="1101"/>
      <c r="AN23" s="1101"/>
      <c r="AO23" s="1101"/>
      <c r="AP23" s="1090">
        <v>103474</v>
      </c>
      <c r="AQ23" s="1090"/>
      <c r="AR23" s="1090"/>
      <c r="AS23" s="1090"/>
      <c r="AT23" s="1090"/>
      <c r="AU23" s="1091"/>
      <c r="AV23" s="1091"/>
      <c r="AW23" s="1091"/>
      <c r="AX23" s="1091"/>
      <c r="AY23" s="1092"/>
      <c r="AZ23" s="1093" t="s">
        <v>394</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398</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399</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374</v>
      </c>
      <c r="B26" s="1025"/>
      <c r="C26" s="1025"/>
      <c r="D26" s="1025"/>
      <c r="E26" s="1025"/>
      <c r="F26" s="1025"/>
      <c r="G26" s="1025"/>
      <c r="H26" s="1025"/>
      <c r="I26" s="1025"/>
      <c r="J26" s="1025"/>
      <c r="K26" s="1025"/>
      <c r="L26" s="1025"/>
      <c r="M26" s="1025"/>
      <c r="N26" s="1025"/>
      <c r="O26" s="1025"/>
      <c r="P26" s="1026"/>
      <c r="Q26" s="1030" t="s">
        <v>400</v>
      </c>
      <c r="R26" s="1031"/>
      <c r="S26" s="1031"/>
      <c r="T26" s="1031"/>
      <c r="U26" s="1032"/>
      <c r="V26" s="1030" t="s">
        <v>401</v>
      </c>
      <c r="W26" s="1031"/>
      <c r="X26" s="1031"/>
      <c r="Y26" s="1031"/>
      <c r="Z26" s="1032"/>
      <c r="AA26" s="1030" t="s">
        <v>402</v>
      </c>
      <c r="AB26" s="1031"/>
      <c r="AC26" s="1031"/>
      <c r="AD26" s="1031"/>
      <c r="AE26" s="1031"/>
      <c r="AF26" s="1084" t="s">
        <v>403</v>
      </c>
      <c r="AG26" s="1037"/>
      <c r="AH26" s="1037"/>
      <c r="AI26" s="1037"/>
      <c r="AJ26" s="1085"/>
      <c r="AK26" s="1031" t="s">
        <v>404</v>
      </c>
      <c r="AL26" s="1031"/>
      <c r="AM26" s="1031"/>
      <c r="AN26" s="1031"/>
      <c r="AO26" s="1032"/>
      <c r="AP26" s="1030" t="s">
        <v>405</v>
      </c>
      <c r="AQ26" s="1031"/>
      <c r="AR26" s="1031"/>
      <c r="AS26" s="1031"/>
      <c r="AT26" s="1032"/>
      <c r="AU26" s="1030" t="s">
        <v>406</v>
      </c>
      <c r="AV26" s="1031"/>
      <c r="AW26" s="1031"/>
      <c r="AX26" s="1031"/>
      <c r="AY26" s="1032"/>
      <c r="AZ26" s="1030" t="s">
        <v>407</v>
      </c>
      <c r="BA26" s="1031"/>
      <c r="BB26" s="1031"/>
      <c r="BC26" s="1031"/>
      <c r="BD26" s="1032"/>
      <c r="BE26" s="1030" t="s">
        <v>381</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408</v>
      </c>
      <c r="C28" s="1077"/>
      <c r="D28" s="1077"/>
      <c r="E28" s="1077"/>
      <c r="F28" s="1077"/>
      <c r="G28" s="1077"/>
      <c r="H28" s="1077"/>
      <c r="I28" s="1077"/>
      <c r="J28" s="1077"/>
      <c r="K28" s="1077"/>
      <c r="L28" s="1077"/>
      <c r="M28" s="1077"/>
      <c r="N28" s="1077"/>
      <c r="O28" s="1077"/>
      <c r="P28" s="1078"/>
      <c r="Q28" s="1079">
        <v>19563</v>
      </c>
      <c r="R28" s="1080"/>
      <c r="S28" s="1080"/>
      <c r="T28" s="1080"/>
      <c r="U28" s="1080"/>
      <c r="V28" s="1080">
        <v>19276</v>
      </c>
      <c r="W28" s="1080"/>
      <c r="X28" s="1080"/>
      <c r="Y28" s="1080"/>
      <c r="Z28" s="1080"/>
      <c r="AA28" s="1080">
        <v>288</v>
      </c>
      <c r="AB28" s="1080"/>
      <c r="AC28" s="1080"/>
      <c r="AD28" s="1080"/>
      <c r="AE28" s="1081"/>
      <c r="AF28" s="1082">
        <v>288</v>
      </c>
      <c r="AG28" s="1080"/>
      <c r="AH28" s="1080"/>
      <c r="AI28" s="1080"/>
      <c r="AJ28" s="1083"/>
      <c r="AK28" s="1071">
        <v>1593</v>
      </c>
      <c r="AL28" s="1072"/>
      <c r="AM28" s="1072"/>
      <c r="AN28" s="1072"/>
      <c r="AO28" s="1072"/>
      <c r="AP28" s="1072" t="s">
        <v>589</v>
      </c>
      <c r="AQ28" s="1072"/>
      <c r="AR28" s="1072"/>
      <c r="AS28" s="1072"/>
      <c r="AT28" s="1072"/>
      <c r="AU28" s="1072" t="s">
        <v>589</v>
      </c>
      <c r="AV28" s="1072"/>
      <c r="AW28" s="1072"/>
      <c r="AX28" s="1072"/>
      <c r="AY28" s="1072"/>
      <c r="AZ28" s="1073"/>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409</v>
      </c>
      <c r="C29" s="1060"/>
      <c r="D29" s="1060"/>
      <c r="E29" s="1060"/>
      <c r="F29" s="1060"/>
      <c r="G29" s="1060"/>
      <c r="H29" s="1060"/>
      <c r="I29" s="1060"/>
      <c r="J29" s="1060"/>
      <c r="K29" s="1060"/>
      <c r="L29" s="1060"/>
      <c r="M29" s="1060"/>
      <c r="N29" s="1060"/>
      <c r="O29" s="1060"/>
      <c r="P29" s="1061"/>
      <c r="Q29" s="1067">
        <v>153</v>
      </c>
      <c r="R29" s="1068"/>
      <c r="S29" s="1068"/>
      <c r="T29" s="1068"/>
      <c r="U29" s="1068"/>
      <c r="V29" s="1068">
        <v>153</v>
      </c>
      <c r="W29" s="1068"/>
      <c r="X29" s="1068"/>
      <c r="Y29" s="1068"/>
      <c r="Z29" s="1068"/>
      <c r="AA29" s="1068" t="s">
        <v>589</v>
      </c>
      <c r="AB29" s="1068"/>
      <c r="AC29" s="1068"/>
      <c r="AD29" s="1068"/>
      <c r="AE29" s="1069"/>
      <c r="AF29" s="1064" t="s">
        <v>394</v>
      </c>
      <c r="AG29" s="1065"/>
      <c r="AH29" s="1065"/>
      <c r="AI29" s="1065"/>
      <c r="AJ29" s="1066"/>
      <c r="AK29" s="1009">
        <v>25</v>
      </c>
      <c r="AL29" s="1000"/>
      <c r="AM29" s="1000"/>
      <c r="AN29" s="1000"/>
      <c r="AO29" s="1000"/>
      <c r="AP29" s="1000">
        <v>73</v>
      </c>
      <c r="AQ29" s="1000"/>
      <c r="AR29" s="1000"/>
      <c r="AS29" s="1000"/>
      <c r="AT29" s="1000"/>
      <c r="AU29" s="1000">
        <v>8</v>
      </c>
      <c r="AV29" s="1000"/>
      <c r="AW29" s="1000"/>
      <c r="AX29" s="1000"/>
      <c r="AY29" s="1000"/>
      <c r="AZ29" s="1070"/>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410</v>
      </c>
      <c r="C30" s="1060"/>
      <c r="D30" s="1060"/>
      <c r="E30" s="1060"/>
      <c r="F30" s="1060"/>
      <c r="G30" s="1060"/>
      <c r="H30" s="1060"/>
      <c r="I30" s="1060"/>
      <c r="J30" s="1060"/>
      <c r="K30" s="1060"/>
      <c r="L30" s="1060"/>
      <c r="M30" s="1060"/>
      <c r="N30" s="1060"/>
      <c r="O30" s="1060"/>
      <c r="P30" s="1061"/>
      <c r="Q30" s="1067">
        <v>5549</v>
      </c>
      <c r="R30" s="1068"/>
      <c r="S30" s="1068"/>
      <c r="T30" s="1068"/>
      <c r="U30" s="1068"/>
      <c r="V30" s="1068">
        <v>5479</v>
      </c>
      <c r="W30" s="1068"/>
      <c r="X30" s="1068"/>
      <c r="Y30" s="1068"/>
      <c r="Z30" s="1068"/>
      <c r="AA30" s="1068">
        <v>71</v>
      </c>
      <c r="AB30" s="1068"/>
      <c r="AC30" s="1068"/>
      <c r="AD30" s="1068"/>
      <c r="AE30" s="1069"/>
      <c r="AF30" s="1064">
        <v>71</v>
      </c>
      <c r="AG30" s="1065"/>
      <c r="AH30" s="1065"/>
      <c r="AI30" s="1065"/>
      <c r="AJ30" s="1066"/>
      <c r="AK30" s="1009">
        <v>3024</v>
      </c>
      <c r="AL30" s="1000"/>
      <c r="AM30" s="1000"/>
      <c r="AN30" s="1000"/>
      <c r="AO30" s="1000"/>
      <c r="AP30" s="1000" t="s">
        <v>589</v>
      </c>
      <c r="AQ30" s="1000"/>
      <c r="AR30" s="1000"/>
      <c r="AS30" s="1000"/>
      <c r="AT30" s="1000"/>
      <c r="AU30" s="1000" t="s">
        <v>589</v>
      </c>
      <c r="AV30" s="1000"/>
      <c r="AW30" s="1000"/>
      <c r="AX30" s="1000"/>
      <c r="AY30" s="1000"/>
      <c r="AZ30" s="1070"/>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411</v>
      </c>
      <c r="C31" s="1060"/>
      <c r="D31" s="1060"/>
      <c r="E31" s="1060"/>
      <c r="F31" s="1060"/>
      <c r="G31" s="1060"/>
      <c r="H31" s="1060"/>
      <c r="I31" s="1060"/>
      <c r="J31" s="1060"/>
      <c r="K31" s="1060"/>
      <c r="L31" s="1060"/>
      <c r="M31" s="1060"/>
      <c r="N31" s="1060"/>
      <c r="O31" s="1060"/>
      <c r="P31" s="1061"/>
      <c r="Q31" s="1067">
        <v>22405</v>
      </c>
      <c r="R31" s="1068"/>
      <c r="S31" s="1068"/>
      <c r="T31" s="1068"/>
      <c r="U31" s="1068"/>
      <c r="V31" s="1068">
        <v>21437</v>
      </c>
      <c r="W31" s="1068"/>
      <c r="X31" s="1068"/>
      <c r="Y31" s="1068"/>
      <c r="Z31" s="1068"/>
      <c r="AA31" s="1068">
        <v>968</v>
      </c>
      <c r="AB31" s="1068"/>
      <c r="AC31" s="1068"/>
      <c r="AD31" s="1068"/>
      <c r="AE31" s="1069"/>
      <c r="AF31" s="1064">
        <v>968</v>
      </c>
      <c r="AG31" s="1065"/>
      <c r="AH31" s="1065"/>
      <c r="AI31" s="1065"/>
      <c r="AJ31" s="1066"/>
      <c r="AK31" s="1009">
        <v>3261</v>
      </c>
      <c r="AL31" s="1000"/>
      <c r="AM31" s="1000"/>
      <c r="AN31" s="1000"/>
      <c r="AO31" s="1000"/>
      <c r="AP31" s="1000" t="s">
        <v>589</v>
      </c>
      <c r="AQ31" s="1000"/>
      <c r="AR31" s="1000"/>
      <c r="AS31" s="1000"/>
      <c r="AT31" s="1000"/>
      <c r="AU31" s="1000" t="s">
        <v>589</v>
      </c>
      <c r="AV31" s="1000"/>
      <c r="AW31" s="1000"/>
      <c r="AX31" s="1000"/>
      <c r="AY31" s="1000"/>
      <c r="AZ31" s="1070"/>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412</v>
      </c>
      <c r="C32" s="1060"/>
      <c r="D32" s="1060"/>
      <c r="E32" s="1060"/>
      <c r="F32" s="1060"/>
      <c r="G32" s="1060"/>
      <c r="H32" s="1060"/>
      <c r="I32" s="1060"/>
      <c r="J32" s="1060"/>
      <c r="K32" s="1060"/>
      <c r="L32" s="1060"/>
      <c r="M32" s="1060"/>
      <c r="N32" s="1060"/>
      <c r="O32" s="1060"/>
      <c r="P32" s="1061"/>
      <c r="Q32" s="1067">
        <v>5367</v>
      </c>
      <c r="R32" s="1068"/>
      <c r="S32" s="1068"/>
      <c r="T32" s="1068"/>
      <c r="U32" s="1068"/>
      <c r="V32" s="1068">
        <v>4904</v>
      </c>
      <c r="W32" s="1068"/>
      <c r="X32" s="1068"/>
      <c r="Y32" s="1068"/>
      <c r="Z32" s="1068"/>
      <c r="AA32" s="1068">
        <v>463</v>
      </c>
      <c r="AB32" s="1068"/>
      <c r="AC32" s="1068"/>
      <c r="AD32" s="1068"/>
      <c r="AE32" s="1069"/>
      <c r="AF32" s="1064">
        <v>3377</v>
      </c>
      <c r="AG32" s="1065"/>
      <c r="AH32" s="1065"/>
      <c r="AI32" s="1065"/>
      <c r="AJ32" s="1066"/>
      <c r="AK32" s="1009">
        <v>784</v>
      </c>
      <c r="AL32" s="1000"/>
      <c r="AM32" s="1000"/>
      <c r="AN32" s="1000"/>
      <c r="AO32" s="1000"/>
      <c r="AP32" s="1000">
        <v>15565</v>
      </c>
      <c r="AQ32" s="1000"/>
      <c r="AR32" s="1000"/>
      <c r="AS32" s="1000"/>
      <c r="AT32" s="1000"/>
      <c r="AU32" s="1000">
        <v>7020</v>
      </c>
      <c r="AV32" s="1000"/>
      <c r="AW32" s="1000"/>
      <c r="AX32" s="1000"/>
      <c r="AY32" s="1000"/>
      <c r="AZ32" s="1070"/>
      <c r="BA32" s="1070"/>
      <c r="BB32" s="1070"/>
      <c r="BC32" s="1070"/>
      <c r="BD32" s="1070"/>
      <c r="BE32" s="1001" t="s">
        <v>413</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414</v>
      </c>
      <c r="C33" s="1060"/>
      <c r="D33" s="1060"/>
      <c r="E33" s="1060"/>
      <c r="F33" s="1060"/>
      <c r="G33" s="1060"/>
      <c r="H33" s="1060"/>
      <c r="I33" s="1060"/>
      <c r="J33" s="1060"/>
      <c r="K33" s="1060"/>
      <c r="L33" s="1060"/>
      <c r="M33" s="1060"/>
      <c r="N33" s="1060"/>
      <c r="O33" s="1060"/>
      <c r="P33" s="1061"/>
      <c r="Q33" s="1067">
        <v>7663</v>
      </c>
      <c r="R33" s="1068"/>
      <c r="S33" s="1068"/>
      <c r="T33" s="1068"/>
      <c r="U33" s="1068"/>
      <c r="V33" s="1068">
        <v>7142</v>
      </c>
      <c r="W33" s="1068"/>
      <c r="X33" s="1068"/>
      <c r="Y33" s="1068"/>
      <c r="Z33" s="1068"/>
      <c r="AA33" s="1068">
        <v>521</v>
      </c>
      <c r="AB33" s="1068"/>
      <c r="AC33" s="1068"/>
      <c r="AD33" s="1068"/>
      <c r="AE33" s="1069"/>
      <c r="AF33" s="1064">
        <v>852</v>
      </c>
      <c r="AG33" s="1065"/>
      <c r="AH33" s="1065"/>
      <c r="AI33" s="1065"/>
      <c r="AJ33" s="1066"/>
      <c r="AK33" s="1009">
        <v>3763</v>
      </c>
      <c r="AL33" s="1000"/>
      <c r="AM33" s="1000"/>
      <c r="AN33" s="1000"/>
      <c r="AO33" s="1000"/>
      <c r="AP33" s="1000">
        <v>40018</v>
      </c>
      <c r="AQ33" s="1000"/>
      <c r="AR33" s="1000"/>
      <c r="AS33" s="1000"/>
      <c r="AT33" s="1000"/>
      <c r="AU33" s="1000">
        <v>24451</v>
      </c>
      <c r="AV33" s="1000"/>
      <c r="AW33" s="1000"/>
      <c r="AX33" s="1000"/>
      <c r="AY33" s="1000"/>
      <c r="AZ33" s="1070"/>
      <c r="BA33" s="1070"/>
      <c r="BB33" s="1070"/>
      <c r="BC33" s="1070"/>
      <c r="BD33" s="1070"/>
      <c r="BE33" s="1001" t="s">
        <v>413</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415</v>
      </c>
      <c r="C34" s="1060"/>
      <c r="D34" s="1060"/>
      <c r="E34" s="1060"/>
      <c r="F34" s="1060"/>
      <c r="G34" s="1060"/>
      <c r="H34" s="1060"/>
      <c r="I34" s="1060"/>
      <c r="J34" s="1060"/>
      <c r="K34" s="1060"/>
      <c r="L34" s="1060"/>
      <c r="M34" s="1060"/>
      <c r="N34" s="1060"/>
      <c r="O34" s="1060"/>
      <c r="P34" s="1061"/>
      <c r="Q34" s="1067">
        <v>1614</v>
      </c>
      <c r="R34" s="1068"/>
      <c r="S34" s="1068"/>
      <c r="T34" s="1068"/>
      <c r="U34" s="1068"/>
      <c r="V34" s="1068">
        <v>1403</v>
      </c>
      <c r="W34" s="1068"/>
      <c r="X34" s="1068"/>
      <c r="Y34" s="1068"/>
      <c r="Z34" s="1068"/>
      <c r="AA34" s="1068">
        <v>211</v>
      </c>
      <c r="AB34" s="1068"/>
      <c r="AC34" s="1068"/>
      <c r="AD34" s="1068"/>
      <c r="AE34" s="1069"/>
      <c r="AF34" s="1064">
        <v>212</v>
      </c>
      <c r="AG34" s="1065"/>
      <c r="AH34" s="1065"/>
      <c r="AI34" s="1065"/>
      <c r="AJ34" s="1066"/>
      <c r="AK34" s="1009">
        <v>10</v>
      </c>
      <c r="AL34" s="1000"/>
      <c r="AM34" s="1000"/>
      <c r="AN34" s="1000"/>
      <c r="AO34" s="1000"/>
      <c r="AP34" s="1000">
        <v>2084</v>
      </c>
      <c r="AQ34" s="1000"/>
      <c r="AR34" s="1000"/>
      <c r="AS34" s="1000"/>
      <c r="AT34" s="1000"/>
      <c r="AU34" s="1000" t="s">
        <v>589</v>
      </c>
      <c r="AV34" s="1000"/>
      <c r="AW34" s="1000"/>
      <c r="AX34" s="1000"/>
      <c r="AY34" s="1000"/>
      <c r="AZ34" s="1070"/>
      <c r="BA34" s="1070"/>
      <c r="BB34" s="1070"/>
      <c r="BC34" s="1070"/>
      <c r="BD34" s="1070"/>
      <c r="BE34" s="1001" t="s">
        <v>413</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416</v>
      </c>
      <c r="C35" s="1060"/>
      <c r="D35" s="1060"/>
      <c r="E35" s="1060"/>
      <c r="F35" s="1060"/>
      <c r="G35" s="1060"/>
      <c r="H35" s="1060"/>
      <c r="I35" s="1060"/>
      <c r="J35" s="1060"/>
      <c r="K35" s="1060"/>
      <c r="L35" s="1060"/>
      <c r="M35" s="1060"/>
      <c r="N35" s="1060"/>
      <c r="O35" s="1060"/>
      <c r="P35" s="1061"/>
      <c r="Q35" s="1067">
        <v>1185</v>
      </c>
      <c r="R35" s="1068"/>
      <c r="S35" s="1068"/>
      <c r="T35" s="1068"/>
      <c r="U35" s="1068"/>
      <c r="V35" s="1068">
        <v>1170</v>
      </c>
      <c r="W35" s="1068"/>
      <c r="X35" s="1068"/>
      <c r="Y35" s="1068"/>
      <c r="Z35" s="1068"/>
      <c r="AA35" s="1068">
        <v>15</v>
      </c>
      <c r="AB35" s="1068"/>
      <c r="AC35" s="1068"/>
      <c r="AD35" s="1068"/>
      <c r="AE35" s="1069"/>
      <c r="AF35" s="1064">
        <v>430</v>
      </c>
      <c r="AG35" s="1065"/>
      <c r="AH35" s="1065"/>
      <c r="AI35" s="1065"/>
      <c r="AJ35" s="1066"/>
      <c r="AK35" s="1009">
        <v>373</v>
      </c>
      <c r="AL35" s="1000"/>
      <c r="AM35" s="1000"/>
      <c r="AN35" s="1000"/>
      <c r="AO35" s="1000"/>
      <c r="AP35" s="1000">
        <v>2</v>
      </c>
      <c r="AQ35" s="1000"/>
      <c r="AR35" s="1000"/>
      <c r="AS35" s="1000"/>
      <c r="AT35" s="1000"/>
      <c r="AU35" s="1000">
        <v>2</v>
      </c>
      <c r="AV35" s="1000"/>
      <c r="AW35" s="1000"/>
      <c r="AX35" s="1000"/>
      <c r="AY35" s="1000"/>
      <c r="AZ35" s="1070"/>
      <c r="BA35" s="1070"/>
      <c r="BB35" s="1070"/>
      <c r="BC35" s="1070"/>
      <c r="BD35" s="1070"/>
      <c r="BE35" s="1001" t="s">
        <v>413</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t="s">
        <v>417</v>
      </c>
      <c r="C36" s="1060"/>
      <c r="D36" s="1060"/>
      <c r="E36" s="1060"/>
      <c r="F36" s="1060"/>
      <c r="G36" s="1060"/>
      <c r="H36" s="1060"/>
      <c r="I36" s="1060"/>
      <c r="J36" s="1060"/>
      <c r="K36" s="1060"/>
      <c r="L36" s="1060"/>
      <c r="M36" s="1060"/>
      <c r="N36" s="1060"/>
      <c r="O36" s="1060"/>
      <c r="P36" s="1061"/>
      <c r="Q36" s="1067">
        <v>12397</v>
      </c>
      <c r="R36" s="1068"/>
      <c r="S36" s="1068"/>
      <c r="T36" s="1068"/>
      <c r="U36" s="1068"/>
      <c r="V36" s="1068">
        <v>11865</v>
      </c>
      <c r="W36" s="1068"/>
      <c r="X36" s="1068"/>
      <c r="Y36" s="1068"/>
      <c r="Z36" s="1068"/>
      <c r="AA36" s="1068">
        <v>532</v>
      </c>
      <c r="AB36" s="1068"/>
      <c r="AC36" s="1068"/>
      <c r="AD36" s="1068"/>
      <c r="AE36" s="1069"/>
      <c r="AF36" s="1064">
        <v>1050</v>
      </c>
      <c r="AG36" s="1065"/>
      <c r="AH36" s="1065"/>
      <c r="AI36" s="1065"/>
      <c r="AJ36" s="1066"/>
      <c r="AK36" s="1009">
        <v>1909</v>
      </c>
      <c r="AL36" s="1000"/>
      <c r="AM36" s="1000"/>
      <c r="AN36" s="1000"/>
      <c r="AO36" s="1000"/>
      <c r="AP36" s="1000">
        <v>14700</v>
      </c>
      <c r="AQ36" s="1000"/>
      <c r="AR36" s="1000"/>
      <c r="AS36" s="1000"/>
      <c r="AT36" s="1000"/>
      <c r="AU36" s="1000">
        <v>8232</v>
      </c>
      <c r="AV36" s="1000"/>
      <c r="AW36" s="1000"/>
      <c r="AX36" s="1000"/>
      <c r="AY36" s="1000"/>
      <c r="AZ36" s="1070"/>
      <c r="BA36" s="1070"/>
      <c r="BB36" s="1070"/>
      <c r="BC36" s="1070"/>
      <c r="BD36" s="1070"/>
      <c r="BE36" s="1001" t="s">
        <v>413</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t="s">
        <v>418</v>
      </c>
      <c r="C37" s="1060"/>
      <c r="D37" s="1060"/>
      <c r="E37" s="1060"/>
      <c r="F37" s="1060"/>
      <c r="G37" s="1060"/>
      <c r="H37" s="1060"/>
      <c r="I37" s="1060"/>
      <c r="J37" s="1060"/>
      <c r="K37" s="1060"/>
      <c r="L37" s="1060"/>
      <c r="M37" s="1060"/>
      <c r="N37" s="1060"/>
      <c r="O37" s="1060"/>
      <c r="P37" s="1061"/>
      <c r="Q37" s="1067">
        <v>477</v>
      </c>
      <c r="R37" s="1068"/>
      <c r="S37" s="1068"/>
      <c r="T37" s="1068"/>
      <c r="U37" s="1068"/>
      <c r="V37" s="1068">
        <v>477</v>
      </c>
      <c r="W37" s="1068"/>
      <c r="X37" s="1068"/>
      <c r="Y37" s="1068"/>
      <c r="Z37" s="1068"/>
      <c r="AA37" s="1068" t="s">
        <v>589</v>
      </c>
      <c r="AB37" s="1068"/>
      <c r="AC37" s="1068"/>
      <c r="AD37" s="1068"/>
      <c r="AE37" s="1069"/>
      <c r="AF37" s="1064" t="s">
        <v>394</v>
      </c>
      <c r="AG37" s="1065"/>
      <c r="AH37" s="1065"/>
      <c r="AI37" s="1065"/>
      <c r="AJ37" s="1066"/>
      <c r="AK37" s="1009" t="s">
        <v>589</v>
      </c>
      <c r="AL37" s="1000"/>
      <c r="AM37" s="1000"/>
      <c r="AN37" s="1000"/>
      <c r="AO37" s="1000"/>
      <c r="AP37" s="1000" t="s">
        <v>589</v>
      </c>
      <c r="AQ37" s="1000"/>
      <c r="AR37" s="1000"/>
      <c r="AS37" s="1000"/>
      <c r="AT37" s="1000"/>
      <c r="AU37" s="1000" t="s">
        <v>589</v>
      </c>
      <c r="AV37" s="1000"/>
      <c r="AW37" s="1000"/>
      <c r="AX37" s="1000"/>
      <c r="AY37" s="1000"/>
      <c r="AZ37" s="1070"/>
      <c r="BA37" s="1070"/>
      <c r="BB37" s="1070"/>
      <c r="BC37" s="1070"/>
      <c r="BD37" s="1070"/>
      <c r="BE37" s="1001" t="s">
        <v>419</v>
      </c>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420</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396</v>
      </c>
      <c r="B63" s="966" t="s">
        <v>421</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7248</v>
      </c>
      <c r="AG63" s="988"/>
      <c r="AH63" s="988"/>
      <c r="AI63" s="988"/>
      <c r="AJ63" s="1051"/>
      <c r="AK63" s="1052"/>
      <c r="AL63" s="992"/>
      <c r="AM63" s="992"/>
      <c r="AN63" s="992"/>
      <c r="AO63" s="992"/>
      <c r="AP63" s="988">
        <v>72442</v>
      </c>
      <c r="AQ63" s="988"/>
      <c r="AR63" s="988"/>
      <c r="AS63" s="988"/>
      <c r="AT63" s="988"/>
      <c r="AU63" s="988">
        <v>39713</v>
      </c>
      <c r="AV63" s="988"/>
      <c r="AW63" s="988"/>
      <c r="AX63" s="988"/>
      <c r="AY63" s="988"/>
      <c r="AZ63" s="1046"/>
      <c r="BA63" s="1046"/>
      <c r="BB63" s="1046"/>
      <c r="BC63" s="1046"/>
      <c r="BD63" s="1046"/>
      <c r="BE63" s="989"/>
      <c r="BF63" s="989"/>
      <c r="BG63" s="989"/>
      <c r="BH63" s="989"/>
      <c r="BI63" s="990"/>
      <c r="BJ63" s="1047" t="s">
        <v>422</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424</v>
      </c>
      <c r="B66" s="1025"/>
      <c r="C66" s="1025"/>
      <c r="D66" s="1025"/>
      <c r="E66" s="1025"/>
      <c r="F66" s="1025"/>
      <c r="G66" s="1025"/>
      <c r="H66" s="1025"/>
      <c r="I66" s="1025"/>
      <c r="J66" s="1025"/>
      <c r="K66" s="1025"/>
      <c r="L66" s="1025"/>
      <c r="M66" s="1025"/>
      <c r="N66" s="1025"/>
      <c r="O66" s="1025"/>
      <c r="P66" s="1026"/>
      <c r="Q66" s="1030" t="s">
        <v>400</v>
      </c>
      <c r="R66" s="1031"/>
      <c r="S66" s="1031"/>
      <c r="T66" s="1031"/>
      <c r="U66" s="1032"/>
      <c r="V66" s="1030" t="s">
        <v>425</v>
      </c>
      <c r="W66" s="1031"/>
      <c r="X66" s="1031"/>
      <c r="Y66" s="1031"/>
      <c r="Z66" s="1032"/>
      <c r="AA66" s="1030" t="s">
        <v>426</v>
      </c>
      <c r="AB66" s="1031"/>
      <c r="AC66" s="1031"/>
      <c r="AD66" s="1031"/>
      <c r="AE66" s="1032"/>
      <c r="AF66" s="1036" t="s">
        <v>427</v>
      </c>
      <c r="AG66" s="1037"/>
      <c r="AH66" s="1037"/>
      <c r="AI66" s="1037"/>
      <c r="AJ66" s="1038"/>
      <c r="AK66" s="1030" t="s">
        <v>428</v>
      </c>
      <c r="AL66" s="1025"/>
      <c r="AM66" s="1025"/>
      <c r="AN66" s="1025"/>
      <c r="AO66" s="1026"/>
      <c r="AP66" s="1030" t="s">
        <v>405</v>
      </c>
      <c r="AQ66" s="1031"/>
      <c r="AR66" s="1031"/>
      <c r="AS66" s="1031"/>
      <c r="AT66" s="1032"/>
      <c r="AU66" s="1030" t="s">
        <v>429</v>
      </c>
      <c r="AV66" s="1031"/>
      <c r="AW66" s="1031"/>
      <c r="AX66" s="1031"/>
      <c r="AY66" s="1032"/>
      <c r="AZ66" s="1030" t="s">
        <v>381</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590</v>
      </c>
      <c r="C68" s="1015"/>
      <c r="D68" s="1015"/>
      <c r="E68" s="1015"/>
      <c r="F68" s="1015"/>
      <c r="G68" s="1015"/>
      <c r="H68" s="1015"/>
      <c r="I68" s="1015"/>
      <c r="J68" s="1015"/>
      <c r="K68" s="1015"/>
      <c r="L68" s="1015"/>
      <c r="M68" s="1015"/>
      <c r="N68" s="1015"/>
      <c r="O68" s="1015"/>
      <c r="P68" s="1016"/>
      <c r="Q68" s="1017">
        <v>5032</v>
      </c>
      <c r="R68" s="1011"/>
      <c r="S68" s="1011"/>
      <c r="T68" s="1011"/>
      <c r="U68" s="1011"/>
      <c r="V68" s="1011">
        <v>5012</v>
      </c>
      <c r="W68" s="1011"/>
      <c r="X68" s="1011"/>
      <c r="Y68" s="1011"/>
      <c r="Z68" s="1011"/>
      <c r="AA68" s="1011">
        <v>21</v>
      </c>
      <c r="AB68" s="1011"/>
      <c r="AC68" s="1011"/>
      <c r="AD68" s="1011"/>
      <c r="AE68" s="1011"/>
      <c r="AF68" s="1011">
        <v>21</v>
      </c>
      <c r="AG68" s="1011"/>
      <c r="AH68" s="1011"/>
      <c r="AI68" s="1011"/>
      <c r="AJ68" s="1011"/>
      <c r="AK68" s="1011">
        <v>374</v>
      </c>
      <c r="AL68" s="1011"/>
      <c r="AM68" s="1011"/>
      <c r="AN68" s="1011"/>
      <c r="AO68" s="1011"/>
      <c r="AP68" s="1011" t="s">
        <v>589</v>
      </c>
      <c r="AQ68" s="1011"/>
      <c r="AR68" s="1011"/>
      <c r="AS68" s="1011"/>
      <c r="AT68" s="1011"/>
      <c r="AU68" s="1011" t="s">
        <v>589</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591</v>
      </c>
      <c r="C69" s="1004"/>
      <c r="D69" s="1004"/>
      <c r="E69" s="1004"/>
      <c r="F69" s="1004"/>
      <c r="G69" s="1004"/>
      <c r="H69" s="1004"/>
      <c r="I69" s="1004"/>
      <c r="J69" s="1004"/>
      <c r="K69" s="1004"/>
      <c r="L69" s="1004"/>
      <c r="M69" s="1004"/>
      <c r="N69" s="1004"/>
      <c r="O69" s="1004"/>
      <c r="P69" s="1005"/>
      <c r="Q69" s="1006">
        <v>301</v>
      </c>
      <c r="R69" s="1000"/>
      <c r="S69" s="1000"/>
      <c r="T69" s="1000"/>
      <c r="U69" s="1000"/>
      <c r="V69" s="1000">
        <v>268</v>
      </c>
      <c r="W69" s="1000"/>
      <c r="X69" s="1000"/>
      <c r="Y69" s="1000"/>
      <c r="Z69" s="1000"/>
      <c r="AA69" s="1000">
        <v>33</v>
      </c>
      <c r="AB69" s="1000"/>
      <c r="AC69" s="1000"/>
      <c r="AD69" s="1000"/>
      <c r="AE69" s="1000"/>
      <c r="AF69" s="1000">
        <v>33</v>
      </c>
      <c r="AG69" s="1000"/>
      <c r="AH69" s="1000"/>
      <c r="AI69" s="1000"/>
      <c r="AJ69" s="1000"/>
      <c r="AK69" s="1000">
        <v>25</v>
      </c>
      <c r="AL69" s="1000"/>
      <c r="AM69" s="1000"/>
      <c r="AN69" s="1000"/>
      <c r="AO69" s="1000"/>
      <c r="AP69" s="1000" t="s">
        <v>589</v>
      </c>
      <c r="AQ69" s="1000"/>
      <c r="AR69" s="1000"/>
      <c r="AS69" s="1000"/>
      <c r="AT69" s="1000"/>
      <c r="AU69" s="1000"/>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592</v>
      </c>
      <c r="C70" s="1004"/>
      <c r="D70" s="1004"/>
      <c r="E70" s="1004"/>
      <c r="F70" s="1004"/>
      <c r="G70" s="1004"/>
      <c r="H70" s="1004"/>
      <c r="I70" s="1004"/>
      <c r="J70" s="1004"/>
      <c r="K70" s="1004"/>
      <c r="L70" s="1004"/>
      <c r="M70" s="1004"/>
      <c r="N70" s="1004"/>
      <c r="O70" s="1004"/>
      <c r="P70" s="1005"/>
      <c r="Q70" s="1006">
        <v>12855</v>
      </c>
      <c r="R70" s="1000"/>
      <c r="S70" s="1000"/>
      <c r="T70" s="1000"/>
      <c r="U70" s="1000"/>
      <c r="V70" s="1000">
        <v>114071</v>
      </c>
      <c r="W70" s="1000"/>
      <c r="X70" s="1000"/>
      <c r="Y70" s="1000"/>
      <c r="Z70" s="1000"/>
      <c r="AA70" s="1000">
        <v>6784</v>
      </c>
      <c r="AB70" s="1000"/>
      <c r="AC70" s="1000"/>
      <c r="AD70" s="1000"/>
      <c r="AE70" s="1000"/>
      <c r="AF70" s="1000">
        <v>6784</v>
      </c>
      <c r="AG70" s="1000"/>
      <c r="AH70" s="1000"/>
      <c r="AI70" s="1000"/>
      <c r="AJ70" s="1000"/>
      <c r="AK70" s="1000" t="s">
        <v>589</v>
      </c>
      <c r="AL70" s="1000"/>
      <c r="AM70" s="1000"/>
      <c r="AN70" s="1000"/>
      <c r="AO70" s="1000"/>
      <c r="AP70" s="1000" t="s">
        <v>589</v>
      </c>
      <c r="AQ70" s="1000"/>
      <c r="AR70" s="1000"/>
      <c r="AS70" s="1000"/>
      <c r="AT70" s="1000"/>
      <c r="AU70" s="1000"/>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593</v>
      </c>
      <c r="C71" s="1004"/>
      <c r="D71" s="1004"/>
      <c r="E71" s="1004"/>
      <c r="F71" s="1004"/>
      <c r="G71" s="1004"/>
      <c r="H71" s="1004"/>
      <c r="I71" s="1004"/>
      <c r="J71" s="1004"/>
      <c r="K71" s="1004"/>
      <c r="L71" s="1004"/>
      <c r="M71" s="1004"/>
      <c r="N71" s="1004"/>
      <c r="O71" s="1004"/>
      <c r="P71" s="1005"/>
      <c r="Q71" s="1006">
        <v>737</v>
      </c>
      <c r="R71" s="1000"/>
      <c r="S71" s="1000"/>
      <c r="T71" s="1000"/>
      <c r="U71" s="1000"/>
      <c r="V71" s="1000">
        <v>664</v>
      </c>
      <c r="W71" s="1000"/>
      <c r="X71" s="1000"/>
      <c r="Y71" s="1000"/>
      <c r="Z71" s="1000"/>
      <c r="AA71" s="1000">
        <v>73</v>
      </c>
      <c r="AB71" s="1000"/>
      <c r="AC71" s="1000"/>
      <c r="AD71" s="1000"/>
      <c r="AE71" s="1000"/>
      <c r="AF71" s="1000">
        <v>799</v>
      </c>
      <c r="AG71" s="1000"/>
      <c r="AH71" s="1000"/>
      <c r="AI71" s="1000"/>
      <c r="AJ71" s="1000"/>
      <c r="AK71" s="1000">
        <v>59</v>
      </c>
      <c r="AL71" s="1000"/>
      <c r="AM71" s="1000"/>
      <c r="AN71" s="1000"/>
      <c r="AO71" s="1000"/>
      <c r="AP71" s="1000">
        <v>4013</v>
      </c>
      <c r="AQ71" s="1000"/>
      <c r="AR71" s="1000"/>
      <c r="AS71" s="1000"/>
      <c r="AT71" s="1000"/>
      <c r="AU71" s="1000">
        <v>379</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594</v>
      </c>
      <c r="C72" s="1004"/>
      <c r="D72" s="1004"/>
      <c r="E72" s="1004"/>
      <c r="F72" s="1004"/>
      <c r="G72" s="1004"/>
      <c r="H72" s="1004"/>
      <c r="I72" s="1004"/>
      <c r="J72" s="1004"/>
      <c r="K72" s="1004"/>
      <c r="L72" s="1004"/>
      <c r="M72" s="1004"/>
      <c r="N72" s="1004"/>
      <c r="O72" s="1004"/>
      <c r="P72" s="1005"/>
      <c r="Q72" s="1006">
        <v>273</v>
      </c>
      <c r="R72" s="1000"/>
      <c r="S72" s="1000"/>
      <c r="T72" s="1000"/>
      <c r="U72" s="1000"/>
      <c r="V72" s="1000">
        <v>263</v>
      </c>
      <c r="W72" s="1000"/>
      <c r="X72" s="1000"/>
      <c r="Y72" s="1000"/>
      <c r="Z72" s="1000"/>
      <c r="AA72" s="1000">
        <v>10</v>
      </c>
      <c r="AB72" s="1000"/>
      <c r="AC72" s="1000"/>
      <c r="AD72" s="1000"/>
      <c r="AE72" s="1000"/>
      <c r="AF72" s="1000">
        <v>10</v>
      </c>
      <c r="AG72" s="1000"/>
      <c r="AH72" s="1000"/>
      <c r="AI72" s="1000"/>
      <c r="AJ72" s="1000"/>
      <c r="AK72" s="1000" t="s">
        <v>589</v>
      </c>
      <c r="AL72" s="1000"/>
      <c r="AM72" s="1000"/>
      <c r="AN72" s="1000"/>
      <c r="AO72" s="1000"/>
      <c r="AP72" s="1000">
        <v>201</v>
      </c>
      <c r="AQ72" s="1000"/>
      <c r="AR72" s="1000"/>
      <c r="AS72" s="1000"/>
      <c r="AT72" s="1000"/>
      <c r="AU72" s="1000">
        <v>74</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396</v>
      </c>
      <c r="B88" s="966" t="s">
        <v>430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7647</v>
      </c>
      <c r="AG88" s="988"/>
      <c r="AH88" s="988"/>
      <c r="AI88" s="988"/>
      <c r="AJ88" s="988"/>
      <c r="AK88" s="992"/>
      <c r="AL88" s="992"/>
      <c r="AM88" s="992"/>
      <c r="AN88" s="992"/>
      <c r="AO88" s="992"/>
      <c r="AP88" s="988">
        <v>4511</v>
      </c>
      <c r="AQ88" s="988"/>
      <c r="AR88" s="988"/>
      <c r="AS88" s="988"/>
      <c r="AT88" s="988"/>
      <c r="AU88" s="988">
        <v>453</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6" t="s">
        <v>431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237</v>
      </c>
      <c r="CS102" s="982"/>
      <c r="CT102" s="982"/>
      <c r="CU102" s="982"/>
      <c r="CV102" s="983"/>
      <c r="CW102" s="981">
        <v>122</v>
      </c>
      <c r="CX102" s="982"/>
      <c r="CY102" s="982"/>
      <c r="CZ102" s="982"/>
      <c r="DA102" s="983"/>
      <c r="DB102" s="981">
        <v>77</v>
      </c>
      <c r="DC102" s="982"/>
      <c r="DD102" s="982"/>
      <c r="DE102" s="982"/>
      <c r="DF102" s="983"/>
      <c r="DG102" s="981" t="s">
        <v>589</v>
      </c>
      <c r="DH102" s="982"/>
      <c r="DI102" s="982"/>
      <c r="DJ102" s="982"/>
      <c r="DK102" s="983"/>
      <c r="DL102" s="981">
        <v>1706</v>
      </c>
      <c r="DM102" s="982"/>
      <c r="DN102" s="982"/>
      <c r="DO102" s="982"/>
      <c r="DP102" s="983"/>
      <c r="DQ102" s="981">
        <v>106</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439</v>
      </c>
      <c r="AB109" s="925"/>
      <c r="AC109" s="925"/>
      <c r="AD109" s="925"/>
      <c r="AE109" s="926"/>
      <c r="AF109" s="927" t="s">
        <v>440</v>
      </c>
      <c r="AG109" s="925"/>
      <c r="AH109" s="925"/>
      <c r="AI109" s="925"/>
      <c r="AJ109" s="926"/>
      <c r="AK109" s="927" t="s">
        <v>308</v>
      </c>
      <c r="AL109" s="925"/>
      <c r="AM109" s="925"/>
      <c r="AN109" s="925"/>
      <c r="AO109" s="926"/>
      <c r="AP109" s="927" t="s">
        <v>441</v>
      </c>
      <c r="AQ109" s="925"/>
      <c r="AR109" s="925"/>
      <c r="AS109" s="925"/>
      <c r="AT109" s="958"/>
      <c r="AU109" s="924" t="s">
        <v>438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439</v>
      </c>
      <c r="BR109" s="925"/>
      <c r="BS109" s="925"/>
      <c r="BT109" s="925"/>
      <c r="BU109" s="926"/>
      <c r="BV109" s="927" t="s">
        <v>440</v>
      </c>
      <c r="BW109" s="925"/>
      <c r="BX109" s="925"/>
      <c r="BY109" s="925"/>
      <c r="BZ109" s="926"/>
      <c r="CA109" s="927" t="s">
        <v>308</v>
      </c>
      <c r="CB109" s="925"/>
      <c r="CC109" s="925"/>
      <c r="CD109" s="925"/>
      <c r="CE109" s="926"/>
      <c r="CF109" s="965" t="s">
        <v>441</v>
      </c>
      <c r="CG109" s="965"/>
      <c r="CH109" s="965"/>
      <c r="CI109" s="965"/>
      <c r="CJ109" s="965"/>
      <c r="CK109" s="927" t="s">
        <v>442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439</v>
      </c>
      <c r="DH109" s="925"/>
      <c r="DI109" s="925"/>
      <c r="DJ109" s="925"/>
      <c r="DK109" s="926"/>
      <c r="DL109" s="927" t="s">
        <v>440</v>
      </c>
      <c r="DM109" s="925"/>
      <c r="DN109" s="925"/>
      <c r="DO109" s="925"/>
      <c r="DP109" s="926"/>
      <c r="DQ109" s="927" t="s">
        <v>308</v>
      </c>
      <c r="DR109" s="925"/>
      <c r="DS109" s="925"/>
      <c r="DT109" s="925"/>
      <c r="DU109" s="926"/>
      <c r="DV109" s="927" t="s">
        <v>441</v>
      </c>
      <c r="DW109" s="925"/>
      <c r="DX109" s="925"/>
      <c r="DY109" s="925"/>
      <c r="DZ109" s="958"/>
    </row>
    <row r="110" spans="1:131" s="233" customFormat="1" ht="26.25" customHeight="1" x14ac:dyDescent="0.2">
      <c r="A110" s="836" t="s">
        <v>443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12231507</v>
      </c>
      <c r="AB110" s="918"/>
      <c r="AC110" s="918"/>
      <c r="AD110" s="918"/>
      <c r="AE110" s="919"/>
      <c r="AF110" s="920">
        <v>11823293</v>
      </c>
      <c r="AG110" s="918"/>
      <c r="AH110" s="918"/>
      <c r="AI110" s="918"/>
      <c r="AJ110" s="919"/>
      <c r="AK110" s="920">
        <v>11606210</v>
      </c>
      <c r="AL110" s="918"/>
      <c r="AM110" s="918"/>
      <c r="AN110" s="918"/>
      <c r="AO110" s="919"/>
      <c r="AP110" s="921">
        <v>25.2</v>
      </c>
      <c r="AQ110" s="922"/>
      <c r="AR110" s="922"/>
      <c r="AS110" s="922"/>
      <c r="AT110" s="923"/>
      <c r="AU110" s="959" t="s">
        <v>73</v>
      </c>
      <c r="AV110" s="960"/>
      <c r="AW110" s="960"/>
      <c r="AX110" s="960"/>
      <c r="AY110" s="960"/>
      <c r="AZ110" s="889" t="s">
        <v>444</v>
      </c>
      <c r="BA110" s="837"/>
      <c r="BB110" s="837"/>
      <c r="BC110" s="837"/>
      <c r="BD110" s="837"/>
      <c r="BE110" s="837"/>
      <c r="BF110" s="837"/>
      <c r="BG110" s="837"/>
      <c r="BH110" s="837"/>
      <c r="BI110" s="837"/>
      <c r="BJ110" s="837"/>
      <c r="BK110" s="837"/>
      <c r="BL110" s="837"/>
      <c r="BM110" s="837"/>
      <c r="BN110" s="837"/>
      <c r="BO110" s="837"/>
      <c r="BP110" s="838"/>
      <c r="BQ110" s="890">
        <v>109191072</v>
      </c>
      <c r="BR110" s="871"/>
      <c r="BS110" s="871"/>
      <c r="BT110" s="871"/>
      <c r="BU110" s="871"/>
      <c r="BV110" s="871">
        <v>107834960</v>
      </c>
      <c r="BW110" s="871"/>
      <c r="BX110" s="871"/>
      <c r="BY110" s="871"/>
      <c r="BZ110" s="871"/>
      <c r="CA110" s="871">
        <v>103473847</v>
      </c>
      <c r="CB110" s="871"/>
      <c r="CC110" s="871"/>
      <c r="CD110" s="871"/>
      <c r="CE110" s="871"/>
      <c r="CF110" s="895">
        <v>224.9</v>
      </c>
      <c r="CG110" s="896"/>
      <c r="CH110" s="896"/>
      <c r="CI110" s="896"/>
      <c r="CJ110" s="896"/>
      <c r="CK110" s="955" t="s">
        <v>445</v>
      </c>
      <c r="CL110" s="848"/>
      <c r="CM110" s="889" t="s">
        <v>446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160269</v>
      </c>
      <c r="DH110" s="871"/>
      <c r="DI110" s="871"/>
      <c r="DJ110" s="871"/>
      <c r="DK110" s="871"/>
      <c r="DL110" s="871">
        <v>146760</v>
      </c>
      <c r="DM110" s="871"/>
      <c r="DN110" s="871"/>
      <c r="DO110" s="871"/>
      <c r="DP110" s="871"/>
      <c r="DQ110" s="871">
        <v>132961</v>
      </c>
      <c r="DR110" s="871"/>
      <c r="DS110" s="871"/>
      <c r="DT110" s="871"/>
      <c r="DU110" s="871"/>
      <c r="DV110" s="872">
        <v>0.3</v>
      </c>
      <c r="DW110" s="872"/>
      <c r="DX110" s="872"/>
      <c r="DY110" s="872"/>
      <c r="DZ110" s="873"/>
    </row>
    <row r="111" spans="1:131" s="233" customFormat="1" ht="26.25" customHeight="1" x14ac:dyDescent="0.2">
      <c r="A111" s="803" t="s">
        <v>447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394</v>
      </c>
      <c r="AB111" s="948"/>
      <c r="AC111" s="948"/>
      <c r="AD111" s="948"/>
      <c r="AE111" s="949"/>
      <c r="AF111" s="950" t="s">
        <v>448</v>
      </c>
      <c r="AG111" s="948"/>
      <c r="AH111" s="948"/>
      <c r="AI111" s="948"/>
      <c r="AJ111" s="949"/>
      <c r="AK111" s="950" t="s">
        <v>448</v>
      </c>
      <c r="AL111" s="948"/>
      <c r="AM111" s="948"/>
      <c r="AN111" s="948"/>
      <c r="AO111" s="949"/>
      <c r="AP111" s="951" t="s">
        <v>448</v>
      </c>
      <c r="AQ111" s="952"/>
      <c r="AR111" s="952"/>
      <c r="AS111" s="952"/>
      <c r="AT111" s="953"/>
      <c r="AU111" s="961"/>
      <c r="AV111" s="962"/>
      <c r="AW111" s="962"/>
      <c r="AX111" s="962"/>
      <c r="AY111" s="962"/>
      <c r="AZ111" s="844" t="s">
        <v>449</v>
      </c>
      <c r="BA111" s="781"/>
      <c r="BB111" s="781"/>
      <c r="BC111" s="781"/>
      <c r="BD111" s="781"/>
      <c r="BE111" s="781"/>
      <c r="BF111" s="781"/>
      <c r="BG111" s="781"/>
      <c r="BH111" s="781"/>
      <c r="BI111" s="781"/>
      <c r="BJ111" s="781"/>
      <c r="BK111" s="781"/>
      <c r="BL111" s="781"/>
      <c r="BM111" s="781"/>
      <c r="BN111" s="781"/>
      <c r="BO111" s="781"/>
      <c r="BP111" s="782"/>
      <c r="BQ111" s="845">
        <v>1637339</v>
      </c>
      <c r="BR111" s="846"/>
      <c r="BS111" s="846"/>
      <c r="BT111" s="846"/>
      <c r="BU111" s="846"/>
      <c r="BV111" s="846">
        <v>1225339</v>
      </c>
      <c r="BW111" s="846"/>
      <c r="BX111" s="846"/>
      <c r="BY111" s="846"/>
      <c r="BZ111" s="846"/>
      <c r="CA111" s="846">
        <v>1707748</v>
      </c>
      <c r="CB111" s="846"/>
      <c r="CC111" s="846"/>
      <c r="CD111" s="846"/>
      <c r="CE111" s="846"/>
      <c r="CF111" s="904">
        <v>3.7</v>
      </c>
      <c r="CG111" s="905"/>
      <c r="CH111" s="905"/>
      <c r="CI111" s="905"/>
      <c r="CJ111" s="905"/>
      <c r="CK111" s="956"/>
      <c r="CL111" s="850"/>
      <c r="CM111" s="844" t="s">
        <v>450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448</v>
      </c>
      <c r="DH111" s="846"/>
      <c r="DI111" s="846"/>
      <c r="DJ111" s="846"/>
      <c r="DK111" s="846"/>
      <c r="DL111" s="846" t="s">
        <v>448</v>
      </c>
      <c r="DM111" s="846"/>
      <c r="DN111" s="846"/>
      <c r="DO111" s="846"/>
      <c r="DP111" s="846"/>
      <c r="DQ111" s="846" t="s">
        <v>448</v>
      </c>
      <c r="DR111" s="846"/>
      <c r="DS111" s="846"/>
      <c r="DT111" s="846"/>
      <c r="DU111" s="846"/>
      <c r="DV111" s="823" t="s">
        <v>448</v>
      </c>
      <c r="DW111" s="823"/>
      <c r="DX111" s="823"/>
      <c r="DY111" s="823"/>
      <c r="DZ111" s="824"/>
    </row>
    <row r="112" spans="1:131" s="233" customFormat="1" ht="26.25" customHeight="1" x14ac:dyDescent="0.2">
      <c r="A112" s="941" t="s">
        <v>451</v>
      </c>
      <c r="B112" s="942"/>
      <c r="C112" s="781" t="s">
        <v>452</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394</v>
      </c>
      <c r="AB112" s="809"/>
      <c r="AC112" s="809"/>
      <c r="AD112" s="809"/>
      <c r="AE112" s="810"/>
      <c r="AF112" s="811" t="s">
        <v>448</v>
      </c>
      <c r="AG112" s="809"/>
      <c r="AH112" s="809"/>
      <c r="AI112" s="809"/>
      <c r="AJ112" s="810"/>
      <c r="AK112" s="811" t="s">
        <v>448</v>
      </c>
      <c r="AL112" s="809"/>
      <c r="AM112" s="809"/>
      <c r="AN112" s="809"/>
      <c r="AO112" s="810"/>
      <c r="AP112" s="853" t="s">
        <v>448</v>
      </c>
      <c r="AQ112" s="854"/>
      <c r="AR112" s="854"/>
      <c r="AS112" s="854"/>
      <c r="AT112" s="855"/>
      <c r="AU112" s="961"/>
      <c r="AV112" s="962"/>
      <c r="AW112" s="962"/>
      <c r="AX112" s="962"/>
      <c r="AY112" s="962"/>
      <c r="AZ112" s="844" t="s">
        <v>453</v>
      </c>
      <c r="BA112" s="781"/>
      <c r="BB112" s="781"/>
      <c r="BC112" s="781"/>
      <c r="BD112" s="781"/>
      <c r="BE112" s="781"/>
      <c r="BF112" s="781"/>
      <c r="BG112" s="781"/>
      <c r="BH112" s="781"/>
      <c r="BI112" s="781"/>
      <c r="BJ112" s="781"/>
      <c r="BK112" s="781"/>
      <c r="BL112" s="781"/>
      <c r="BM112" s="781"/>
      <c r="BN112" s="781"/>
      <c r="BO112" s="781"/>
      <c r="BP112" s="782"/>
      <c r="BQ112" s="845">
        <v>45706095</v>
      </c>
      <c r="BR112" s="846"/>
      <c r="BS112" s="846"/>
      <c r="BT112" s="846"/>
      <c r="BU112" s="846"/>
      <c r="BV112" s="846">
        <v>42108301</v>
      </c>
      <c r="BW112" s="846"/>
      <c r="BX112" s="846"/>
      <c r="BY112" s="846"/>
      <c r="BZ112" s="846"/>
      <c r="CA112" s="846">
        <v>39713206</v>
      </c>
      <c r="CB112" s="846"/>
      <c r="CC112" s="846"/>
      <c r="CD112" s="846"/>
      <c r="CE112" s="846"/>
      <c r="CF112" s="904">
        <v>86.3</v>
      </c>
      <c r="CG112" s="905"/>
      <c r="CH112" s="905"/>
      <c r="CI112" s="905"/>
      <c r="CJ112" s="905"/>
      <c r="CK112" s="956"/>
      <c r="CL112" s="850"/>
      <c r="CM112" s="844" t="s">
        <v>454</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394</v>
      </c>
      <c r="DH112" s="846"/>
      <c r="DI112" s="846"/>
      <c r="DJ112" s="846"/>
      <c r="DK112" s="846"/>
      <c r="DL112" s="846" t="s">
        <v>448</v>
      </c>
      <c r="DM112" s="846"/>
      <c r="DN112" s="846"/>
      <c r="DO112" s="846"/>
      <c r="DP112" s="846"/>
      <c r="DQ112" s="846" t="s">
        <v>448</v>
      </c>
      <c r="DR112" s="846"/>
      <c r="DS112" s="846"/>
      <c r="DT112" s="846"/>
      <c r="DU112" s="846"/>
      <c r="DV112" s="823" t="s">
        <v>448</v>
      </c>
      <c r="DW112" s="823"/>
      <c r="DX112" s="823"/>
      <c r="DY112" s="823"/>
      <c r="DZ112" s="824"/>
    </row>
    <row r="113" spans="1:130" s="233" customFormat="1" ht="26.25" customHeight="1" x14ac:dyDescent="0.2">
      <c r="A113" s="943"/>
      <c r="B113" s="944"/>
      <c r="C113" s="781" t="s">
        <v>455</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5035605</v>
      </c>
      <c r="AB113" s="948"/>
      <c r="AC113" s="948"/>
      <c r="AD113" s="948"/>
      <c r="AE113" s="949"/>
      <c r="AF113" s="950">
        <v>4725553</v>
      </c>
      <c r="AG113" s="948"/>
      <c r="AH113" s="948"/>
      <c r="AI113" s="948"/>
      <c r="AJ113" s="949"/>
      <c r="AK113" s="950">
        <v>4563208</v>
      </c>
      <c r="AL113" s="948"/>
      <c r="AM113" s="948"/>
      <c r="AN113" s="948"/>
      <c r="AO113" s="949"/>
      <c r="AP113" s="951">
        <v>9.9</v>
      </c>
      <c r="AQ113" s="952"/>
      <c r="AR113" s="952"/>
      <c r="AS113" s="952"/>
      <c r="AT113" s="953"/>
      <c r="AU113" s="961"/>
      <c r="AV113" s="962"/>
      <c r="AW113" s="962"/>
      <c r="AX113" s="962"/>
      <c r="AY113" s="962"/>
      <c r="AZ113" s="844" t="s">
        <v>456</v>
      </c>
      <c r="BA113" s="781"/>
      <c r="BB113" s="781"/>
      <c r="BC113" s="781"/>
      <c r="BD113" s="781"/>
      <c r="BE113" s="781"/>
      <c r="BF113" s="781"/>
      <c r="BG113" s="781"/>
      <c r="BH113" s="781"/>
      <c r="BI113" s="781"/>
      <c r="BJ113" s="781"/>
      <c r="BK113" s="781"/>
      <c r="BL113" s="781"/>
      <c r="BM113" s="781"/>
      <c r="BN113" s="781"/>
      <c r="BO113" s="781"/>
      <c r="BP113" s="782"/>
      <c r="BQ113" s="845">
        <v>456774</v>
      </c>
      <c r="BR113" s="846"/>
      <c r="BS113" s="846"/>
      <c r="BT113" s="846"/>
      <c r="BU113" s="846"/>
      <c r="BV113" s="846">
        <v>420896</v>
      </c>
      <c r="BW113" s="846"/>
      <c r="BX113" s="846"/>
      <c r="BY113" s="846"/>
      <c r="BZ113" s="846"/>
      <c r="CA113" s="846">
        <v>453573</v>
      </c>
      <c r="CB113" s="846"/>
      <c r="CC113" s="846"/>
      <c r="CD113" s="846"/>
      <c r="CE113" s="846"/>
      <c r="CF113" s="904">
        <v>1</v>
      </c>
      <c r="CG113" s="905"/>
      <c r="CH113" s="905"/>
      <c r="CI113" s="905"/>
      <c r="CJ113" s="905"/>
      <c r="CK113" s="956"/>
      <c r="CL113" s="850"/>
      <c r="CM113" s="844" t="s">
        <v>457</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448</v>
      </c>
      <c r="DH113" s="809"/>
      <c r="DI113" s="809"/>
      <c r="DJ113" s="809"/>
      <c r="DK113" s="810"/>
      <c r="DL113" s="811" t="s">
        <v>448</v>
      </c>
      <c r="DM113" s="809"/>
      <c r="DN113" s="809"/>
      <c r="DO113" s="809"/>
      <c r="DP113" s="810"/>
      <c r="DQ113" s="811" t="s">
        <v>448</v>
      </c>
      <c r="DR113" s="809"/>
      <c r="DS113" s="809"/>
      <c r="DT113" s="809"/>
      <c r="DU113" s="810"/>
      <c r="DV113" s="853" t="s">
        <v>448</v>
      </c>
      <c r="DW113" s="854"/>
      <c r="DX113" s="854"/>
      <c r="DY113" s="854"/>
      <c r="DZ113" s="855"/>
    </row>
    <row r="114" spans="1:130" s="233" customFormat="1" ht="26.25" customHeight="1" x14ac:dyDescent="0.2">
      <c r="A114" s="943"/>
      <c r="B114" s="944"/>
      <c r="C114" s="781" t="s">
        <v>458</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40970</v>
      </c>
      <c r="AB114" s="809"/>
      <c r="AC114" s="809"/>
      <c r="AD114" s="809"/>
      <c r="AE114" s="810"/>
      <c r="AF114" s="811">
        <v>37565</v>
      </c>
      <c r="AG114" s="809"/>
      <c r="AH114" s="809"/>
      <c r="AI114" s="809"/>
      <c r="AJ114" s="810"/>
      <c r="AK114" s="811">
        <v>38188</v>
      </c>
      <c r="AL114" s="809"/>
      <c r="AM114" s="809"/>
      <c r="AN114" s="809"/>
      <c r="AO114" s="810"/>
      <c r="AP114" s="853">
        <v>0.1</v>
      </c>
      <c r="AQ114" s="854"/>
      <c r="AR114" s="854"/>
      <c r="AS114" s="854"/>
      <c r="AT114" s="855"/>
      <c r="AU114" s="961"/>
      <c r="AV114" s="962"/>
      <c r="AW114" s="962"/>
      <c r="AX114" s="962"/>
      <c r="AY114" s="962"/>
      <c r="AZ114" s="844" t="s">
        <v>459</v>
      </c>
      <c r="BA114" s="781"/>
      <c r="BB114" s="781"/>
      <c r="BC114" s="781"/>
      <c r="BD114" s="781"/>
      <c r="BE114" s="781"/>
      <c r="BF114" s="781"/>
      <c r="BG114" s="781"/>
      <c r="BH114" s="781"/>
      <c r="BI114" s="781"/>
      <c r="BJ114" s="781"/>
      <c r="BK114" s="781"/>
      <c r="BL114" s="781"/>
      <c r="BM114" s="781"/>
      <c r="BN114" s="781"/>
      <c r="BO114" s="781"/>
      <c r="BP114" s="782"/>
      <c r="BQ114" s="845">
        <v>13514898</v>
      </c>
      <c r="BR114" s="846"/>
      <c r="BS114" s="846"/>
      <c r="BT114" s="846"/>
      <c r="BU114" s="846"/>
      <c r="BV114" s="846">
        <v>12943367</v>
      </c>
      <c r="BW114" s="846"/>
      <c r="BX114" s="846"/>
      <c r="BY114" s="846"/>
      <c r="BZ114" s="846"/>
      <c r="CA114" s="846">
        <v>12633115</v>
      </c>
      <c r="CB114" s="846"/>
      <c r="CC114" s="846"/>
      <c r="CD114" s="846"/>
      <c r="CE114" s="846"/>
      <c r="CF114" s="904">
        <v>27.5</v>
      </c>
      <c r="CG114" s="905"/>
      <c r="CH114" s="905"/>
      <c r="CI114" s="905"/>
      <c r="CJ114" s="905"/>
      <c r="CK114" s="956"/>
      <c r="CL114" s="850"/>
      <c r="CM114" s="844" t="s">
        <v>460</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448</v>
      </c>
      <c r="DH114" s="809"/>
      <c r="DI114" s="809"/>
      <c r="DJ114" s="809"/>
      <c r="DK114" s="810"/>
      <c r="DL114" s="811" t="s">
        <v>448</v>
      </c>
      <c r="DM114" s="809"/>
      <c r="DN114" s="809"/>
      <c r="DO114" s="809"/>
      <c r="DP114" s="810"/>
      <c r="DQ114" s="811" t="s">
        <v>448</v>
      </c>
      <c r="DR114" s="809"/>
      <c r="DS114" s="809"/>
      <c r="DT114" s="809"/>
      <c r="DU114" s="810"/>
      <c r="DV114" s="853" t="s">
        <v>448</v>
      </c>
      <c r="DW114" s="854"/>
      <c r="DX114" s="854"/>
      <c r="DY114" s="854"/>
      <c r="DZ114" s="855"/>
    </row>
    <row r="115" spans="1:130" s="233" customFormat="1" ht="26.25" customHeight="1" x14ac:dyDescent="0.2">
      <c r="A115" s="943"/>
      <c r="B115" s="944"/>
      <c r="C115" s="781" t="s">
        <v>461</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97116</v>
      </c>
      <c r="AB115" s="948"/>
      <c r="AC115" s="948"/>
      <c r="AD115" s="948"/>
      <c r="AE115" s="949"/>
      <c r="AF115" s="950">
        <v>67651</v>
      </c>
      <c r="AG115" s="948"/>
      <c r="AH115" s="948"/>
      <c r="AI115" s="948"/>
      <c r="AJ115" s="949"/>
      <c r="AK115" s="950">
        <v>48350</v>
      </c>
      <c r="AL115" s="948"/>
      <c r="AM115" s="948"/>
      <c r="AN115" s="948"/>
      <c r="AO115" s="949"/>
      <c r="AP115" s="951">
        <v>0.1</v>
      </c>
      <c r="AQ115" s="952"/>
      <c r="AR115" s="952"/>
      <c r="AS115" s="952"/>
      <c r="AT115" s="953"/>
      <c r="AU115" s="961"/>
      <c r="AV115" s="962"/>
      <c r="AW115" s="962"/>
      <c r="AX115" s="962"/>
      <c r="AY115" s="962"/>
      <c r="AZ115" s="844" t="s">
        <v>462</v>
      </c>
      <c r="BA115" s="781"/>
      <c r="BB115" s="781"/>
      <c r="BC115" s="781"/>
      <c r="BD115" s="781"/>
      <c r="BE115" s="781"/>
      <c r="BF115" s="781"/>
      <c r="BG115" s="781"/>
      <c r="BH115" s="781"/>
      <c r="BI115" s="781"/>
      <c r="BJ115" s="781"/>
      <c r="BK115" s="781"/>
      <c r="BL115" s="781"/>
      <c r="BM115" s="781"/>
      <c r="BN115" s="781"/>
      <c r="BO115" s="781"/>
      <c r="BP115" s="782"/>
      <c r="BQ115" s="845">
        <v>141076</v>
      </c>
      <c r="BR115" s="846"/>
      <c r="BS115" s="846"/>
      <c r="BT115" s="846"/>
      <c r="BU115" s="846"/>
      <c r="BV115" s="846">
        <v>110894</v>
      </c>
      <c r="BW115" s="846"/>
      <c r="BX115" s="846"/>
      <c r="BY115" s="846"/>
      <c r="BZ115" s="846"/>
      <c r="CA115" s="846">
        <v>105659</v>
      </c>
      <c r="CB115" s="846"/>
      <c r="CC115" s="846"/>
      <c r="CD115" s="846"/>
      <c r="CE115" s="846"/>
      <c r="CF115" s="904">
        <v>0.2</v>
      </c>
      <c r="CG115" s="905"/>
      <c r="CH115" s="905"/>
      <c r="CI115" s="905"/>
      <c r="CJ115" s="905"/>
      <c r="CK115" s="956"/>
      <c r="CL115" s="850"/>
      <c r="CM115" s="844" t="s">
        <v>463</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1332484</v>
      </c>
      <c r="DH115" s="809"/>
      <c r="DI115" s="809"/>
      <c r="DJ115" s="809"/>
      <c r="DK115" s="810"/>
      <c r="DL115" s="811">
        <v>986788</v>
      </c>
      <c r="DM115" s="809"/>
      <c r="DN115" s="809"/>
      <c r="DO115" s="809"/>
      <c r="DP115" s="810"/>
      <c r="DQ115" s="811">
        <v>1516660</v>
      </c>
      <c r="DR115" s="809"/>
      <c r="DS115" s="809"/>
      <c r="DT115" s="809"/>
      <c r="DU115" s="810"/>
      <c r="DV115" s="853">
        <v>3.3</v>
      </c>
      <c r="DW115" s="854"/>
      <c r="DX115" s="854"/>
      <c r="DY115" s="854"/>
      <c r="DZ115" s="855"/>
    </row>
    <row r="116" spans="1:130" s="233" customFormat="1" ht="26.25" customHeight="1" x14ac:dyDescent="0.2">
      <c r="A116" s="945"/>
      <c r="B116" s="946"/>
      <c r="C116" s="868" t="s">
        <v>464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3</v>
      </c>
      <c r="AB116" s="809"/>
      <c r="AC116" s="809"/>
      <c r="AD116" s="809"/>
      <c r="AE116" s="810"/>
      <c r="AF116" s="811">
        <v>41</v>
      </c>
      <c r="AG116" s="809"/>
      <c r="AH116" s="809"/>
      <c r="AI116" s="809"/>
      <c r="AJ116" s="810"/>
      <c r="AK116" s="811" t="s">
        <v>394</v>
      </c>
      <c r="AL116" s="809"/>
      <c r="AM116" s="809"/>
      <c r="AN116" s="809"/>
      <c r="AO116" s="810"/>
      <c r="AP116" s="853" t="s">
        <v>448</v>
      </c>
      <c r="AQ116" s="854"/>
      <c r="AR116" s="854"/>
      <c r="AS116" s="854"/>
      <c r="AT116" s="855"/>
      <c r="AU116" s="961"/>
      <c r="AV116" s="962"/>
      <c r="AW116" s="962"/>
      <c r="AX116" s="962"/>
      <c r="AY116" s="962"/>
      <c r="AZ116" s="938" t="s">
        <v>465</v>
      </c>
      <c r="BA116" s="939"/>
      <c r="BB116" s="939"/>
      <c r="BC116" s="939"/>
      <c r="BD116" s="939"/>
      <c r="BE116" s="939"/>
      <c r="BF116" s="939"/>
      <c r="BG116" s="939"/>
      <c r="BH116" s="939"/>
      <c r="BI116" s="939"/>
      <c r="BJ116" s="939"/>
      <c r="BK116" s="939"/>
      <c r="BL116" s="939"/>
      <c r="BM116" s="939"/>
      <c r="BN116" s="939"/>
      <c r="BO116" s="939"/>
      <c r="BP116" s="940"/>
      <c r="BQ116" s="845" t="s">
        <v>448</v>
      </c>
      <c r="BR116" s="846"/>
      <c r="BS116" s="846"/>
      <c r="BT116" s="846"/>
      <c r="BU116" s="846"/>
      <c r="BV116" s="846" t="s">
        <v>448</v>
      </c>
      <c r="BW116" s="846"/>
      <c r="BX116" s="846"/>
      <c r="BY116" s="846"/>
      <c r="BZ116" s="846"/>
      <c r="CA116" s="846" t="s">
        <v>448</v>
      </c>
      <c r="CB116" s="846"/>
      <c r="CC116" s="846"/>
      <c r="CD116" s="846"/>
      <c r="CE116" s="846"/>
      <c r="CF116" s="904" t="s">
        <v>448</v>
      </c>
      <c r="CG116" s="905"/>
      <c r="CH116" s="905"/>
      <c r="CI116" s="905"/>
      <c r="CJ116" s="905"/>
      <c r="CK116" s="956"/>
      <c r="CL116" s="850"/>
      <c r="CM116" s="844" t="s">
        <v>466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53852</v>
      </c>
      <c r="DH116" s="809"/>
      <c r="DI116" s="809"/>
      <c r="DJ116" s="809"/>
      <c r="DK116" s="810"/>
      <c r="DL116" s="811">
        <v>32537</v>
      </c>
      <c r="DM116" s="809"/>
      <c r="DN116" s="809"/>
      <c r="DO116" s="809"/>
      <c r="DP116" s="810"/>
      <c r="DQ116" s="811">
        <v>20444</v>
      </c>
      <c r="DR116" s="809"/>
      <c r="DS116" s="809"/>
      <c r="DT116" s="809"/>
      <c r="DU116" s="810"/>
      <c r="DV116" s="853">
        <v>0</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467</v>
      </c>
      <c r="Z117" s="926"/>
      <c r="AA117" s="931">
        <v>17405201</v>
      </c>
      <c r="AB117" s="932"/>
      <c r="AC117" s="932"/>
      <c r="AD117" s="932"/>
      <c r="AE117" s="933"/>
      <c r="AF117" s="934">
        <v>16654103</v>
      </c>
      <c r="AG117" s="932"/>
      <c r="AH117" s="932"/>
      <c r="AI117" s="932"/>
      <c r="AJ117" s="933"/>
      <c r="AK117" s="934">
        <v>16255956</v>
      </c>
      <c r="AL117" s="932"/>
      <c r="AM117" s="932"/>
      <c r="AN117" s="932"/>
      <c r="AO117" s="933"/>
      <c r="AP117" s="935"/>
      <c r="AQ117" s="936"/>
      <c r="AR117" s="936"/>
      <c r="AS117" s="936"/>
      <c r="AT117" s="937"/>
      <c r="AU117" s="961"/>
      <c r="AV117" s="962"/>
      <c r="AW117" s="962"/>
      <c r="AX117" s="962"/>
      <c r="AY117" s="962"/>
      <c r="AZ117" s="892" t="s">
        <v>468</v>
      </c>
      <c r="BA117" s="893"/>
      <c r="BB117" s="893"/>
      <c r="BC117" s="893"/>
      <c r="BD117" s="893"/>
      <c r="BE117" s="893"/>
      <c r="BF117" s="893"/>
      <c r="BG117" s="893"/>
      <c r="BH117" s="893"/>
      <c r="BI117" s="893"/>
      <c r="BJ117" s="893"/>
      <c r="BK117" s="893"/>
      <c r="BL117" s="893"/>
      <c r="BM117" s="893"/>
      <c r="BN117" s="893"/>
      <c r="BO117" s="893"/>
      <c r="BP117" s="894"/>
      <c r="BQ117" s="845" t="s">
        <v>448</v>
      </c>
      <c r="BR117" s="846"/>
      <c r="BS117" s="846"/>
      <c r="BT117" s="846"/>
      <c r="BU117" s="846"/>
      <c r="BV117" s="846" t="s">
        <v>394</v>
      </c>
      <c r="BW117" s="846"/>
      <c r="BX117" s="846"/>
      <c r="BY117" s="846"/>
      <c r="BZ117" s="846"/>
      <c r="CA117" s="846" t="s">
        <v>394</v>
      </c>
      <c r="CB117" s="846"/>
      <c r="CC117" s="846"/>
      <c r="CD117" s="846"/>
      <c r="CE117" s="846"/>
      <c r="CF117" s="904" t="s">
        <v>394</v>
      </c>
      <c r="CG117" s="905"/>
      <c r="CH117" s="905"/>
      <c r="CI117" s="905"/>
      <c r="CJ117" s="905"/>
      <c r="CK117" s="956"/>
      <c r="CL117" s="850"/>
      <c r="CM117" s="844" t="s">
        <v>469</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394</v>
      </c>
      <c r="DH117" s="809"/>
      <c r="DI117" s="809"/>
      <c r="DJ117" s="809"/>
      <c r="DK117" s="810"/>
      <c r="DL117" s="811" t="s">
        <v>394</v>
      </c>
      <c r="DM117" s="809"/>
      <c r="DN117" s="809"/>
      <c r="DO117" s="809"/>
      <c r="DP117" s="810"/>
      <c r="DQ117" s="811" t="s">
        <v>394</v>
      </c>
      <c r="DR117" s="809"/>
      <c r="DS117" s="809"/>
      <c r="DT117" s="809"/>
      <c r="DU117" s="810"/>
      <c r="DV117" s="853" t="s">
        <v>394</v>
      </c>
      <c r="DW117" s="854"/>
      <c r="DX117" s="854"/>
      <c r="DY117" s="854"/>
      <c r="DZ117" s="855"/>
    </row>
    <row r="118" spans="1:130" s="233" customFormat="1" ht="26.25" customHeight="1" x14ac:dyDescent="0.2">
      <c r="A118" s="924" t="s">
        <v>442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439</v>
      </c>
      <c r="AB118" s="925"/>
      <c r="AC118" s="925"/>
      <c r="AD118" s="925"/>
      <c r="AE118" s="926"/>
      <c r="AF118" s="927" t="s">
        <v>440</v>
      </c>
      <c r="AG118" s="925"/>
      <c r="AH118" s="925"/>
      <c r="AI118" s="925"/>
      <c r="AJ118" s="926"/>
      <c r="AK118" s="927" t="s">
        <v>308</v>
      </c>
      <c r="AL118" s="925"/>
      <c r="AM118" s="925"/>
      <c r="AN118" s="925"/>
      <c r="AO118" s="926"/>
      <c r="AP118" s="928" t="s">
        <v>441</v>
      </c>
      <c r="AQ118" s="929"/>
      <c r="AR118" s="929"/>
      <c r="AS118" s="929"/>
      <c r="AT118" s="930"/>
      <c r="AU118" s="961"/>
      <c r="AV118" s="962"/>
      <c r="AW118" s="962"/>
      <c r="AX118" s="962"/>
      <c r="AY118" s="962"/>
      <c r="AZ118" s="867" t="s">
        <v>470</v>
      </c>
      <c r="BA118" s="868"/>
      <c r="BB118" s="868"/>
      <c r="BC118" s="868"/>
      <c r="BD118" s="868"/>
      <c r="BE118" s="868"/>
      <c r="BF118" s="868"/>
      <c r="BG118" s="868"/>
      <c r="BH118" s="868"/>
      <c r="BI118" s="868"/>
      <c r="BJ118" s="868"/>
      <c r="BK118" s="868"/>
      <c r="BL118" s="868"/>
      <c r="BM118" s="868"/>
      <c r="BN118" s="868"/>
      <c r="BO118" s="868"/>
      <c r="BP118" s="869"/>
      <c r="BQ118" s="908" t="s">
        <v>448</v>
      </c>
      <c r="BR118" s="874"/>
      <c r="BS118" s="874"/>
      <c r="BT118" s="874"/>
      <c r="BU118" s="874"/>
      <c r="BV118" s="874" t="s">
        <v>394</v>
      </c>
      <c r="BW118" s="874"/>
      <c r="BX118" s="874"/>
      <c r="BY118" s="874"/>
      <c r="BZ118" s="874"/>
      <c r="CA118" s="874" t="s">
        <v>448</v>
      </c>
      <c r="CB118" s="874"/>
      <c r="CC118" s="874"/>
      <c r="CD118" s="874"/>
      <c r="CE118" s="874"/>
      <c r="CF118" s="904" t="s">
        <v>448</v>
      </c>
      <c r="CG118" s="905"/>
      <c r="CH118" s="905"/>
      <c r="CI118" s="905"/>
      <c r="CJ118" s="905"/>
      <c r="CK118" s="956"/>
      <c r="CL118" s="850"/>
      <c r="CM118" s="844" t="s">
        <v>471</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448</v>
      </c>
      <c r="DH118" s="809"/>
      <c r="DI118" s="809"/>
      <c r="DJ118" s="809"/>
      <c r="DK118" s="810"/>
      <c r="DL118" s="811" t="s">
        <v>448</v>
      </c>
      <c r="DM118" s="809"/>
      <c r="DN118" s="809"/>
      <c r="DO118" s="809"/>
      <c r="DP118" s="810"/>
      <c r="DQ118" s="811" t="s">
        <v>448</v>
      </c>
      <c r="DR118" s="809"/>
      <c r="DS118" s="809"/>
      <c r="DT118" s="809"/>
      <c r="DU118" s="810"/>
      <c r="DV118" s="853" t="s">
        <v>448</v>
      </c>
      <c r="DW118" s="854"/>
      <c r="DX118" s="854"/>
      <c r="DY118" s="854"/>
      <c r="DZ118" s="855"/>
    </row>
    <row r="119" spans="1:130" s="233" customFormat="1" ht="26.25" customHeight="1" x14ac:dyDescent="0.2">
      <c r="A119" s="847" t="s">
        <v>445</v>
      </c>
      <c r="B119" s="848"/>
      <c r="C119" s="889" t="s">
        <v>446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13221</v>
      </c>
      <c r="AB119" s="918"/>
      <c r="AC119" s="918"/>
      <c r="AD119" s="918"/>
      <c r="AE119" s="919"/>
      <c r="AF119" s="920">
        <v>13507</v>
      </c>
      <c r="AG119" s="918"/>
      <c r="AH119" s="918"/>
      <c r="AI119" s="918"/>
      <c r="AJ119" s="919"/>
      <c r="AK119" s="920">
        <v>13799</v>
      </c>
      <c r="AL119" s="918"/>
      <c r="AM119" s="918"/>
      <c r="AN119" s="918"/>
      <c r="AO119" s="919"/>
      <c r="AP119" s="921">
        <v>0</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472</v>
      </c>
      <c r="BP119" s="907"/>
      <c r="BQ119" s="908">
        <v>170647254</v>
      </c>
      <c r="BR119" s="874"/>
      <c r="BS119" s="874"/>
      <c r="BT119" s="874"/>
      <c r="BU119" s="874"/>
      <c r="BV119" s="874">
        <v>164643757</v>
      </c>
      <c r="BW119" s="874"/>
      <c r="BX119" s="874"/>
      <c r="BY119" s="874"/>
      <c r="BZ119" s="874"/>
      <c r="CA119" s="874">
        <v>158087148</v>
      </c>
      <c r="CB119" s="874"/>
      <c r="CC119" s="874"/>
      <c r="CD119" s="874"/>
      <c r="CE119" s="874"/>
      <c r="CF119" s="777"/>
      <c r="CG119" s="778"/>
      <c r="CH119" s="778"/>
      <c r="CI119" s="778"/>
      <c r="CJ119" s="863"/>
      <c r="CK119" s="957"/>
      <c r="CL119" s="852"/>
      <c r="CM119" s="867" t="s">
        <v>473</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90734</v>
      </c>
      <c r="DH119" s="793"/>
      <c r="DI119" s="793"/>
      <c r="DJ119" s="793"/>
      <c r="DK119" s="794"/>
      <c r="DL119" s="795">
        <v>59254</v>
      </c>
      <c r="DM119" s="793"/>
      <c r="DN119" s="793"/>
      <c r="DO119" s="793"/>
      <c r="DP119" s="794"/>
      <c r="DQ119" s="795">
        <v>37683</v>
      </c>
      <c r="DR119" s="793"/>
      <c r="DS119" s="793"/>
      <c r="DT119" s="793"/>
      <c r="DU119" s="794"/>
      <c r="DV119" s="877">
        <v>0.1</v>
      </c>
      <c r="DW119" s="878"/>
      <c r="DX119" s="878"/>
      <c r="DY119" s="878"/>
      <c r="DZ119" s="879"/>
    </row>
    <row r="120" spans="1:130" s="233" customFormat="1" ht="26.25" customHeight="1" x14ac:dyDescent="0.2">
      <c r="A120" s="849"/>
      <c r="B120" s="850"/>
      <c r="C120" s="844" t="s">
        <v>450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394</v>
      </c>
      <c r="AB120" s="809"/>
      <c r="AC120" s="809"/>
      <c r="AD120" s="809"/>
      <c r="AE120" s="810"/>
      <c r="AF120" s="811" t="s">
        <v>394</v>
      </c>
      <c r="AG120" s="809"/>
      <c r="AH120" s="809"/>
      <c r="AI120" s="809"/>
      <c r="AJ120" s="810"/>
      <c r="AK120" s="811" t="s">
        <v>474</v>
      </c>
      <c r="AL120" s="809"/>
      <c r="AM120" s="809"/>
      <c r="AN120" s="809"/>
      <c r="AO120" s="810"/>
      <c r="AP120" s="853" t="s">
        <v>475</v>
      </c>
      <c r="AQ120" s="854"/>
      <c r="AR120" s="854"/>
      <c r="AS120" s="854"/>
      <c r="AT120" s="855"/>
      <c r="AU120" s="909" t="s">
        <v>476</v>
      </c>
      <c r="AV120" s="910"/>
      <c r="AW120" s="910"/>
      <c r="AX120" s="910"/>
      <c r="AY120" s="911"/>
      <c r="AZ120" s="889" t="s">
        <v>477</v>
      </c>
      <c r="BA120" s="837"/>
      <c r="BB120" s="837"/>
      <c r="BC120" s="837"/>
      <c r="BD120" s="837"/>
      <c r="BE120" s="837"/>
      <c r="BF120" s="837"/>
      <c r="BG120" s="837"/>
      <c r="BH120" s="837"/>
      <c r="BI120" s="837"/>
      <c r="BJ120" s="837"/>
      <c r="BK120" s="837"/>
      <c r="BL120" s="837"/>
      <c r="BM120" s="837"/>
      <c r="BN120" s="837"/>
      <c r="BO120" s="837"/>
      <c r="BP120" s="838"/>
      <c r="BQ120" s="890">
        <v>15015127</v>
      </c>
      <c r="BR120" s="871"/>
      <c r="BS120" s="871"/>
      <c r="BT120" s="871"/>
      <c r="BU120" s="871"/>
      <c r="BV120" s="871">
        <v>14582296</v>
      </c>
      <c r="BW120" s="871"/>
      <c r="BX120" s="871"/>
      <c r="BY120" s="871"/>
      <c r="BZ120" s="871"/>
      <c r="CA120" s="871">
        <v>15845336</v>
      </c>
      <c r="CB120" s="871"/>
      <c r="CC120" s="871"/>
      <c r="CD120" s="871"/>
      <c r="CE120" s="871"/>
      <c r="CF120" s="895">
        <v>34.4</v>
      </c>
      <c r="CG120" s="896"/>
      <c r="CH120" s="896"/>
      <c r="CI120" s="896"/>
      <c r="CJ120" s="896"/>
      <c r="CK120" s="897" t="s">
        <v>478</v>
      </c>
      <c r="CL120" s="881"/>
      <c r="CM120" s="881"/>
      <c r="CN120" s="881"/>
      <c r="CO120" s="882"/>
      <c r="CP120" s="901" t="s">
        <v>479</v>
      </c>
      <c r="CQ120" s="902"/>
      <c r="CR120" s="902"/>
      <c r="CS120" s="902"/>
      <c r="CT120" s="902"/>
      <c r="CU120" s="902"/>
      <c r="CV120" s="902"/>
      <c r="CW120" s="902"/>
      <c r="CX120" s="902"/>
      <c r="CY120" s="902"/>
      <c r="CZ120" s="902"/>
      <c r="DA120" s="902"/>
      <c r="DB120" s="902"/>
      <c r="DC120" s="902"/>
      <c r="DD120" s="902"/>
      <c r="DE120" s="902"/>
      <c r="DF120" s="903"/>
      <c r="DG120" s="890">
        <v>29026805</v>
      </c>
      <c r="DH120" s="871"/>
      <c r="DI120" s="871"/>
      <c r="DJ120" s="871"/>
      <c r="DK120" s="871"/>
      <c r="DL120" s="871">
        <v>26345404</v>
      </c>
      <c r="DM120" s="871"/>
      <c r="DN120" s="871"/>
      <c r="DO120" s="871"/>
      <c r="DP120" s="871"/>
      <c r="DQ120" s="871">
        <v>24450765</v>
      </c>
      <c r="DR120" s="871"/>
      <c r="DS120" s="871"/>
      <c r="DT120" s="871"/>
      <c r="DU120" s="871"/>
      <c r="DV120" s="872">
        <v>53.2</v>
      </c>
      <c r="DW120" s="872"/>
      <c r="DX120" s="872"/>
      <c r="DY120" s="872"/>
      <c r="DZ120" s="873"/>
    </row>
    <row r="121" spans="1:130" s="233" customFormat="1" ht="26.25" customHeight="1" x14ac:dyDescent="0.2">
      <c r="A121" s="849"/>
      <c r="B121" s="850"/>
      <c r="C121" s="892" t="s">
        <v>480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394</v>
      </c>
      <c r="AB121" s="809"/>
      <c r="AC121" s="809"/>
      <c r="AD121" s="809"/>
      <c r="AE121" s="810"/>
      <c r="AF121" s="811" t="s">
        <v>394</v>
      </c>
      <c r="AG121" s="809"/>
      <c r="AH121" s="809"/>
      <c r="AI121" s="809"/>
      <c r="AJ121" s="810"/>
      <c r="AK121" s="811" t="s">
        <v>481</v>
      </c>
      <c r="AL121" s="809"/>
      <c r="AM121" s="809"/>
      <c r="AN121" s="809"/>
      <c r="AO121" s="810"/>
      <c r="AP121" s="853" t="s">
        <v>394</v>
      </c>
      <c r="AQ121" s="854"/>
      <c r="AR121" s="854"/>
      <c r="AS121" s="854"/>
      <c r="AT121" s="855"/>
      <c r="AU121" s="912"/>
      <c r="AV121" s="913"/>
      <c r="AW121" s="913"/>
      <c r="AX121" s="913"/>
      <c r="AY121" s="914"/>
      <c r="AZ121" s="844" t="s">
        <v>482</v>
      </c>
      <c r="BA121" s="781"/>
      <c r="BB121" s="781"/>
      <c r="BC121" s="781"/>
      <c r="BD121" s="781"/>
      <c r="BE121" s="781"/>
      <c r="BF121" s="781"/>
      <c r="BG121" s="781"/>
      <c r="BH121" s="781"/>
      <c r="BI121" s="781"/>
      <c r="BJ121" s="781"/>
      <c r="BK121" s="781"/>
      <c r="BL121" s="781"/>
      <c r="BM121" s="781"/>
      <c r="BN121" s="781"/>
      <c r="BO121" s="781"/>
      <c r="BP121" s="782"/>
      <c r="BQ121" s="845">
        <v>9384072</v>
      </c>
      <c r="BR121" s="846"/>
      <c r="BS121" s="846"/>
      <c r="BT121" s="846"/>
      <c r="BU121" s="846"/>
      <c r="BV121" s="846">
        <v>9911744</v>
      </c>
      <c r="BW121" s="846"/>
      <c r="BX121" s="846"/>
      <c r="BY121" s="846"/>
      <c r="BZ121" s="846"/>
      <c r="CA121" s="846">
        <v>10048911</v>
      </c>
      <c r="CB121" s="846"/>
      <c r="CC121" s="846"/>
      <c r="CD121" s="846"/>
      <c r="CE121" s="846"/>
      <c r="CF121" s="904">
        <v>21.8</v>
      </c>
      <c r="CG121" s="905"/>
      <c r="CH121" s="905"/>
      <c r="CI121" s="905"/>
      <c r="CJ121" s="905"/>
      <c r="CK121" s="898"/>
      <c r="CL121" s="884"/>
      <c r="CM121" s="884"/>
      <c r="CN121" s="884"/>
      <c r="CO121" s="885"/>
      <c r="CP121" s="864" t="s">
        <v>417</v>
      </c>
      <c r="CQ121" s="865"/>
      <c r="CR121" s="865"/>
      <c r="CS121" s="865"/>
      <c r="CT121" s="865"/>
      <c r="CU121" s="865"/>
      <c r="CV121" s="865"/>
      <c r="CW121" s="865"/>
      <c r="CX121" s="865"/>
      <c r="CY121" s="865"/>
      <c r="CZ121" s="865"/>
      <c r="DA121" s="865"/>
      <c r="DB121" s="865"/>
      <c r="DC121" s="865"/>
      <c r="DD121" s="865"/>
      <c r="DE121" s="865"/>
      <c r="DF121" s="866"/>
      <c r="DG121" s="845">
        <v>9168822</v>
      </c>
      <c r="DH121" s="846"/>
      <c r="DI121" s="846"/>
      <c r="DJ121" s="846"/>
      <c r="DK121" s="846"/>
      <c r="DL121" s="846">
        <v>8508322</v>
      </c>
      <c r="DM121" s="846"/>
      <c r="DN121" s="846"/>
      <c r="DO121" s="846"/>
      <c r="DP121" s="846"/>
      <c r="DQ121" s="846">
        <v>8232198</v>
      </c>
      <c r="DR121" s="846"/>
      <c r="DS121" s="846"/>
      <c r="DT121" s="846"/>
      <c r="DU121" s="846"/>
      <c r="DV121" s="823">
        <v>17.899999999999999</v>
      </c>
      <c r="DW121" s="823"/>
      <c r="DX121" s="823"/>
      <c r="DY121" s="823"/>
      <c r="DZ121" s="824"/>
    </row>
    <row r="122" spans="1:130" s="233" customFormat="1" ht="26.25" customHeight="1" x14ac:dyDescent="0.2">
      <c r="A122" s="849"/>
      <c r="B122" s="850"/>
      <c r="C122" s="844" t="s">
        <v>460</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483</v>
      </c>
      <c r="AB122" s="809"/>
      <c r="AC122" s="809"/>
      <c r="AD122" s="809"/>
      <c r="AE122" s="810"/>
      <c r="AF122" s="811" t="s">
        <v>474</v>
      </c>
      <c r="AG122" s="809"/>
      <c r="AH122" s="809"/>
      <c r="AI122" s="809"/>
      <c r="AJ122" s="810"/>
      <c r="AK122" s="811" t="s">
        <v>394</v>
      </c>
      <c r="AL122" s="809"/>
      <c r="AM122" s="809"/>
      <c r="AN122" s="809"/>
      <c r="AO122" s="810"/>
      <c r="AP122" s="853" t="s">
        <v>394</v>
      </c>
      <c r="AQ122" s="854"/>
      <c r="AR122" s="854"/>
      <c r="AS122" s="854"/>
      <c r="AT122" s="855"/>
      <c r="AU122" s="912"/>
      <c r="AV122" s="913"/>
      <c r="AW122" s="913"/>
      <c r="AX122" s="913"/>
      <c r="AY122" s="914"/>
      <c r="AZ122" s="867" t="s">
        <v>484</v>
      </c>
      <c r="BA122" s="868"/>
      <c r="BB122" s="868"/>
      <c r="BC122" s="868"/>
      <c r="BD122" s="868"/>
      <c r="BE122" s="868"/>
      <c r="BF122" s="868"/>
      <c r="BG122" s="868"/>
      <c r="BH122" s="868"/>
      <c r="BI122" s="868"/>
      <c r="BJ122" s="868"/>
      <c r="BK122" s="868"/>
      <c r="BL122" s="868"/>
      <c r="BM122" s="868"/>
      <c r="BN122" s="868"/>
      <c r="BO122" s="868"/>
      <c r="BP122" s="869"/>
      <c r="BQ122" s="908">
        <v>110047002</v>
      </c>
      <c r="BR122" s="874"/>
      <c r="BS122" s="874"/>
      <c r="BT122" s="874"/>
      <c r="BU122" s="874"/>
      <c r="BV122" s="874">
        <v>106055835</v>
      </c>
      <c r="BW122" s="874"/>
      <c r="BX122" s="874"/>
      <c r="BY122" s="874"/>
      <c r="BZ122" s="874"/>
      <c r="CA122" s="874">
        <v>101387543</v>
      </c>
      <c r="CB122" s="874"/>
      <c r="CC122" s="874"/>
      <c r="CD122" s="874"/>
      <c r="CE122" s="874"/>
      <c r="CF122" s="875">
        <v>220.4</v>
      </c>
      <c r="CG122" s="876"/>
      <c r="CH122" s="876"/>
      <c r="CI122" s="876"/>
      <c r="CJ122" s="876"/>
      <c r="CK122" s="898"/>
      <c r="CL122" s="884"/>
      <c r="CM122" s="884"/>
      <c r="CN122" s="884"/>
      <c r="CO122" s="885"/>
      <c r="CP122" s="864" t="s">
        <v>412</v>
      </c>
      <c r="CQ122" s="865"/>
      <c r="CR122" s="865"/>
      <c r="CS122" s="865"/>
      <c r="CT122" s="865"/>
      <c r="CU122" s="865"/>
      <c r="CV122" s="865"/>
      <c r="CW122" s="865"/>
      <c r="CX122" s="865"/>
      <c r="CY122" s="865"/>
      <c r="CZ122" s="865"/>
      <c r="DA122" s="865"/>
      <c r="DB122" s="865"/>
      <c r="DC122" s="865"/>
      <c r="DD122" s="865"/>
      <c r="DE122" s="865"/>
      <c r="DF122" s="866"/>
      <c r="DG122" s="845">
        <v>7497596</v>
      </c>
      <c r="DH122" s="846"/>
      <c r="DI122" s="846"/>
      <c r="DJ122" s="846"/>
      <c r="DK122" s="846"/>
      <c r="DL122" s="846">
        <v>7242696</v>
      </c>
      <c r="DM122" s="846"/>
      <c r="DN122" s="846"/>
      <c r="DO122" s="846"/>
      <c r="DP122" s="846"/>
      <c r="DQ122" s="846">
        <v>7019847</v>
      </c>
      <c r="DR122" s="846"/>
      <c r="DS122" s="846"/>
      <c r="DT122" s="846"/>
      <c r="DU122" s="846"/>
      <c r="DV122" s="823">
        <v>15.3</v>
      </c>
      <c r="DW122" s="823"/>
      <c r="DX122" s="823"/>
      <c r="DY122" s="823"/>
      <c r="DZ122" s="824"/>
    </row>
    <row r="123" spans="1:130" s="233" customFormat="1" ht="26.25" customHeight="1" x14ac:dyDescent="0.2">
      <c r="A123" s="849"/>
      <c r="B123" s="850"/>
      <c r="C123" s="844" t="s">
        <v>466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27326</v>
      </c>
      <c r="AB123" s="809"/>
      <c r="AC123" s="809"/>
      <c r="AD123" s="809"/>
      <c r="AE123" s="810"/>
      <c r="AF123" s="811">
        <v>22664</v>
      </c>
      <c r="AG123" s="809"/>
      <c r="AH123" s="809"/>
      <c r="AI123" s="809"/>
      <c r="AJ123" s="810"/>
      <c r="AK123" s="811">
        <v>12981</v>
      </c>
      <c r="AL123" s="809"/>
      <c r="AM123" s="809"/>
      <c r="AN123" s="809"/>
      <c r="AO123" s="810"/>
      <c r="AP123" s="853">
        <v>0</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485</v>
      </c>
      <c r="BP123" s="907"/>
      <c r="BQ123" s="861">
        <v>134446201</v>
      </c>
      <c r="BR123" s="862"/>
      <c r="BS123" s="862"/>
      <c r="BT123" s="862"/>
      <c r="BU123" s="862"/>
      <c r="BV123" s="862">
        <v>130549875</v>
      </c>
      <c r="BW123" s="862"/>
      <c r="BX123" s="862"/>
      <c r="BY123" s="862"/>
      <c r="BZ123" s="862"/>
      <c r="CA123" s="862">
        <v>127281790</v>
      </c>
      <c r="CB123" s="862"/>
      <c r="CC123" s="862"/>
      <c r="CD123" s="862"/>
      <c r="CE123" s="862"/>
      <c r="CF123" s="777"/>
      <c r="CG123" s="778"/>
      <c r="CH123" s="778"/>
      <c r="CI123" s="778"/>
      <c r="CJ123" s="863"/>
      <c r="CK123" s="898"/>
      <c r="CL123" s="884"/>
      <c r="CM123" s="884"/>
      <c r="CN123" s="884"/>
      <c r="CO123" s="885"/>
      <c r="CP123" s="864" t="s">
        <v>409</v>
      </c>
      <c r="CQ123" s="865"/>
      <c r="CR123" s="865"/>
      <c r="CS123" s="865"/>
      <c r="CT123" s="865"/>
      <c r="CU123" s="865"/>
      <c r="CV123" s="865"/>
      <c r="CW123" s="865"/>
      <c r="CX123" s="865"/>
      <c r="CY123" s="865"/>
      <c r="CZ123" s="865"/>
      <c r="DA123" s="865"/>
      <c r="DB123" s="865"/>
      <c r="DC123" s="865"/>
      <c r="DD123" s="865"/>
      <c r="DE123" s="865"/>
      <c r="DF123" s="866"/>
      <c r="DG123" s="808">
        <v>10723</v>
      </c>
      <c r="DH123" s="809"/>
      <c r="DI123" s="809"/>
      <c r="DJ123" s="809"/>
      <c r="DK123" s="810"/>
      <c r="DL123" s="811">
        <v>9751</v>
      </c>
      <c r="DM123" s="809"/>
      <c r="DN123" s="809"/>
      <c r="DO123" s="809"/>
      <c r="DP123" s="810"/>
      <c r="DQ123" s="811">
        <v>8146</v>
      </c>
      <c r="DR123" s="809"/>
      <c r="DS123" s="809"/>
      <c r="DT123" s="809"/>
      <c r="DU123" s="810"/>
      <c r="DV123" s="853">
        <v>0</v>
      </c>
      <c r="DW123" s="854"/>
      <c r="DX123" s="854"/>
      <c r="DY123" s="854"/>
      <c r="DZ123" s="855"/>
    </row>
    <row r="124" spans="1:130" s="233" customFormat="1" ht="26.25" customHeight="1" thickBot="1" x14ac:dyDescent="0.25">
      <c r="A124" s="849"/>
      <c r="B124" s="850"/>
      <c r="C124" s="844" t="s">
        <v>469</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486</v>
      </c>
      <c r="AB124" s="809"/>
      <c r="AC124" s="809"/>
      <c r="AD124" s="809"/>
      <c r="AE124" s="810"/>
      <c r="AF124" s="811" t="s">
        <v>394</v>
      </c>
      <c r="AG124" s="809"/>
      <c r="AH124" s="809"/>
      <c r="AI124" s="809"/>
      <c r="AJ124" s="810"/>
      <c r="AK124" s="811" t="s">
        <v>487</v>
      </c>
      <c r="AL124" s="809"/>
      <c r="AM124" s="809"/>
      <c r="AN124" s="809"/>
      <c r="AO124" s="810"/>
      <c r="AP124" s="853" t="s">
        <v>394</v>
      </c>
      <c r="AQ124" s="854"/>
      <c r="AR124" s="854"/>
      <c r="AS124" s="854"/>
      <c r="AT124" s="855"/>
      <c r="AU124" s="856" t="s">
        <v>488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83.6</v>
      </c>
      <c r="BR124" s="860"/>
      <c r="BS124" s="860"/>
      <c r="BT124" s="860"/>
      <c r="BU124" s="860"/>
      <c r="BV124" s="860">
        <v>76.8</v>
      </c>
      <c r="BW124" s="860"/>
      <c r="BX124" s="860"/>
      <c r="BY124" s="860"/>
      <c r="BZ124" s="860"/>
      <c r="CA124" s="860">
        <v>66.900000000000006</v>
      </c>
      <c r="CB124" s="860"/>
      <c r="CC124" s="860"/>
      <c r="CD124" s="860"/>
      <c r="CE124" s="860"/>
      <c r="CF124" s="755"/>
      <c r="CG124" s="756"/>
      <c r="CH124" s="756"/>
      <c r="CI124" s="756"/>
      <c r="CJ124" s="891"/>
      <c r="CK124" s="899"/>
      <c r="CL124" s="899"/>
      <c r="CM124" s="899"/>
      <c r="CN124" s="899"/>
      <c r="CO124" s="900"/>
      <c r="CP124" s="864" t="s">
        <v>489</v>
      </c>
      <c r="CQ124" s="865"/>
      <c r="CR124" s="865"/>
      <c r="CS124" s="865"/>
      <c r="CT124" s="865"/>
      <c r="CU124" s="865"/>
      <c r="CV124" s="865"/>
      <c r="CW124" s="865"/>
      <c r="CX124" s="865"/>
      <c r="CY124" s="865"/>
      <c r="CZ124" s="865"/>
      <c r="DA124" s="865"/>
      <c r="DB124" s="865"/>
      <c r="DC124" s="865"/>
      <c r="DD124" s="865"/>
      <c r="DE124" s="865"/>
      <c r="DF124" s="866"/>
      <c r="DG124" s="792">
        <v>2149</v>
      </c>
      <c r="DH124" s="793"/>
      <c r="DI124" s="793"/>
      <c r="DJ124" s="793"/>
      <c r="DK124" s="794"/>
      <c r="DL124" s="795">
        <v>2128</v>
      </c>
      <c r="DM124" s="793"/>
      <c r="DN124" s="793"/>
      <c r="DO124" s="793"/>
      <c r="DP124" s="794"/>
      <c r="DQ124" s="795">
        <v>2250</v>
      </c>
      <c r="DR124" s="793"/>
      <c r="DS124" s="793"/>
      <c r="DT124" s="793"/>
      <c r="DU124" s="794"/>
      <c r="DV124" s="877">
        <v>0</v>
      </c>
      <c r="DW124" s="878"/>
      <c r="DX124" s="878"/>
      <c r="DY124" s="878"/>
      <c r="DZ124" s="879"/>
    </row>
    <row r="125" spans="1:130" s="233" customFormat="1" ht="26.25" customHeight="1" x14ac:dyDescent="0.2">
      <c r="A125" s="849"/>
      <c r="B125" s="850"/>
      <c r="C125" s="844" t="s">
        <v>471</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486</v>
      </c>
      <c r="AB125" s="809"/>
      <c r="AC125" s="809"/>
      <c r="AD125" s="809"/>
      <c r="AE125" s="810"/>
      <c r="AF125" s="811" t="s">
        <v>490</v>
      </c>
      <c r="AG125" s="809"/>
      <c r="AH125" s="809"/>
      <c r="AI125" s="809"/>
      <c r="AJ125" s="810"/>
      <c r="AK125" s="811" t="s">
        <v>394</v>
      </c>
      <c r="AL125" s="809"/>
      <c r="AM125" s="809"/>
      <c r="AN125" s="809"/>
      <c r="AO125" s="810"/>
      <c r="AP125" s="853" t="s">
        <v>394</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491</v>
      </c>
      <c r="CL125" s="881"/>
      <c r="CM125" s="881"/>
      <c r="CN125" s="881"/>
      <c r="CO125" s="882"/>
      <c r="CP125" s="889" t="s">
        <v>492</v>
      </c>
      <c r="CQ125" s="837"/>
      <c r="CR125" s="837"/>
      <c r="CS125" s="837"/>
      <c r="CT125" s="837"/>
      <c r="CU125" s="837"/>
      <c r="CV125" s="837"/>
      <c r="CW125" s="837"/>
      <c r="CX125" s="837"/>
      <c r="CY125" s="837"/>
      <c r="CZ125" s="837"/>
      <c r="DA125" s="837"/>
      <c r="DB125" s="837"/>
      <c r="DC125" s="837"/>
      <c r="DD125" s="837"/>
      <c r="DE125" s="837"/>
      <c r="DF125" s="838"/>
      <c r="DG125" s="890" t="s">
        <v>394</v>
      </c>
      <c r="DH125" s="871"/>
      <c r="DI125" s="871"/>
      <c r="DJ125" s="871"/>
      <c r="DK125" s="871"/>
      <c r="DL125" s="871" t="s">
        <v>490</v>
      </c>
      <c r="DM125" s="871"/>
      <c r="DN125" s="871"/>
      <c r="DO125" s="871"/>
      <c r="DP125" s="871"/>
      <c r="DQ125" s="871" t="s">
        <v>474</v>
      </c>
      <c r="DR125" s="871"/>
      <c r="DS125" s="871"/>
      <c r="DT125" s="871"/>
      <c r="DU125" s="871"/>
      <c r="DV125" s="872" t="s">
        <v>394</v>
      </c>
      <c r="DW125" s="872"/>
      <c r="DX125" s="872"/>
      <c r="DY125" s="872"/>
      <c r="DZ125" s="873"/>
    </row>
    <row r="126" spans="1:130" s="233" customFormat="1" ht="26.25" customHeight="1" thickBot="1" x14ac:dyDescent="0.25">
      <c r="A126" s="849"/>
      <c r="B126" s="850"/>
      <c r="C126" s="844" t="s">
        <v>473</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56569</v>
      </c>
      <c r="AB126" s="809"/>
      <c r="AC126" s="809"/>
      <c r="AD126" s="809"/>
      <c r="AE126" s="810"/>
      <c r="AF126" s="811">
        <v>31480</v>
      </c>
      <c r="AG126" s="809"/>
      <c r="AH126" s="809"/>
      <c r="AI126" s="809"/>
      <c r="AJ126" s="810"/>
      <c r="AK126" s="811">
        <v>21570</v>
      </c>
      <c r="AL126" s="809"/>
      <c r="AM126" s="809"/>
      <c r="AN126" s="809"/>
      <c r="AO126" s="810"/>
      <c r="AP126" s="853">
        <v>0</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493</v>
      </c>
      <c r="CQ126" s="781"/>
      <c r="CR126" s="781"/>
      <c r="CS126" s="781"/>
      <c r="CT126" s="781"/>
      <c r="CU126" s="781"/>
      <c r="CV126" s="781"/>
      <c r="CW126" s="781"/>
      <c r="CX126" s="781"/>
      <c r="CY126" s="781"/>
      <c r="CZ126" s="781"/>
      <c r="DA126" s="781"/>
      <c r="DB126" s="781"/>
      <c r="DC126" s="781"/>
      <c r="DD126" s="781"/>
      <c r="DE126" s="781"/>
      <c r="DF126" s="782"/>
      <c r="DG126" s="845" t="s">
        <v>394</v>
      </c>
      <c r="DH126" s="846"/>
      <c r="DI126" s="846"/>
      <c r="DJ126" s="846"/>
      <c r="DK126" s="846"/>
      <c r="DL126" s="846" t="s">
        <v>490</v>
      </c>
      <c r="DM126" s="846"/>
      <c r="DN126" s="846"/>
      <c r="DO126" s="846"/>
      <c r="DP126" s="846"/>
      <c r="DQ126" s="846" t="s">
        <v>394</v>
      </c>
      <c r="DR126" s="846"/>
      <c r="DS126" s="846"/>
      <c r="DT126" s="846"/>
      <c r="DU126" s="846"/>
      <c r="DV126" s="823" t="s">
        <v>487</v>
      </c>
      <c r="DW126" s="823"/>
      <c r="DX126" s="823"/>
      <c r="DY126" s="823"/>
      <c r="DZ126" s="824"/>
    </row>
    <row r="127" spans="1:130" s="233" customFormat="1" ht="26.25" customHeight="1" x14ac:dyDescent="0.2">
      <c r="A127" s="851"/>
      <c r="B127" s="852"/>
      <c r="C127" s="867" t="s">
        <v>494</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486</v>
      </c>
      <c r="AB127" s="809"/>
      <c r="AC127" s="809"/>
      <c r="AD127" s="809"/>
      <c r="AE127" s="810"/>
      <c r="AF127" s="811" t="s">
        <v>490</v>
      </c>
      <c r="AG127" s="809"/>
      <c r="AH127" s="809"/>
      <c r="AI127" s="809"/>
      <c r="AJ127" s="810"/>
      <c r="AK127" s="811" t="s">
        <v>486</v>
      </c>
      <c r="AL127" s="809"/>
      <c r="AM127" s="809"/>
      <c r="AN127" s="809"/>
      <c r="AO127" s="810"/>
      <c r="AP127" s="853" t="s">
        <v>486</v>
      </c>
      <c r="AQ127" s="854"/>
      <c r="AR127" s="854"/>
      <c r="AS127" s="854"/>
      <c r="AT127" s="855"/>
      <c r="AU127" s="235"/>
      <c r="AV127" s="235"/>
      <c r="AW127" s="235"/>
      <c r="AX127" s="870" t="s">
        <v>495</v>
      </c>
      <c r="AY127" s="841"/>
      <c r="AZ127" s="841"/>
      <c r="BA127" s="841"/>
      <c r="BB127" s="841"/>
      <c r="BC127" s="841"/>
      <c r="BD127" s="841"/>
      <c r="BE127" s="842"/>
      <c r="BF127" s="840" t="s">
        <v>496</v>
      </c>
      <c r="BG127" s="841"/>
      <c r="BH127" s="841"/>
      <c r="BI127" s="841"/>
      <c r="BJ127" s="841"/>
      <c r="BK127" s="841"/>
      <c r="BL127" s="842"/>
      <c r="BM127" s="840" t="s">
        <v>497</v>
      </c>
      <c r="BN127" s="841"/>
      <c r="BO127" s="841"/>
      <c r="BP127" s="841"/>
      <c r="BQ127" s="841"/>
      <c r="BR127" s="841"/>
      <c r="BS127" s="842"/>
      <c r="BT127" s="840" t="s">
        <v>498</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499</v>
      </c>
      <c r="CQ127" s="781"/>
      <c r="CR127" s="781"/>
      <c r="CS127" s="781"/>
      <c r="CT127" s="781"/>
      <c r="CU127" s="781"/>
      <c r="CV127" s="781"/>
      <c r="CW127" s="781"/>
      <c r="CX127" s="781"/>
      <c r="CY127" s="781"/>
      <c r="CZ127" s="781"/>
      <c r="DA127" s="781"/>
      <c r="DB127" s="781"/>
      <c r="DC127" s="781"/>
      <c r="DD127" s="781"/>
      <c r="DE127" s="781"/>
      <c r="DF127" s="782"/>
      <c r="DG127" s="845" t="s">
        <v>490</v>
      </c>
      <c r="DH127" s="846"/>
      <c r="DI127" s="846"/>
      <c r="DJ127" s="846"/>
      <c r="DK127" s="846"/>
      <c r="DL127" s="846" t="s">
        <v>394</v>
      </c>
      <c r="DM127" s="846"/>
      <c r="DN127" s="846"/>
      <c r="DO127" s="846"/>
      <c r="DP127" s="846"/>
      <c r="DQ127" s="846" t="s">
        <v>394</v>
      </c>
      <c r="DR127" s="846"/>
      <c r="DS127" s="846"/>
      <c r="DT127" s="846"/>
      <c r="DU127" s="846"/>
      <c r="DV127" s="823" t="s">
        <v>490</v>
      </c>
      <c r="DW127" s="823"/>
      <c r="DX127" s="823"/>
      <c r="DY127" s="823"/>
      <c r="DZ127" s="824"/>
    </row>
    <row r="128" spans="1:130" s="233" customFormat="1" ht="26.25" customHeight="1" thickBot="1" x14ac:dyDescent="0.25">
      <c r="A128" s="825" t="s">
        <v>500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501</v>
      </c>
      <c r="X128" s="827"/>
      <c r="Y128" s="827"/>
      <c r="Z128" s="828"/>
      <c r="AA128" s="829">
        <v>1332072</v>
      </c>
      <c r="AB128" s="830"/>
      <c r="AC128" s="830"/>
      <c r="AD128" s="830"/>
      <c r="AE128" s="831"/>
      <c r="AF128" s="832">
        <v>1284840</v>
      </c>
      <c r="AG128" s="830"/>
      <c r="AH128" s="830"/>
      <c r="AI128" s="830"/>
      <c r="AJ128" s="831"/>
      <c r="AK128" s="832">
        <v>1279372</v>
      </c>
      <c r="AL128" s="830"/>
      <c r="AM128" s="830"/>
      <c r="AN128" s="830"/>
      <c r="AO128" s="831"/>
      <c r="AP128" s="833"/>
      <c r="AQ128" s="834"/>
      <c r="AR128" s="834"/>
      <c r="AS128" s="834"/>
      <c r="AT128" s="835"/>
      <c r="AU128" s="235"/>
      <c r="AV128" s="235"/>
      <c r="AW128" s="235"/>
      <c r="AX128" s="836" t="s">
        <v>502</v>
      </c>
      <c r="AY128" s="837"/>
      <c r="AZ128" s="837"/>
      <c r="BA128" s="837"/>
      <c r="BB128" s="837"/>
      <c r="BC128" s="837"/>
      <c r="BD128" s="837"/>
      <c r="BE128" s="838"/>
      <c r="BF128" s="815" t="s">
        <v>483</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503</v>
      </c>
      <c r="CQ128" s="759"/>
      <c r="CR128" s="759"/>
      <c r="CS128" s="759"/>
      <c r="CT128" s="759"/>
      <c r="CU128" s="759"/>
      <c r="CV128" s="759"/>
      <c r="CW128" s="759"/>
      <c r="CX128" s="759"/>
      <c r="CY128" s="759"/>
      <c r="CZ128" s="759"/>
      <c r="DA128" s="759"/>
      <c r="DB128" s="759"/>
      <c r="DC128" s="759"/>
      <c r="DD128" s="759"/>
      <c r="DE128" s="759"/>
      <c r="DF128" s="760"/>
      <c r="DG128" s="819">
        <v>141076</v>
      </c>
      <c r="DH128" s="820"/>
      <c r="DI128" s="820"/>
      <c r="DJ128" s="820"/>
      <c r="DK128" s="820"/>
      <c r="DL128" s="820">
        <v>110894</v>
      </c>
      <c r="DM128" s="820"/>
      <c r="DN128" s="820"/>
      <c r="DO128" s="820"/>
      <c r="DP128" s="820"/>
      <c r="DQ128" s="820">
        <v>105659</v>
      </c>
      <c r="DR128" s="820"/>
      <c r="DS128" s="820"/>
      <c r="DT128" s="820"/>
      <c r="DU128" s="820"/>
      <c r="DV128" s="821">
        <v>0.2</v>
      </c>
      <c r="DW128" s="821"/>
      <c r="DX128" s="821"/>
      <c r="DY128" s="821"/>
      <c r="DZ128" s="822"/>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504</v>
      </c>
      <c r="X129" s="806"/>
      <c r="Y129" s="806"/>
      <c r="Z129" s="807"/>
      <c r="AA129" s="808">
        <v>54570903</v>
      </c>
      <c r="AB129" s="809"/>
      <c r="AC129" s="809"/>
      <c r="AD129" s="809"/>
      <c r="AE129" s="810"/>
      <c r="AF129" s="811">
        <v>55201772</v>
      </c>
      <c r="AG129" s="809"/>
      <c r="AH129" s="809"/>
      <c r="AI129" s="809"/>
      <c r="AJ129" s="810"/>
      <c r="AK129" s="811">
        <v>56345740</v>
      </c>
      <c r="AL129" s="809"/>
      <c r="AM129" s="809"/>
      <c r="AN129" s="809"/>
      <c r="AO129" s="810"/>
      <c r="AP129" s="812"/>
      <c r="AQ129" s="813"/>
      <c r="AR129" s="813"/>
      <c r="AS129" s="813"/>
      <c r="AT129" s="814"/>
      <c r="AU129" s="236"/>
      <c r="AV129" s="236"/>
      <c r="AW129" s="236"/>
      <c r="AX129" s="780" t="s">
        <v>505</v>
      </c>
      <c r="AY129" s="781"/>
      <c r="AZ129" s="781"/>
      <c r="BA129" s="781"/>
      <c r="BB129" s="781"/>
      <c r="BC129" s="781"/>
      <c r="BD129" s="781"/>
      <c r="BE129" s="782"/>
      <c r="BF129" s="799" t="s">
        <v>394</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506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507</v>
      </c>
      <c r="X130" s="806"/>
      <c r="Y130" s="806"/>
      <c r="Z130" s="807"/>
      <c r="AA130" s="808">
        <v>11311475</v>
      </c>
      <c r="AB130" s="809"/>
      <c r="AC130" s="809"/>
      <c r="AD130" s="809"/>
      <c r="AE130" s="810"/>
      <c r="AF130" s="811">
        <v>10820120</v>
      </c>
      <c r="AG130" s="809"/>
      <c r="AH130" s="809"/>
      <c r="AI130" s="809"/>
      <c r="AJ130" s="810"/>
      <c r="AK130" s="811">
        <v>10343481</v>
      </c>
      <c r="AL130" s="809"/>
      <c r="AM130" s="809"/>
      <c r="AN130" s="809"/>
      <c r="AO130" s="810"/>
      <c r="AP130" s="812"/>
      <c r="AQ130" s="813"/>
      <c r="AR130" s="813"/>
      <c r="AS130" s="813"/>
      <c r="AT130" s="814"/>
      <c r="AU130" s="236"/>
      <c r="AV130" s="236"/>
      <c r="AW130" s="236"/>
      <c r="AX130" s="780" t="s">
        <v>508</v>
      </c>
      <c r="AY130" s="781"/>
      <c r="AZ130" s="781"/>
      <c r="BA130" s="781"/>
      <c r="BB130" s="781"/>
      <c r="BC130" s="781"/>
      <c r="BD130" s="781"/>
      <c r="BE130" s="782"/>
      <c r="BF130" s="783">
        <v>10.4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509</v>
      </c>
      <c r="X131" s="790"/>
      <c r="Y131" s="790"/>
      <c r="Z131" s="791"/>
      <c r="AA131" s="792">
        <v>43259428</v>
      </c>
      <c r="AB131" s="793"/>
      <c r="AC131" s="793"/>
      <c r="AD131" s="793"/>
      <c r="AE131" s="794"/>
      <c r="AF131" s="795">
        <v>44381652</v>
      </c>
      <c r="AG131" s="793"/>
      <c r="AH131" s="793"/>
      <c r="AI131" s="793"/>
      <c r="AJ131" s="794"/>
      <c r="AK131" s="795">
        <v>46002259</v>
      </c>
      <c r="AL131" s="793"/>
      <c r="AM131" s="793"/>
      <c r="AN131" s="793"/>
      <c r="AO131" s="794"/>
      <c r="AP131" s="796"/>
      <c r="AQ131" s="797"/>
      <c r="AR131" s="797"/>
      <c r="AS131" s="797"/>
      <c r="AT131" s="798"/>
      <c r="AU131" s="236"/>
      <c r="AV131" s="236"/>
      <c r="AW131" s="236"/>
      <c r="AX131" s="758" t="s">
        <v>510</v>
      </c>
      <c r="AY131" s="759"/>
      <c r="AZ131" s="759"/>
      <c r="BA131" s="759"/>
      <c r="BB131" s="759"/>
      <c r="BC131" s="759"/>
      <c r="BD131" s="759"/>
      <c r="BE131" s="760"/>
      <c r="BF131" s="761">
        <v>66.900000000000006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511</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512</v>
      </c>
      <c r="W132" s="771"/>
      <c r="X132" s="771"/>
      <c r="Y132" s="771"/>
      <c r="Z132" s="772"/>
      <c r="AA132" s="773">
        <v>11.00720594</v>
      </c>
      <c r="AB132" s="774"/>
      <c r="AC132" s="774"/>
      <c r="AD132" s="774"/>
      <c r="AE132" s="775"/>
      <c r="AF132" s="776">
        <v>10.25005333</v>
      </c>
      <c r="AG132" s="774"/>
      <c r="AH132" s="774"/>
      <c r="AI132" s="774"/>
      <c r="AJ132" s="775"/>
      <c r="AK132" s="776">
        <v>10.07146693</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513</v>
      </c>
      <c r="W133" s="750"/>
      <c r="X133" s="750"/>
      <c r="Y133" s="750"/>
      <c r="Z133" s="751"/>
      <c r="AA133" s="752">
        <v>12.5</v>
      </c>
      <c r="AB133" s="753"/>
      <c r="AC133" s="753"/>
      <c r="AD133" s="753"/>
      <c r="AE133" s="754"/>
      <c r="AF133" s="752">
        <v>11.2</v>
      </c>
      <c r="AG133" s="753"/>
      <c r="AH133" s="753"/>
      <c r="AI133" s="753"/>
      <c r="AJ133" s="754"/>
      <c r="AK133" s="752">
        <v>10.4</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kenurHjMiTyudmcPKINQLMp2KlPraBOiDhFVj/VQODKeLatoJ66XsFlEsMYNG9yDryc+n1dfWXOQMVGB3J3rw==" saltValue="BsW0Xtv4ypQKLslZ5Yoz1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61" zoomScale="70" zoomScaleNormal="85" zoomScaleSheetLayoutView="70" workbookViewId="0">
      <selection activeCell="C21" sqref="C21"/>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49" zoomScale="55" zoomScaleNormal="5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Bzw7CXp8TIK4kAJzyoRfe2kYSvfQUIz4WWY99ifMH9CwtCiKlgh4MziJAU4/qxke9nwi+nOWrQKSBXiZXOHKA==" saltValue="qJqj4nKzwXpcN4h8bvYHz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zoomScale="55" zoomScaleSheetLayoutView="55"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517</v>
      </c>
      <c r="AP7" s="275"/>
      <c r="AQ7" s="276" t="s">
        <v>518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519</v>
      </c>
      <c r="AQ8" s="282" t="s">
        <v>520</v>
      </c>
      <c r="AR8" s="283" t="s">
        <v>521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522</v>
      </c>
      <c r="AL9" s="1160"/>
      <c r="AM9" s="1160"/>
      <c r="AN9" s="1161"/>
      <c r="AO9" s="284">
        <v>16838213</v>
      </c>
      <c r="AP9" s="284">
        <v>84431</v>
      </c>
      <c r="AQ9" s="285">
        <v>62943</v>
      </c>
      <c r="AR9" s="286">
        <v>34.1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523</v>
      </c>
      <c r="AL10" s="1160"/>
      <c r="AM10" s="1160"/>
      <c r="AN10" s="1161"/>
      <c r="AO10" s="287">
        <v>2290</v>
      </c>
      <c r="AP10" s="287">
        <v>11</v>
      </c>
      <c r="AQ10" s="288">
        <v>1681</v>
      </c>
      <c r="AR10" s="289">
        <v>-99.3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524</v>
      </c>
      <c r="AL11" s="1160"/>
      <c r="AM11" s="1160"/>
      <c r="AN11" s="1161"/>
      <c r="AO11" s="287" t="s">
        <v>525</v>
      </c>
      <c r="AP11" s="287" t="s">
        <v>525</v>
      </c>
      <c r="AQ11" s="288">
        <v>656</v>
      </c>
      <c r="AR11" s="289" t="s">
        <v>525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526</v>
      </c>
      <c r="AL12" s="1160"/>
      <c r="AM12" s="1160"/>
      <c r="AN12" s="1161"/>
      <c r="AO12" s="287" t="s">
        <v>525</v>
      </c>
      <c r="AP12" s="287" t="s">
        <v>525</v>
      </c>
      <c r="AQ12" s="288">
        <v>24</v>
      </c>
      <c r="AR12" s="289" t="s">
        <v>525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527</v>
      </c>
      <c r="AL13" s="1160"/>
      <c r="AM13" s="1160"/>
      <c r="AN13" s="1161"/>
      <c r="AO13" s="287">
        <v>511691</v>
      </c>
      <c r="AP13" s="287">
        <v>2566</v>
      </c>
      <c r="AQ13" s="288">
        <v>1968</v>
      </c>
      <c r="AR13" s="289">
        <v>30.4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528</v>
      </c>
      <c r="AL14" s="1160"/>
      <c r="AM14" s="1160"/>
      <c r="AN14" s="1161"/>
      <c r="AO14" s="287">
        <v>69055</v>
      </c>
      <c r="AP14" s="287">
        <v>346</v>
      </c>
      <c r="AQ14" s="288">
        <v>1222</v>
      </c>
      <c r="AR14" s="289">
        <v>-71.7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529</v>
      </c>
      <c r="AL15" s="1163"/>
      <c r="AM15" s="1163"/>
      <c r="AN15" s="1164"/>
      <c r="AO15" s="287">
        <v>-1314029</v>
      </c>
      <c r="AP15" s="287">
        <v>-6589</v>
      </c>
      <c r="AQ15" s="288">
        <v>-3725</v>
      </c>
      <c r="AR15" s="289">
        <v>76.900000000000006</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16107220</v>
      </c>
      <c r="AP16" s="287">
        <v>80765</v>
      </c>
      <c r="AQ16" s="288">
        <v>64768</v>
      </c>
      <c r="AR16" s="289">
        <v>24.7</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534</v>
      </c>
      <c r="AL21" s="1166"/>
      <c r="AM21" s="1166"/>
      <c r="AN21" s="1167"/>
      <c r="AO21" s="300">
        <v>8.43</v>
      </c>
      <c r="AP21" s="301">
        <v>6.41</v>
      </c>
      <c r="AQ21" s="302">
        <v>2.02</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535</v>
      </c>
      <c r="AL22" s="1166"/>
      <c r="AM22" s="1166"/>
      <c r="AN22" s="1167"/>
      <c r="AO22" s="305">
        <v>98.8</v>
      </c>
      <c r="AP22" s="306">
        <v>99.7</v>
      </c>
      <c r="AQ22" s="307">
        <v>-0.9</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8" t="s">
        <v>536</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 x14ac:dyDescent="0.2">
      <c r="A27" s="312"/>
      <c r="AO27" s="265"/>
      <c r="AP27" s="265"/>
      <c r="AQ27" s="265"/>
      <c r="AR27" s="265"/>
      <c r="AS27" s="265"/>
      <c r="AT27" s="265"/>
    </row>
    <row r="28" spans="1:46" ht="16.5" x14ac:dyDescent="0.2">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517</v>
      </c>
      <c r="AP30" s="275"/>
      <c r="AQ30" s="276" t="s">
        <v>518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519</v>
      </c>
      <c r="AQ31" s="282" t="s">
        <v>520</v>
      </c>
      <c r="AR31" s="283" t="s">
        <v>521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539</v>
      </c>
      <c r="AL32" s="1150"/>
      <c r="AM32" s="1150"/>
      <c r="AN32" s="1151"/>
      <c r="AO32" s="315">
        <v>11606210</v>
      </c>
      <c r="AP32" s="315">
        <v>58196</v>
      </c>
      <c r="AQ32" s="316">
        <v>36898</v>
      </c>
      <c r="AR32" s="317">
        <v>57.7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540</v>
      </c>
      <c r="AL33" s="1150"/>
      <c r="AM33" s="1150"/>
      <c r="AN33" s="1151"/>
      <c r="AO33" s="315" t="s">
        <v>525</v>
      </c>
      <c r="AP33" s="315" t="s">
        <v>525</v>
      </c>
      <c r="AQ33" s="316">
        <v>2</v>
      </c>
      <c r="AR33" s="317" t="s">
        <v>525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541</v>
      </c>
      <c r="AL34" s="1150"/>
      <c r="AM34" s="1150"/>
      <c r="AN34" s="1151"/>
      <c r="AO34" s="315" t="s">
        <v>525</v>
      </c>
      <c r="AP34" s="315" t="s">
        <v>525</v>
      </c>
      <c r="AQ34" s="316">
        <v>63</v>
      </c>
      <c r="AR34" s="317" t="s">
        <v>525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542</v>
      </c>
      <c r="AL35" s="1150"/>
      <c r="AM35" s="1150"/>
      <c r="AN35" s="1151"/>
      <c r="AO35" s="315">
        <v>4563208</v>
      </c>
      <c r="AP35" s="315">
        <v>22881</v>
      </c>
      <c r="AQ35" s="316">
        <v>8350</v>
      </c>
      <c r="AR35" s="317">
        <v>174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543</v>
      </c>
      <c r="AL36" s="1150"/>
      <c r="AM36" s="1150"/>
      <c r="AN36" s="1151"/>
      <c r="AO36" s="315">
        <v>38188</v>
      </c>
      <c r="AP36" s="315">
        <v>191</v>
      </c>
      <c r="AQ36" s="316">
        <v>436</v>
      </c>
      <c r="AR36" s="317">
        <v>-56.2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544</v>
      </c>
      <c r="AL37" s="1150"/>
      <c r="AM37" s="1150"/>
      <c r="AN37" s="1151"/>
      <c r="AO37" s="315">
        <v>48350</v>
      </c>
      <c r="AP37" s="315">
        <v>242</v>
      </c>
      <c r="AQ37" s="316">
        <v>641</v>
      </c>
      <c r="AR37" s="317">
        <v>-62.2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545</v>
      </c>
      <c r="AL38" s="1153"/>
      <c r="AM38" s="1153"/>
      <c r="AN38" s="1154"/>
      <c r="AO38" s="318" t="s">
        <v>525</v>
      </c>
      <c r="AP38" s="318" t="s">
        <v>525</v>
      </c>
      <c r="AQ38" s="319">
        <v>1</v>
      </c>
      <c r="AR38" s="307" t="s">
        <v>525</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546</v>
      </c>
      <c r="AL39" s="1153"/>
      <c r="AM39" s="1153"/>
      <c r="AN39" s="1154"/>
      <c r="AO39" s="315">
        <v>-1279372</v>
      </c>
      <c r="AP39" s="315">
        <v>-6415</v>
      </c>
      <c r="AQ39" s="316">
        <v>-7817</v>
      </c>
      <c r="AR39" s="317">
        <v>-17.899999999999999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547</v>
      </c>
      <c r="AL40" s="1150"/>
      <c r="AM40" s="1150"/>
      <c r="AN40" s="1151"/>
      <c r="AO40" s="315">
        <v>-10343481</v>
      </c>
      <c r="AP40" s="315">
        <v>-51865</v>
      </c>
      <c r="AQ40" s="316">
        <v>-28299</v>
      </c>
      <c r="AR40" s="317">
        <v>83.3</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300</v>
      </c>
      <c r="AL41" s="1156"/>
      <c r="AM41" s="1156"/>
      <c r="AN41" s="1157"/>
      <c r="AO41" s="315">
        <v>4633103</v>
      </c>
      <c r="AP41" s="315">
        <v>23231</v>
      </c>
      <c r="AQ41" s="316">
        <v>10277</v>
      </c>
      <c r="AR41" s="317">
        <v>126</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517</v>
      </c>
      <c r="AN49" s="1144" t="s">
        <v>551</v>
      </c>
      <c r="AO49" s="1145"/>
      <c r="AP49" s="1145"/>
      <c r="AQ49" s="1145"/>
      <c r="AR49" s="1146"/>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552</v>
      </c>
      <c r="AO50" s="332" t="s">
        <v>553</v>
      </c>
      <c r="AP50" s="333" t="s">
        <v>554</v>
      </c>
      <c r="AQ50" s="334" t="s">
        <v>555</v>
      </c>
      <c r="AR50" s="335" t="s">
        <v>556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8732737</v>
      </c>
      <c r="AN51" s="337">
        <v>42852</v>
      </c>
      <c r="AO51" s="338">
        <v>2.8</v>
      </c>
      <c r="AP51" s="339">
        <v>45426</v>
      </c>
      <c r="AQ51" s="340">
        <v>6.7</v>
      </c>
      <c r="AR51" s="341">
        <v>-3.9</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3987869</v>
      </c>
      <c r="AN52" s="345">
        <v>19569</v>
      </c>
      <c r="AO52" s="346">
        <v>-33.9</v>
      </c>
      <c r="AP52" s="347">
        <v>24508</v>
      </c>
      <c r="AQ52" s="348">
        <v>0.6</v>
      </c>
      <c r="AR52" s="349">
        <v>-34.5</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8385910</v>
      </c>
      <c r="AN53" s="337">
        <v>41329</v>
      </c>
      <c r="AO53" s="338">
        <v>-3.6</v>
      </c>
      <c r="AP53" s="339">
        <v>46457</v>
      </c>
      <c r="AQ53" s="340">
        <v>2.2999999999999998</v>
      </c>
      <c r="AR53" s="341">
        <v>-5.9</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4833023</v>
      </c>
      <c r="AN54" s="345">
        <v>23819</v>
      </c>
      <c r="AO54" s="346">
        <v>21.7</v>
      </c>
      <c r="AP54" s="347">
        <v>24020</v>
      </c>
      <c r="AQ54" s="348">
        <v>-2</v>
      </c>
      <c r="AR54" s="349">
        <v>23.7</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11072596</v>
      </c>
      <c r="AN55" s="337">
        <v>54820</v>
      </c>
      <c r="AO55" s="338">
        <v>32.6</v>
      </c>
      <c r="AP55" s="339">
        <v>51849</v>
      </c>
      <c r="AQ55" s="340">
        <v>11.6</v>
      </c>
      <c r="AR55" s="341">
        <v>21</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5158833</v>
      </c>
      <c r="AN56" s="345">
        <v>25541</v>
      </c>
      <c r="AO56" s="346">
        <v>7.2</v>
      </c>
      <c r="AP56" s="347">
        <v>26326</v>
      </c>
      <c r="AQ56" s="348">
        <v>9.6</v>
      </c>
      <c r="AR56" s="349">
        <v>-2.4</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12771808</v>
      </c>
      <c r="AN57" s="337">
        <v>63613</v>
      </c>
      <c r="AO57" s="338">
        <v>16</v>
      </c>
      <c r="AP57" s="339">
        <v>52191</v>
      </c>
      <c r="AQ57" s="340">
        <v>0.7</v>
      </c>
      <c r="AR57" s="341">
        <v>15.3</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5792050</v>
      </c>
      <c r="AN58" s="345">
        <v>28849</v>
      </c>
      <c r="AO58" s="346">
        <v>13</v>
      </c>
      <c r="AP58" s="347">
        <v>26807</v>
      </c>
      <c r="AQ58" s="348">
        <v>1.8</v>
      </c>
      <c r="AR58" s="349">
        <v>11.2</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8869411</v>
      </c>
      <c r="AN59" s="337">
        <v>44473</v>
      </c>
      <c r="AO59" s="338">
        <v>-30.1</v>
      </c>
      <c r="AP59" s="339">
        <v>48105</v>
      </c>
      <c r="AQ59" s="340">
        <v>-7.8</v>
      </c>
      <c r="AR59" s="341">
        <v>-22.3</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4604280</v>
      </c>
      <c r="AN60" s="345">
        <v>23087</v>
      </c>
      <c r="AO60" s="346">
        <v>-20</v>
      </c>
      <c r="AP60" s="347">
        <v>24072</v>
      </c>
      <c r="AQ60" s="348">
        <v>-10.199999999999999</v>
      </c>
      <c r="AR60" s="349">
        <v>-9.8000000000000007</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9966492</v>
      </c>
      <c r="AN61" s="352">
        <v>49417</v>
      </c>
      <c r="AO61" s="353">
        <v>3.5</v>
      </c>
      <c r="AP61" s="354">
        <v>48806</v>
      </c>
      <c r="AQ61" s="355">
        <v>2.7</v>
      </c>
      <c r="AR61" s="341">
        <v>0.8</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4875211</v>
      </c>
      <c r="AN62" s="345">
        <v>24173</v>
      </c>
      <c r="AO62" s="346">
        <v>-2.4</v>
      </c>
      <c r="AP62" s="347">
        <v>25147</v>
      </c>
      <c r="AQ62" s="348">
        <v>0</v>
      </c>
      <c r="AR62" s="349">
        <v>-2.4</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4KLLryGb8CYKKMN4/saPfxad7VhSW6pcZmwXoKHWyGqyTY9TfLj+XRRczNpIcOQAU15TQs9OV1wkkZIsywlDPQ==" saltValue="A9mh1z3DyCDS2gzLL18r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70" zoomScaleNormal="7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565</v>
      </c>
    </row>
    <row r="120" spans="125:125" ht="13.5" hidden="1" customHeight="1" x14ac:dyDescent="0.2"/>
    <row r="121" spans="125:125" ht="13.5" hidden="1" customHeight="1" x14ac:dyDescent="0.2">
      <c r="DU121" s="262"/>
    </row>
  </sheetData>
  <sheetProtection algorithmName="SHA-512" hashValue="XViIPPdUnAUP3SgQwa73RD3TXtbTkekir7i/FbmLTmRl+ydV8Fhhh8vwoQCT3MCqZxDmD1fGcx4ZPqYEBZvJig==" saltValue="xH4bxFQKiwO79OdOpbKTS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85" zoomScaleNormal="85"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566</v>
      </c>
    </row>
  </sheetData>
  <sheetProtection algorithmName="SHA-512" hashValue="DhhM7ialR+WZJnS9ubNcps1BEg+NHGVT/0gF4w/alsbc+Kt3zw4yCm8m1vB4X6b3linlxw/ruWc7X08bGUMQhQ==" saltValue="vvKXcNR/jk28UAzcF/rF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3"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68" t="s">
        <v>3</v>
      </c>
      <c r="D47" s="1168"/>
      <c r="E47" s="1169"/>
      <c r="F47" s="11">
        <v>5.58</v>
      </c>
      <c r="G47" s="12">
        <v>6.67</v>
      </c>
      <c r="H47" s="12">
        <v>8.02</v>
      </c>
      <c r="I47" s="12">
        <v>6.44</v>
      </c>
      <c r="J47" s="13">
        <v>8.27</v>
      </c>
    </row>
    <row r="48" spans="2:10" ht="57.75" customHeight="1" x14ac:dyDescent="0.2">
      <c r="B48" s="14"/>
      <c r="C48" s="1170" t="s">
        <v>4</v>
      </c>
      <c r="D48" s="1170"/>
      <c r="E48" s="1171"/>
      <c r="F48" s="15">
        <v>2.37</v>
      </c>
      <c r="G48" s="16">
        <v>2.77</v>
      </c>
      <c r="H48" s="16">
        <v>2.81</v>
      </c>
      <c r="I48" s="16">
        <v>4.8499999999999996</v>
      </c>
      <c r="J48" s="17">
        <v>4.5199999999999996</v>
      </c>
    </row>
    <row r="49" spans="2:10" ht="57.75" customHeight="1" thickBot="1" x14ac:dyDescent="0.25">
      <c r="B49" s="18"/>
      <c r="C49" s="1172" t="s">
        <v>5</v>
      </c>
      <c r="D49" s="1172"/>
      <c r="E49" s="1173"/>
      <c r="F49" s="19">
        <v>1.46</v>
      </c>
      <c r="G49" s="20">
        <v>2.66</v>
      </c>
      <c r="H49" s="20">
        <v>2.13</v>
      </c>
      <c r="I49" s="20">
        <v>0.57999999999999996</v>
      </c>
      <c r="J49" s="21">
        <v>3.33</v>
      </c>
    </row>
    <row r="50" spans="2:10" ht="13" x14ac:dyDescent="0.2"/>
  </sheetData>
  <sheetProtection algorithmName="SHA-512" hashValue="ljGCxzPJFS9dgufW4ThXT0B32NqjUy7o34UuN2MBB5bqZtRjQ7GTiKfDtUbHLqHapnbFIEO/PFc280pRyoeaiw==" saltValue="hA2FQywdTHtLfP2jH632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2023-10-17T07:28:06Z</cp:lastPrinted>
  <dcterms:created xsi:type="dcterms:W3CDTF">2023-02-20T06:33:23Z</dcterms:created>
  <dcterms:modified xsi:type="dcterms:W3CDTF">2023-10-17T07:33:39Z</dcterms:modified>
  <cp:category/>
</cp:coreProperties>
</file>