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X:\01大田市役所\01政策・総務部\財政課\000_NASデータ\04諸調査\R4\02_上西\06_【9.26〆】令和2年度財政状況資料集の作成について（2回目・地方公会計関係）\"/>
    </mc:Choice>
  </mc:AlternateContent>
  <xr:revisionPtr revIDLastSave="0" documentId="13_ncr:1_{317A8C2B-A39A-4F54-A774-4A5BBDD2D058}" xr6:coauthVersionLast="45" xr6:coauthVersionMax="45" xr10:uidLastSave="{00000000-0000-0000-0000-000000000000}"/>
  <bookViews>
    <workbookView xWindow="3525" yWindow="240" windowWidth="23220" windowHeight="14655" tabRatio="707"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BE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C36" i="10"/>
  <c r="AM34" i="10" l="1"/>
  <c r="AM35" i="10" s="1"/>
  <c r="AM36" i="10" s="1"/>
  <c r="BE34" i="10"/>
  <c r="BE35" i="10" s="1"/>
  <c r="BW34" i="10" s="1"/>
  <c r="BW35" i="10" s="1"/>
  <c r="BW36" i="10" s="1"/>
  <c r="CO34" i="10" l="1"/>
  <c r="CO35" i="10" s="1"/>
  <c r="CO36" i="10" s="1"/>
</calcChain>
</file>

<file path=xl/sharedStrings.xml><?xml version="1.0" encoding="utf-8"?>
<sst xmlns="http://schemas.openxmlformats.org/spreadsheetml/2006/main" count="1106" uniqueCount="606">
  <si>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</si>
  <si>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</si>
  <si>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</si>
  <si>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</si>
  <si>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</si>
  <si>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</si>
  <si>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</si>
  <si>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</si>
  <si>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</si>
  <si>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</si>
  <si>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</si>
  <si>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</si>
  <si>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</si>
  <si>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</si>
  <si>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</si>
  <si>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</si>
  <si>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</si>
  <si>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</si>
  <si>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</si>
  <si>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</si>
  <si>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</si>
  <si>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</si>
  <si>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</si>
  <si>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</si>
  <si>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</si>
  <si>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</si>
  <si>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</si>
  <si>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</si>
  <si>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</si>
  <si>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</si>
  <si>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</si>
  <si>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</si>
  <si>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</si>
  <si>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</si>
  <si>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</si>
  <si>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</si>
  <si>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</si>
  <si>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</si>
  <si>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</si>
  <si>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</si>
  <si>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</si>
  <si>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</si>
  <si>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</si>
  <si>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</si>
  <si>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</si>
  <si>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</si>
  <si>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</si>
  <si>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</si>
  <si>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</si>
  <si>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</si>
  <si>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</si>
  <si>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</si>
  <si>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</si>
  <si>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</si>
  <si>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</si>
  <si>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</si>
  <si>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</si>
  <si>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</si>
  <si>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</si>
  <si>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</si>
  <si>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</si>
  <si>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</si>
  <si>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</si>
  <si>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</si>
  <si>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</si>
  <si>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</si>
  <si>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</si>
  <si>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</si>
  <si>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</si>
  <si>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</si>
  <si>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</si>
  <si>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</si>
  <si>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</si>
  <si>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</si>
  <si>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</si>
  <si>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</si>
  <si>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</si>
  <si>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</si>
  <si>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</si>
  <si>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</si>
  <si>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</si>
  <si>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</si>
  <si>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</si>
  <si>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</si>
  <si>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</si>
  <si>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</si>
  <si>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</si>
  <si>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</si>
  <si>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</si>
  <si>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</si>
  <si>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</si>
  <si>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</si>
  <si>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</si>
  <si>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</si>
  <si>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</si>
  <si>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</si>
  <si>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</si>
  <si>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</si>
  <si>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</si>
  <si>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</si>
  <si>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</si>
  <si>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</si>
  <si>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</si>
  <si>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</si>
  <si>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</si>
  <si>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</si>
  <si>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</si>
  <si>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</si>
  <si>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</si>
  <si>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</si>
  <si>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</si>
  <si>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</si>
  <si>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</si>
  <si>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</si>
  <si>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</si>
  <si>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</si>
  <si>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</si>
  <si>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</si>
  <si>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</si>
  <si>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</si>
  <si>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</si>
  <si>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</si>
  <si>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</si>
  <si>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</si>
  <si>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</si>
  <si>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</si>
  <si>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</si>
  <si>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</si>
  <si>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</si>
  <si>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</si>
  <si>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</si>
  <si>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</si>
  <si>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</si>
  <si>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</si>
  <si>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</si>
  <si>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</si>
  <si>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</si>
  <si>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</si>
  <si>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</si>
  <si>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</si>
  <si>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</si>
  <si>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</si>
  <si>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</si>
  <si>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</si>
  <si>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</si>
  <si>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</si>
  <si>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</si>
  <si>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</si>
  <si>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</si>
  <si>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</si>
  <si>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</si>
  <si>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</si>
  <si>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</si>
  <si>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</si>
  <si>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</si>
  <si>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</si>
  <si>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</si>
  <si>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</si>
  <si>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</si>
  <si>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</si>
  <si>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</si>
  <si>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</si>
  <si>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</si>
  <si>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</si>
  <si>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</si>
  <si>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</si>
  <si>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</si>
  <si>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</si>
  <si>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</si>
  <si>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</si>
  <si>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</si>
  <si>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</si>
  <si>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</si>
  <si>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</si>
  <si>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</si>
  <si>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</si>
  <si>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</si>
  <si>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</si>
  <si>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</si>
  <si>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</si>
  <si>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</si>
  <si>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</si>
  <si>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</si>
  <si>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</si>
  <si>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</si>
  <si>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</si>
  <si>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</si>
  <si>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</si>
  <si>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</si>
  <si>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</si>
  <si>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</si>
  <si>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</si>
  <si>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</si>
  <si>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</si>
  <si>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</si>
  <si>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</si>
  <si>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</si>
  <si>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</si>
  <si>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</si>
  <si>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</si>
  <si>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</si>
  <si>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</si>
  <si>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</si>
  <si>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</si>
  <si>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</si>
  <si>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</si>
  <si>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</si>
  <si>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</si>
  <si>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</si>
  <si>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</si>
  <si>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</si>
  <si>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</si>
  <si>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</si>
  <si>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</si>
  <si>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</si>
  <si>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島根県大田市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</si>
  <si>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</si>
  <si>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</si>
  <si>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</si>
  <si>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</si>
  <si>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</si>
  <si>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</si>
  <si>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</si>
  <si>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</si>
  <si>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</si>
  <si>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</si>
  <si>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</si>
  <si>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</si>
  <si>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</si>
  <si>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</si>
  <si>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</si>
  <si>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</si>
  <si>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</si>
  <si>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</si>
  <si>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</si>
  <si>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</si>
  <si>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</si>
  <si>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</si>
  <si>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</si>
  <si>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</si>
  <si>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</si>
  <si>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</si>
  <si>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</si>
  <si>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</si>
  <si>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</si>
  <si>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</si>
  <si>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</si>
  <si>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</si>
  <si>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</si>
  <si>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</si>
  <si>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</si>
  <si>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</si>
  <si>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</si>
  <si>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</si>
  <si>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</si>
  <si>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</si>
  <si>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</si>
  <si>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</si>
  <si>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</si>
  <si>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</si>
  <si>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</si>
  <si>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</si>
  <si>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</si>
  <si>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</si>
  <si>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</si>
  <si>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</si>
  <si>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</si>
  <si>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</si>
  <si>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</si>
  <si>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</si>
  <si>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</si>
  <si>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</si>
  <si>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</si>
  <si>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</si>
  <si>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</si>
  <si>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</si>
  <si>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</si>
  <si>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</si>
  <si>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</si>
  <si>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</si>
  <si>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</si>
  <si>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</si>
  <si>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</si>
  <si>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</si>
  <si>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</si>
  <si>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</si>
  <si>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</si>
  <si>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</si>
  <si>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</si>
  <si>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</si>
  <si>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</si>
  <si>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</si>
  <si>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</si>
  <si>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</si>
  <si>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</si>
  <si>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</si>
  <si>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</si>
  <si>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</si>
  <si>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</si>
  <si>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</si>
  <si>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</si>
  <si>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</si>
  <si>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</si>
  <si>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</si>
  <si>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</si>
  <si>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</si>
  <si>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</si>
  <si>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</si>
  <si>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</si>
  <si>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</si>
  <si>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</si>
  <si>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</si>
  <si>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</si>
  <si>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</si>
  <si>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</si>
  <si>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</si>
  <si>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</si>
  <si>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</si>
  <si>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</si>
  <si>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</si>
  <si>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</si>
  <si>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</si>
  <si>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</si>
  <si>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</si>
  <si>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</si>
  <si>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</si>
  <si>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</si>
  <si>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</si>
  <si>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</si>
  <si>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</si>
  <si>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</si>
  <si>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</si>
  <si>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</si>
  <si>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</si>
  <si>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</si>
  <si>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</si>
  <si>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</si>
  <si>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</si>
  <si>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</si>
  <si>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</si>
  <si>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</si>
  <si>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</si>
  <si>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</si>
  <si>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</si>
  <si>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</si>
  <si>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</si>
  <si>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</si>
  <si>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</si>
  <si>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</si>
  <si>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</si>
  <si>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</si>
  <si>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</si>
  <si>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</si>
  <si>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</si>
  <si>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</si>
  <si>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</si>
  <si>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</si>
  <si>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</si>
  <si>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</si>
  <si>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</si>
  <si>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</si>
  <si>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</si>
  <si>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</si>
  <si>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</si>
  <si>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</si>
  <si>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</si>
  <si>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</si>
  <si>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</si>
  <si>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</si>
  <si>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</si>
  <si>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島根県大田市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</si>
  <si>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</si>
  <si>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</si>
  <si>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</si>
  <si>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</si>
  <si>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</si>
  <si>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</si>
  <si>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</si>
  <si>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</si>
  <si>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</si>
  <si>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</si>
  <si>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</si>
  <si>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</si>
  <si>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</si>
  <si>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</si>
  <si>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</si>
  <si>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</si>
  <si>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</si>
  <si>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</si>
  <si>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</si>
  <si>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</si>
  <si>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大田市駅周辺土地区画整理事業特別会計</t>
    <phoneticPr fontId="5"/>
  </si>
  <si>
    <t>簡易給水施設事業特別会計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</si>
  <si>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</si>
  <si>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</si>
  <si>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</si>
  <si>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</si>
  <si>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</si>
  <si>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</si>
  <si>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</si>
  <si>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</si>
  <si>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</si>
  <si>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</si>
  <si>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</si>
  <si>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</si>
  <si>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</si>
  <si>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</si>
  <si>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</si>
  <si>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</si>
  <si>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介護保険事業特別会計</t>
    <phoneticPr fontId="5"/>
  </si>
  <si>
    <t>大田市水道事業会計</t>
    <phoneticPr fontId="5"/>
  </si>
  <si>
    <t>法適用企業</t>
    <phoneticPr fontId="5"/>
  </si>
  <si>
    <t>大田市病院事業会計</t>
    <phoneticPr fontId="5"/>
  </si>
  <si>
    <t>法適用企業</t>
    <phoneticPr fontId="5"/>
  </si>
  <si>
    <t>大田市下水道事業会計</t>
    <phoneticPr fontId="5"/>
  </si>
  <si>
    <t>生活排水処理事業特別会計</t>
    <phoneticPr fontId="5"/>
  </si>
  <si>
    <t>法非適用企業</t>
    <phoneticPr fontId="5"/>
  </si>
  <si>
    <t>農業集落排水事業特別会計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</si>
  <si>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</si>
  <si>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</si>
  <si>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</si>
  <si>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</si>
  <si>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</si>
  <si>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</si>
  <si>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</si>
  <si>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</si>
  <si>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</si>
  <si>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</si>
  <si>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</si>
  <si>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</si>
  <si>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</si>
  <si>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</si>
  <si>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</si>
  <si>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</si>
  <si>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</si>
  <si>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</si>
  <si>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</si>
  <si>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</si>
  <si>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</si>
  <si>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</si>
  <si>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</si>
  <si>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</si>
  <si>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</si>
  <si>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</si>
  <si>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</si>
  <si>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</si>
  <si>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</si>
  <si>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</si>
  <si>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</si>
  <si>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</si>
  <si>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</si>
  <si>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</si>
  <si>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</si>
  <si>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</si>
  <si>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</si>
  <si>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</si>
  <si>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</si>
  <si>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</si>
  <si>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</si>
  <si>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</si>
  <si>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</si>
  <si>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</si>
  <si>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</si>
  <si>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</si>
  <si>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</si>
  <si>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</si>
  <si>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</si>
  <si>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</si>
  <si>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</si>
  <si>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</si>
  <si>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</si>
  <si>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</si>
  <si>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</si>
  <si>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</si>
  <si>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</si>
  <si>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</si>
  <si>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</si>
  <si>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</si>
  <si>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</si>
  <si>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</si>
  <si>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</si>
  <si>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</si>
  <si>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</si>
  <si>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</si>
  <si>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</si>
  <si>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</si>
  <si>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</si>
  <si>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</si>
  <si>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</si>
  <si>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</si>
  <si>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</si>
  <si>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</si>
  <si>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</si>
  <si>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</si>
  <si>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</si>
  <si>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</si>
  <si>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</si>
  <si>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</si>
  <si>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</si>
  <si>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</si>
  <si>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</si>
  <si>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</si>
  <si>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</si>
  <si>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</si>
  <si>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</si>
  <si>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</si>
  <si>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</si>
  <si>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</si>
  <si>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</si>
  <si>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</si>
  <si>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</si>
  <si>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</si>
  <si>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</si>
  <si>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</si>
  <si>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</si>
  <si>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</si>
  <si>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</si>
  <si>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</si>
  <si>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</si>
  <si>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</si>
  <si>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</si>
  <si>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</si>
  <si>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</si>
  <si>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</si>
  <si>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</si>
  <si>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</si>
  <si>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</si>
  <si>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</si>
  <si>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</si>
  <si>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</si>
  <si>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</si>
  <si>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</si>
  <si>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</si>
  <si>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</si>
  <si>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</si>
  <si>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</si>
  <si>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</si>
  <si>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</si>
  <si>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</si>
  <si>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</si>
  <si>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</si>
  <si>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</si>
  <si>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</si>
  <si>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</si>
  <si>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</si>
  <si>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</si>
  <si>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</si>
  <si>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</si>
  <si>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</si>
  <si>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</si>
  <si>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</si>
  <si>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</si>
  <si>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</si>
  <si>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</si>
  <si>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</si>
  <si>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</si>
  <si>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</si>
  <si>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</si>
  <si>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</si>
  <si>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</si>
  <si>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</si>
  <si>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0.39</t>
  </si>
  <si>
    <t>▲ 0.12</t>
  </si>
  <si>
    <t>▲ 2.39</t>
  </si>
  <si>
    <t>▲ 0.69</t>
  </si>
  <si>
    <t>大田市水道事業会計</t>
  </si>
  <si>
    <t>大田市病院事業会計</t>
  </si>
  <si>
    <t>一般会計</t>
  </si>
  <si>
    <t>大田市下水道事業会計</t>
  </si>
  <si>
    <t>国民健康保険事業特別会計</t>
  </si>
  <si>
    <t>介護保険事業特別会計</t>
  </si>
  <si>
    <t>後期高齢者医療事業特別会計</t>
  </si>
  <si>
    <t>大田市駅周辺土地区画整理事業特別会計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</si>
  <si>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</si>
  <si>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</si>
  <si>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</si>
  <si>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</si>
  <si>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</si>
  <si>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</si>
  <si>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</si>
  <si>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</si>
  <si>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</si>
  <si>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</si>
  <si>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島根県後期高齢者医療広域連合（後期高齢者医療事業特別会計）</t>
    <rPh sb="0" eb="3">
      <t>シマネケン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</si>
  <si>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</si>
  <si>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t>
    <phoneticPr fontId="2"/>
  </si>
  <si>
    <t>（公財）大田市体育・公園・文化事業団</t>
    <rPh sb="1" eb="3">
      <t>コウザイ</t>
    </rPh>
    <rPh sb="4" eb="7">
      <t>オオダシ</t>
    </rPh>
    <rPh sb="7" eb="9">
      <t>タイイク</t>
    </rPh>
    <rPh sb="10" eb="12">
      <t>コウエン</t>
    </rPh>
    <rPh sb="13" eb="15">
      <t>ブンカ</t>
    </rPh>
    <rPh sb="15" eb="18">
      <t>ジギョウダン</t>
    </rPh>
    <phoneticPr fontId="2"/>
  </si>
  <si>
    <t>（株）大田ふるさとセンター</t>
    <rPh sb="1" eb="2">
      <t>カブ</t>
    </rPh>
    <rPh sb="3" eb="5">
      <t>オオダ</t>
    </rPh>
    <phoneticPr fontId="2"/>
  </si>
  <si>
    <t>（公財）シルバーランド振興事業団</t>
    <rPh sb="1" eb="3">
      <t>コウザイ</t>
    </rPh>
    <rPh sb="11" eb="13">
      <t>シンコウ</t>
    </rPh>
    <rPh sb="13" eb="16">
      <t>ジギョウダン</t>
    </rPh>
    <phoneticPr fontId="2"/>
  </si>
  <si>
    <t>合併振興基金</t>
    <rPh sb="0" eb="2">
      <t>ガッペイ</t>
    </rPh>
    <rPh sb="2" eb="4">
      <t>シンコウ</t>
    </rPh>
    <rPh sb="4" eb="6">
      <t>キキン</t>
    </rPh>
    <phoneticPr fontId="5"/>
  </si>
  <si>
    <t>まちづくり推進基金</t>
    <rPh sb="5" eb="7">
      <t>スイシン</t>
    </rPh>
    <rPh sb="7" eb="9">
      <t>キキン</t>
    </rPh>
    <phoneticPr fontId="5"/>
  </si>
  <si>
    <t>石見銀山基金</t>
    <rPh sb="0" eb="2">
      <t>イワミ</t>
    </rPh>
    <rPh sb="2" eb="4">
      <t>ギンザン</t>
    </rPh>
    <rPh sb="4" eb="6">
      <t>キキン</t>
    </rPh>
    <phoneticPr fontId="5"/>
  </si>
  <si>
    <t>過疎地域自立促進特別事業基金</t>
    <phoneticPr fontId="5"/>
  </si>
  <si>
    <t>仁摩サンドミュージアム管理基金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</si>
  <si>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</si>
  <si>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</si>
  <si>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</si>
  <si>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</si>
  <si>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</si>
  <si>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</si>
  <si>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</si>
  <si>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</si>
  <si>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</si>
  <si>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</si>
  <si>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将来負担比率及び有形固定資産減価償却率ともに、例年類似団体平均より高い水準が続いており、減価償却を終えてきているにも関わらず将来負担も大きく抱えている状況にある。
　令和２年度は、下水道事業会計の法適化により公営企業債等繰入見込額が大幅に減少したことに伴い将来負担比率は減少しているものの、今後、老朽化が進んだ公共施設の更新等の大規模な普通建設事業が予定されており、将来負担比率の上昇が見込まれるため、「公共施設等適正化計画」に基づき、老朽化した施設の適切な管理を行っていく必要がある。</t>
    <phoneticPr fontId="5"/>
  </si>
  <si>
    <t>　将来負担比率及び実質公債費比率ともに、例年類似団体より高い水準が続いている。
　令和２年度は下水道事業の法適化により両比率とも減少となったが、近年の標準財政規模の減少や新病院建設事業に係る元利償還や下水道整備事業に係る準元利償還金の増等、比率が上昇する要因は多数あるため、引き続き地方債残高の適正な管理や公債費の平準化に努めていく必要がある。</t>
    <rPh sb="41" eb="43">
      <t>レイワ</t>
    </rPh>
    <rPh sb="44" eb="46">
      <t>ネンド</t>
    </rPh>
    <rPh sb="59" eb="62">
      <t>リョウヒリツ</t>
    </rPh>
    <rPh sb="130" eb="132">
      <t>タスウ</t>
    </rPh>
    <rPh sb="137" eb="138">
      <t>ヒ</t>
    </rPh>
    <rPh sb="139" eb="140">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</si>
</sst>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AF375C7-7FDB-4AF8-8915-7013925ADB5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3924-4864-8465-A4FE29007F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47089</c:v>
                </c:pt>
                <c:pt idx="1">
                  <c:v>66222</c:v>
                </c:pt>
                <c:pt idx="2">
                  <c:v>67350</c:v>
                </c:pt>
                <c:pt idx="3">
                  <c:v>117795</c:v>
                </c:pt>
                <c:pt idx="4">
                  <c:v>136198</c:v>
                </c:pt>
              </c:numCache>
            </c:numRef>
          </c:val>
          <c:smooth val="0"/>
          <c:extLst>
            <c:ext xmlns:c16="http://schemas.microsoft.com/office/drawing/2014/chart" uri="{C3380CC4-5D6E-409C-BE32-E72D297353CC}">
              <c16:uniqueId val="{00000001-3924-4864-8465-A4FE29007FA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2.4500000000000002</c:v>
                </c:pt>
                <c:pt idx="1">
                  <c:v>2.1</c:v>
                </c:pt>
                <c:pt idx="2">
                  <c:v>2.36</c:v>
                </c:pt>
                <c:pt idx="3">
                  <c:v>2.93</c:v>
                </c:pt>
                <c:pt idx="4">
                  <c:v>2.19</c:v>
                </c:pt>
              </c:numCache>
            </c:numRef>
          </c:val>
          <c:extLst>
            <c:ext xmlns:c16="http://schemas.microsoft.com/office/drawing/2014/chart" uri="{C3380CC4-5D6E-409C-BE32-E72D297353CC}">
              <c16:uniqueId val="{00000000-23A9-4E8F-B885-3B13A6D146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12.48</c:v>
                </c:pt>
                <c:pt idx="1">
                  <c:v>13.26</c:v>
                </c:pt>
                <c:pt idx="2">
                  <c:v>10.81</c:v>
                </c:pt>
                <c:pt idx="3">
                  <c:v>12.32</c:v>
                </c:pt>
                <c:pt idx="4">
                  <c:v>12.11</c:v>
                </c:pt>
              </c:numCache>
            </c:numRef>
          </c:val>
          <c:extLst>
            <c:ext xmlns:c16="http://schemas.microsoft.com/office/drawing/2014/chart" uri="{C3380CC4-5D6E-409C-BE32-E72D297353CC}">
              <c16:uniqueId val="{00000001-23A9-4E8F-B885-3B13A6D146C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-0.39</c:v>
                </c:pt>
                <c:pt idx="1">
                  <c:v>-0.12</c:v>
                </c:pt>
                <c:pt idx="2">
                  <c:v>-2.39</c:v>
                </c:pt>
                <c:pt idx="3">
                  <c:v>1.97</c:v>
                </c:pt>
                <c:pt idx="4">
                  <c:v>-0.69</c:v>
                </c:pt>
              </c:numCache>
            </c:numRef>
          </c:val>
          <c:smooth val="0"/>
          <c:extLst>
            <c:ext xmlns:c16="http://schemas.microsoft.com/office/drawing/2014/chart" uri="{C3380CC4-5D6E-409C-BE32-E72D297353CC}">
              <c16:uniqueId val="{00000002-23A9-4E8F-B885-3B13A6D146C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0.12</c:v>
                </c:pt>
                <c:pt idx="2">
                  <c:v>#N/A</c:v>
                </c:pt>
                <c:pt idx="3">
                  <c:v>0</c:v>
                </c:pt>
                <c:pt idx="4">
                  <c:v>#N/A</c:v>
                </c:pt>
                <c:pt idx="5">
                  <c:v>0</c:v>
                </c:pt>
                <c:pt idx="6">
                  <c:v>#N/A</c:v>
                </c:pt>
                <c:pt idx="7">
                  <c:v>0.16</c:v>
                </c:pt>
                <c:pt idx="8">
                  <c:v>#N/A</c:v>
                </c:pt>
                <c:pt idx="9">
                  <c:v>0</c:v>
                </c:pt>
              </c:numCache>
            </c:numRef>
          </c:val>
          <c:extLst>
            <c:ext xmlns:c16="http://schemas.microsoft.com/office/drawing/2014/chart" uri="{C3380CC4-5D6E-409C-BE32-E72D297353CC}">
              <c16:uniqueId val="{00000000-A558-4506-A68C-77A2B2BA59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0.39</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58-4506-A68C-77A2B2BA5952}"/>
            </c:ext>
          </c:extLst>
        </c:ser>
        <c:ser>
          <c:idx val="2"/>
          <c:order val="2"/>
          <c:tx>
            <c:strRef>
              <c:f>データシート!$A$29</c:f>
              <c:strCache>
                <c:ptCount val="1"/>
                <c:pt idx="0">
                  <c:v>大田市駅周辺土地区画整理事業特別会計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558-4506-A68C-77A2B2BA5952}"/>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0.06</c:v>
                </c:pt>
                <c:pt idx="2">
                  <c:v>#N/A</c:v>
                </c:pt>
                <c:pt idx="3">
                  <c:v>0.05</c:v>
                </c:pt>
                <c:pt idx="4">
                  <c:v>#N/A</c:v>
                </c:pt>
                <c:pt idx="5">
                  <c:v>0.05</c:v>
                </c:pt>
                <c:pt idx="6">
                  <c:v>#N/A</c:v>
                </c:pt>
                <c:pt idx="7">
                  <c:v>0.05</c:v>
                </c:pt>
                <c:pt idx="8">
                  <c:v>#N/A</c:v>
                </c:pt>
                <c:pt idx="9">
                  <c:v>0.06</c:v>
                </c:pt>
              </c:numCache>
            </c:numRef>
          </c:val>
          <c:extLst>
            <c:ext xmlns:c16="http://schemas.microsoft.com/office/drawing/2014/chart" uri="{C3380CC4-5D6E-409C-BE32-E72D297353CC}">
              <c16:uniqueId val="{00000003-A558-4506-A68C-77A2B2BA5952}"/>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0.81</c:v>
                </c:pt>
                <c:pt idx="2">
                  <c:v>#N/A</c:v>
                </c:pt>
                <c:pt idx="3">
                  <c:v>0.75</c:v>
                </c:pt>
                <c:pt idx="4">
                  <c:v>#N/A</c:v>
                </c:pt>
                <c:pt idx="5">
                  <c:v>0.95</c:v>
                </c:pt>
                <c:pt idx="6">
                  <c:v>#N/A</c:v>
                </c:pt>
                <c:pt idx="7">
                  <c:v>0.08</c:v>
                </c:pt>
                <c:pt idx="8">
                  <c:v>#N/A</c:v>
                </c:pt>
                <c:pt idx="9">
                  <c:v>0.41</c:v>
                </c:pt>
              </c:numCache>
            </c:numRef>
          </c:val>
          <c:extLst>
            <c:ext xmlns:c16="http://schemas.microsoft.com/office/drawing/2014/chart" uri="{C3380CC4-5D6E-409C-BE32-E72D297353CC}">
              <c16:uniqueId val="{00000004-A558-4506-A68C-77A2B2BA5952}"/>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0.56000000000000005</c:v>
                </c:pt>
                <c:pt idx="2">
                  <c:v>#N/A</c:v>
                </c:pt>
                <c:pt idx="3">
                  <c:v>0.63</c:v>
                </c:pt>
                <c:pt idx="4">
                  <c:v>#N/A</c:v>
                </c:pt>
                <c:pt idx="5">
                  <c:v>0.19</c:v>
                </c:pt>
                <c:pt idx="6">
                  <c:v>#N/A</c:v>
                </c:pt>
                <c:pt idx="7">
                  <c:v>0.51</c:v>
                </c:pt>
                <c:pt idx="8">
                  <c:v>#N/A</c:v>
                </c:pt>
                <c:pt idx="9">
                  <c:v>0.45</c:v>
                </c:pt>
              </c:numCache>
            </c:numRef>
          </c:val>
          <c:extLst>
            <c:ext xmlns:c16="http://schemas.microsoft.com/office/drawing/2014/chart" uri="{C3380CC4-5D6E-409C-BE32-E72D297353CC}">
              <c16:uniqueId val="{00000005-A558-4506-A68C-77A2B2BA5952}"/>
            </c:ext>
          </c:extLst>
        </c:ser>
        <c:ser>
          <c:idx val="6"/>
          <c:order val="6"/>
          <c:tx>
            <c:strRef>
              <c:f>データシート!$A$33</c:f>
              <c:strCache>
                <c:ptCount val="1"/>
                <c:pt idx="0">
                  <c:v>大田市下水道事業会計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0.48</c:v>
                </c:pt>
              </c:numCache>
            </c:numRef>
          </c:val>
          <c:extLst>
            <c:ext xmlns:c16="http://schemas.microsoft.com/office/drawing/2014/chart" uri="{C3380CC4-5D6E-409C-BE32-E72D297353CC}">
              <c16:uniqueId val="{00000006-A558-4506-A68C-77A2B2BA595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2.85</c:v>
                </c:pt>
                <c:pt idx="2">
                  <c:v>#N/A</c:v>
                </c:pt>
                <c:pt idx="3">
                  <c:v>1.75</c:v>
                </c:pt>
                <c:pt idx="4">
                  <c:v>#N/A</c:v>
                </c:pt>
                <c:pt idx="5">
                  <c:v>2.36</c:v>
                </c:pt>
                <c:pt idx="6">
                  <c:v>#N/A</c:v>
                </c:pt>
                <c:pt idx="7">
                  <c:v>2.93</c:v>
                </c:pt>
                <c:pt idx="8">
                  <c:v>#N/A</c:v>
                </c:pt>
                <c:pt idx="9">
                  <c:v>2.1800000000000002</c:v>
                </c:pt>
              </c:numCache>
            </c:numRef>
          </c:val>
          <c:extLst>
            <c:ext xmlns:c16="http://schemas.microsoft.com/office/drawing/2014/chart" uri="{C3380CC4-5D6E-409C-BE32-E72D297353CC}">
              <c16:uniqueId val="{00000007-A558-4506-A68C-77A2B2BA5952}"/>
            </c:ext>
          </c:extLst>
        </c:ser>
        <c:ser>
          <c:idx val="8"/>
          <c:order val="8"/>
          <c:tx>
            <c:strRef>
              <c:f>データシート!$A$35</c:f>
              <c:strCache>
                <c:ptCount val="1"/>
                <c:pt idx="0">
                  <c:v>大田市病院事業会計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4.62</c:v>
                </c:pt>
                <c:pt idx="2">
                  <c:v>#N/A</c:v>
                </c:pt>
                <c:pt idx="3">
                  <c:v>2.83</c:v>
                </c:pt>
                <c:pt idx="4">
                  <c:v>#N/A</c:v>
                </c:pt>
                <c:pt idx="5">
                  <c:v>2.97</c:v>
                </c:pt>
                <c:pt idx="6">
                  <c:v>#N/A</c:v>
                </c:pt>
                <c:pt idx="7">
                  <c:v>1.41</c:v>
                </c:pt>
                <c:pt idx="8">
                  <c:v>#N/A</c:v>
                </c:pt>
                <c:pt idx="9">
                  <c:v>2.36</c:v>
                </c:pt>
              </c:numCache>
            </c:numRef>
          </c:val>
          <c:extLst>
            <c:ext xmlns:c16="http://schemas.microsoft.com/office/drawing/2014/chart" uri="{C3380CC4-5D6E-409C-BE32-E72D297353CC}">
              <c16:uniqueId val="{00000008-A558-4506-A68C-77A2B2BA5952}"/>
            </c:ext>
          </c:extLst>
        </c:ser>
        <c:ser>
          <c:idx val="9"/>
          <c:order val="9"/>
          <c:tx>
            <c:strRef>
              <c:f>データシート!$A$36</c:f>
              <c:strCache>
                <c:ptCount val="1"/>
                <c:pt idx="0">
                  <c:v>大田市水道事業会計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4.5199999999999996</c:v>
                </c:pt>
                <c:pt idx="2">
                  <c:v>#N/A</c:v>
                </c:pt>
                <c:pt idx="3">
                  <c:v>4.92</c:v>
                </c:pt>
                <c:pt idx="4">
                  <c:v>#N/A</c:v>
                </c:pt>
                <c:pt idx="5">
                  <c:v>4.87</c:v>
                </c:pt>
                <c:pt idx="6">
                  <c:v>#N/A</c:v>
                </c:pt>
                <c:pt idx="7">
                  <c:v>4.74</c:v>
                </c:pt>
                <c:pt idx="8">
                  <c:v>#N/A</c:v>
                </c:pt>
                <c:pt idx="9">
                  <c:v>4.3600000000000003</c:v>
                </c:pt>
              </c:numCache>
            </c:numRef>
          </c:val>
          <c:extLst>
            <c:ext xmlns:c16="http://schemas.microsoft.com/office/drawing/2014/chart" uri="{C3380CC4-5D6E-409C-BE32-E72D297353CC}">
              <c16:uniqueId val="{00000009-A558-4506-A68C-77A2B2BA595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3017</c:v>
                </c:pt>
                <c:pt idx="5">
                  <c:v>2966</c:v>
                </c:pt>
                <c:pt idx="8">
                  <c:v>3000</c:v>
                </c:pt>
                <c:pt idx="11">
                  <c:v>3034</c:v>
                </c:pt>
                <c:pt idx="14">
                  <c:v>2930</c:v>
                </c:pt>
              </c:numCache>
            </c:numRef>
          </c:val>
          <c:extLst>
            <c:ext xmlns:c16="http://schemas.microsoft.com/office/drawing/2014/chart" uri="{C3380CC4-5D6E-409C-BE32-E72D297353CC}">
              <c16:uniqueId val="{00000000-A33A-4389-86E8-45F613C112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33A-4389-86E8-45F613C112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124</c:v>
                </c:pt>
                <c:pt idx="3">
                  <c:v>126</c:v>
                </c:pt>
                <c:pt idx="6">
                  <c:v>119</c:v>
                </c:pt>
                <c:pt idx="9">
                  <c:v>128</c:v>
                </c:pt>
                <c:pt idx="12">
                  <c:v>130</c:v>
                </c:pt>
              </c:numCache>
            </c:numRef>
          </c:val>
          <c:extLst>
            <c:ext xmlns:c16="http://schemas.microsoft.com/office/drawing/2014/chart" uri="{C3380CC4-5D6E-409C-BE32-E72D297353CC}">
              <c16:uniqueId val="{00000002-A33A-4389-86E8-45F613C112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33A-4389-86E8-45F613C112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823</c:v>
                </c:pt>
                <c:pt idx="3">
                  <c:v>889</c:v>
                </c:pt>
                <c:pt idx="6">
                  <c:v>911</c:v>
                </c:pt>
                <c:pt idx="9">
                  <c:v>943</c:v>
                </c:pt>
                <c:pt idx="12">
                  <c:v>661</c:v>
                </c:pt>
              </c:numCache>
            </c:numRef>
          </c:val>
          <c:extLst>
            <c:ext xmlns:c16="http://schemas.microsoft.com/office/drawing/2014/chart" uri="{C3380CC4-5D6E-409C-BE32-E72D297353CC}">
              <c16:uniqueId val="{00000004-A33A-4389-86E8-45F613C112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3A-4389-86E8-45F613C112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33A-4389-86E8-45F613C112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3554</c:v>
                </c:pt>
                <c:pt idx="3">
                  <c:v>3492</c:v>
                </c:pt>
                <c:pt idx="6">
                  <c:v>3381</c:v>
                </c:pt>
                <c:pt idx="9">
                  <c:v>3369</c:v>
                </c:pt>
                <c:pt idx="12">
                  <c:v>3307</c:v>
                </c:pt>
              </c:numCache>
            </c:numRef>
          </c:val>
          <c:extLst>
            <c:ext xmlns:c16="http://schemas.microsoft.com/office/drawing/2014/chart" uri="{C3380CC4-5D6E-409C-BE32-E72D297353CC}">
              <c16:uniqueId val="{00000007-A33A-4389-86E8-45F613C112E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1484</c:v>
                </c:pt>
                <c:pt idx="2">
                  <c:v>#N/A</c:v>
                </c:pt>
                <c:pt idx="3">
                  <c:v>#N/A</c:v>
                </c:pt>
                <c:pt idx="4">
                  <c:v>1541</c:v>
                </c:pt>
                <c:pt idx="5">
                  <c:v>#N/A</c:v>
                </c:pt>
                <c:pt idx="6">
                  <c:v>#N/A</c:v>
                </c:pt>
                <c:pt idx="7">
                  <c:v>1411</c:v>
                </c:pt>
                <c:pt idx="8">
                  <c:v>#N/A</c:v>
                </c:pt>
                <c:pt idx="9">
                  <c:v>#N/A</c:v>
                </c:pt>
                <c:pt idx="10">
                  <c:v>1406</c:v>
                </c:pt>
                <c:pt idx="11">
                  <c:v>#N/A</c:v>
                </c:pt>
                <c:pt idx="12">
                  <c:v>#N/A</c:v>
                </c:pt>
                <c:pt idx="13">
                  <c:v>1168</c:v>
                </c:pt>
                <c:pt idx="14">
                  <c:v>#N/A</c:v>
                </c:pt>
              </c:numCache>
            </c:numRef>
          </c:val>
          <c:smooth val="0"/>
          <c:extLst>
            <c:ext xmlns:c16="http://schemas.microsoft.com/office/drawing/2014/chart" uri="{C3380CC4-5D6E-409C-BE32-E72D297353CC}">
              <c16:uniqueId val="{00000008-A33A-4389-86E8-45F613C112E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27985</c:v>
                </c:pt>
                <c:pt idx="5">
                  <c:v>27789</c:v>
                </c:pt>
                <c:pt idx="8">
                  <c:v>28187</c:v>
                </c:pt>
                <c:pt idx="11">
                  <c:v>33599</c:v>
                </c:pt>
                <c:pt idx="14">
                  <c:v>32988</c:v>
                </c:pt>
              </c:numCache>
            </c:numRef>
          </c:val>
          <c:extLst>
            <c:ext xmlns:c16="http://schemas.microsoft.com/office/drawing/2014/chart" uri="{C3380CC4-5D6E-409C-BE32-E72D297353CC}">
              <c16:uniqueId val="{00000000-019E-4654-997C-4730C7FF3F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1635</c:v>
                </c:pt>
                <c:pt idx="5">
                  <c:v>1524</c:v>
                </c:pt>
                <c:pt idx="8">
                  <c:v>1425</c:v>
                </c:pt>
                <c:pt idx="11">
                  <c:v>1376</c:v>
                </c:pt>
                <c:pt idx="14">
                  <c:v>1468</c:v>
                </c:pt>
              </c:numCache>
            </c:numRef>
          </c:val>
          <c:extLst>
            <c:ext xmlns:c16="http://schemas.microsoft.com/office/drawing/2014/chart" uri="{C3380CC4-5D6E-409C-BE32-E72D297353CC}">
              <c16:uniqueId val="{00000001-019E-4654-997C-4730C7FF3F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7417</c:v>
                </c:pt>
                <c:pt idx="5">
                  <c:v>6600</c:v>
                </c:pt>
                <c:pt idx="8">
                  <c:v>5334</c:v>
                </c:pt>
                <c:pt idx="11">
                  <c:v>4660</c:v>
                </c:pt>
                <c:pt idx="14">
                  <c:v>4336</c:v>
                </c:pt>
              </c:numCache>
            </c:numRef>
          </c:val>
          <c:extLst>
            <c:ext xmlns:c16="http://schemas.microsoft.com/office/drawing/2014/chart" uri="{C3380CC4-5D6E-409C-BE32-E72D297353CC}">
              <c16:uniqueId val="{00000002-019E-4654-997C-4730C7FF3F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9E-4654-997C-4730C7FF3F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9E-4654-997C-4730C7FF3F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9E-4654-997C-4730C7FF3F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4345</c:v>
                </c:pt>
                <c:pt idx="3">
                  <c:v>4329</c:v>
                </c:pt>
                <c:pt idx="6">
                  <c:v>4105</c:v>
                </c:pt>
                <c:pt idx="9">
                  <c:v>4056</c:v>
                </c:pt>
                <c:pt idx="12">
                  <c:v>3980</c:v>
                </c:pt>
              </c:numCache>
            </c:numRef>
          </c:val>
          <c:extLst>
            <c:ext xmlns:c16="http://schemas.microsoft.com/office/drawing/2014/chart" uri="{C3380CC4-5D6E-409C-BE32-E72D297353CC}">
              <c16:uniqueId val="{00000006-019E-4654-997C-4730C7FF3F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19E-4654-997C-4730C7FF3F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9955</c:v>
                </c:pt>
                <c:pt idx="3">
                  <c:v>9935</c:v>
                </c:pt>
                <c:pt idx="6">
                  <c:v>10846</c:v>
                </c:pt>
                <c:pt idx="9">
                  <c:v>15416</c:v>
                </c:pt>
                <c:pt idx="12">
                  <c:v>12627</c:v>
                </c:pt>
              </c:numCache>
            </c:numRef>
          </c:val>
          <c:extLst>
            <c:ext xmlns:c16="http://schemas.microsoft.com/office/drawing/2014/chart" uri="{C3380CC4-5D6E-409C-BE32-E72D297353CC}">
              <c16:uniqueId val="{00000008-019E-4654-997C-4730C7FF3F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795</c:v>
                </c:pt>
                <c:pt idx="3">
                  <c:v>774</c:v>
                </c:pt>
                <c:pt idx="6">
                  <c:v>554</c:v>
                </c:pt>
                <c:pt idx="9">
                  <c:v>443</c:v>
                </c:pt>
                <c:pt idx="12">
                  <c:v>320</c:v>
                </c:pt>
              </c:numCache>
            </c:numRef>
          </c:val>
          <c:extLst>
            <c:ext xmlns:c16="http://schemas.microsoft.com/office/drawing/2014/chart" uri="{C3380CC4-5D6E-409C-BE32-E72D297353CC}">
              <c16:uniqueId val="{00000009-019E-4654-997C-4730C7FF3F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31909</c:v>
                </c:pt>
                <c:pt idx="3">
                  <c:v>30885</c:v>
                </c:pt>
                <c:pt idx="6">
                  <c:v>30042</c:v>
                </c:pt>
                <c:pt idx="9">
                  <c:v>30585</c:v>
                </c:pt>
                <c:pt idx="12">
                  <c:v>31149</c:v>
                </c:pt>
              </c:numCache>
            </c:numRef>
          </c:val>
          <c:extLst>
            <c:ext xmlns:c16="http://schemas.microsoft.com/office/drawing/2014/chart" uri="{C3380CC4-5D6E-409C-BE32-E72D297353CC}">
              <c16:uniqueId val="{0000000A-019E-4654-997C-4730C7FF3FE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9967</c:v>
                </c:pt>
                <c:pt idx="2">
                  <c:v>#N/A</c:v>
                </c:pt>
                <c:pt idx="3">
                  <c:v>#N/A</c:v>
                </c:pt>
                <c:pt idx="4">
                  <c:v>10010</c:v>
                </c:pt>
                <c:pt idx="5">
                  <c:v>#N/A</c:v>
                </c:pt>
                <c:pt idx="6">
                  <c:v>#N/A</c:v>
                </c:pt>
                <c:pt idx="7">
                  <c:v>10601</c:v>
                </c:pt>
                <c:pt idx="8">
                  <c:v>#N/A</c:v>
                </c:pt>
                <c:pt idx="9">
                  <c:v>#N/A</c:v>
                </c:pt>
                <c:pt idx="10">
                  <c:v>10865</c:v>
                </c:pt>
                <c:pt idx="11">
                  <c:v>#N/A</c:v>
                </c:pt>
                <c:pt idx="12">
                  <c:v>#N/A</c:v>
                </c:pt>
                <c:pt idx="13">
                  <c:v>9283</c:v>
                </c:pt>
                <c:pt idx="14">
                  <c:v>#N/A</c:v>
                </c:pt>
              </c:numCache>
            </c:numRef>
          </c:val>
          <c:smooth val="0"/>
          <c:extLst>
            <c:ext xmlns:c16="http://schemas.microsoft.com/office/drawing/2014/chart" uri="{C3380CC4-5D6E-409C-BE32-E72D297353CC}">
              <c16:uniqueId val="{0000000B-019E-4654-997C-4730C7FF3FE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1436</c:v>
                </c:pt>
                <c:pt idx="1">
                  <c:v>1624</c:v>
                </c:pt>
                <c:pt idx="2">
                  <c:v>1624</c:v>
                </c:pt>
              </c:numCache>
            </c:numRef>
          </c:val>
          <c:extLst>
            <c:ext xmlns:c16="http://schemas.microsoft.com/office/drawing/2014/chart" uri="{C3380CC4-5D6E-409C-BE32-E72D297353CC}">
              <c16:uniqueId val="{00000000-3665-49C7-ADA3-7AD5110554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1636</c:v>
                </c:pt>
                <c:pt idx="1">
                  <c:v>989</c:v>
                </c:pt>
                <c:pt idx="2">
                  <c:v>789</c:v>
                </c:pt>
              </c:numCache>
            </c:numRef>
          </c:val>
          <c:extLst>
            <c:ext xmlns:c16="http://schemas.microsoft.com/office/drawing/2014/chart" uri="{C3380CC4-5D6E-409C-BE32-E72D297353CC}">
              <c16:uniqueId val="{00000001-3665-49C7-ADA3-7AD5110554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3240</c:v>
                </c:pt>
                <c:pt idx="1">
                  <c:v>3325</c:v>
                </c:pt>
                <c:pt idx="2">
                  <c:v>2990</c:v>
                </c:pt>
              </c:numCache>
            </c:numRef>
          </c:val>
          <c:extLst>
            <c:ext xmlns:c16="http://schemas.microsoft.com/office/drawing/2014/chart" uri="{C3380CC4-5D6E-409C-BE32-E72D297353CC}">
              <c16:uniqueId val="{00000002-3665-49C7-ADA3-7AD5110554F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2.9155570143700698E-3"/>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{FF1EDBC1-148E-4B5E-9EBC-095F9DB1E8E9}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317-4D6D-B157-949FFF1DED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{7F2C3750-4E9C-4B51-9B35-71120D170988}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17-4D6D-B157-949FFF1DED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{F8ABDC70-43D6-412C-B4F7-650491D6FDCE}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17-4D6D-B157-949FFF1DED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{05CCBFBA-0757-49C0-9B18-F2A216A8C1FE}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17-4D6D-B157-949FFF1DED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{DFFD6819-079E-4304-BF86-6DAFE84D6CA8}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17-4D6D-B157-949FFF1DED0F}"/>
                </c:ext>
              </c:extLst>
            </c:dLbl>
            <c:dLbl>
              <c:idx val="8"/>
              <c:layout>
                <c:manualLayout>
                  <c:x val="0"/>
                  <c:y val="1.1590826661210321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{2A12022B-783E-4C8F-96CE-4BF22B8973D9}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317-4D6D-B157-949FFF1DED0F}"/>
                </c:ext>
              </c:extLst>
            </c:dLbl>
            <c:dLbl>
              <c:idx val="16"/>
              <c:layout>
                <c:manualLayout>
                  <c:x val="0"/>
                  <c:y val="-4.8130224779411365E-3"/>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{3B71D319-07A6-498B-8634-1CAB9614DC9B}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317-4D6D-B157-949FFF1DED0F}"/>
                </c:ext>
              </c:extLst>
            </c:dLbl>
            <c:dLbl>
              <c:idx val="24"/>
              <c:layout>
                <c:manualLayout>
                  <c:x val="0"/>
                  <c:y val="4.8126672471137553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{8DAF4F00-5EC4-4A5E-86CA-6BC240781D90}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317-4D6D-B157-949FFF1DED0F}"/>
                </c:ext>
              </c:extLst>
            </c:dLbl>
            <c:dLbl>
              <c:idx val="32"/>
              <c:layout>
                <c:manualLayout>
                  <c:x val="0"/>
                  <c:y val="-1.4506028444753341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{A888F011-A380-42F2-973C-169D56DE1434}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317-4D6D-B157-949FFF1DED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85.4</c:v>
                </c:pt>
                <c:pt idx="8">
                  <c:v>85.9</c:v>
                </c:pt>
                <c:pt idx="16">
                  <c:v>86.1</c:v>
                </c:pt>
                <c:pt idx="24">
                  <c:v>86.1</c:v>
                </c:pt>
                <c:pt idx="32">
                  <c:v>86.4</c:v>
                </c:pt>
              </c:numCache>
            </c:numRef>
          </c:xVal>
          <c:yVal>
            <c:numRef>
              <c:f>公会計指標分析・財政指標組合せ分析表!$BP$51:$DC$51</c:f>
              <c:numCache>
                <c:formatCode>#,##0.0;"▲ "#,##0.0</c:formatCode>
                <c:ptCount val="40"/>
                <c:pt idx="0">
                  <c:v>90.1</c:v>
                </c:pt>
                <c:pt idx="8">
                  <c:v>94</c:v>
                </c:pt>
                <c:pt idx="16">
                  <c:v>101.6</c:v>
                </c:pt>
                <c:pt idx="24">
                  <c:v>105.4</c:v>
                </c:pt>
                <c:pt idx="32">
                  <c:v>87.3</c:v>
                </c:pt>
              </c:numCache>
            </c:numRef>
          </c:yVal>
          <c:smooth val="0"/>
          <c:extLst>
            <c:ext xmlns:c16="http://schemas.microsoft.com/office/drawing/2014/chart" uri="{C3380CC4-5D6E-409C-BE32-E72D297353CC}">
              <c16:uniqueId val="{00000009-B317-4D6D-B157-949FFF1DED0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{B6466708-E873-4613-BDF5-CD295C0505E3}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317-4D6D-B157-949FFF1DED0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{FDF23764-4451-4296-9027-F4644DA88460}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17-4D6D-B157-949FFF1DED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{1552A4C6-4025-47A9-9F1D-B608F459F8F3}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17-4D6D-B157-949FFF1DED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{D3A9DF4F-CF94-48A8-88F6-017D90DE0AA6}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17-4D6D-B157-949FFF1DED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{632C8FBE-9458-4624-A601-B660C895023D}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17-4D6D-B157-949FFF1DED0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{714DF3D3-09EF-4FFE-B6B4-0201B5CA91F2}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317-4D6D-B157-949FFF1DED0F}"/>
                </c:ext>
              </c:extLst>
            </c:dLbl>
            <c:dLbl>
              <c:idx val="16"/>
              <c:layout>
                <c:manualLayout>
                  <c:x val="-2.057247398844927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{2F5E3907-BE4B-424C-887D-7DC6251AF2A7}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317-4D6D-B157-949FFF1DED0F}"/>
                </c:ext>
              </c:extLst>
            </c:dLbl>
            <c:dLbl>
              <c:idx val="24"/>
              <c:layout>
                <c:manualLayout>
                  <c:x val="-4.3588477131356919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{5363AEA4-36D6-46E0-B592-D0D91418CE10}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317-4D6D-B157-949FFF1DED0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{792BD739-0C54-4DD7-98C9-586BD59135C7}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317-4D6D-B157-949FFF1DED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B317-4D6D-B157-949FFF1DED0F}"/>
            </c:ext>
          </c:extLst>
        </c:ser>
        <c:dLbls>
          <c:showLegendKey val="0"/>
          <c:showVal val="1"/>
          <c:showCatName val="0"/>
          <c:showSerName val="0"/>
          <c:showPercent val="0"/>
          <c:showBubbleSize val="0"/>
        </c:dLbls>
        <c:axId val="46179840"/>
        <c:axId val="46181760"/>
      </c:scatterChart>
      <c:valAx>
        <c:axId val="4617984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{AADCFF2A-50C3-4AB0-AA3C-4F54563C332C}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875-4C08-BC8B-55005D6D8F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{B709DB38-322E-4E26-A1C5-AA5B51C28725}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75-4C08-BC8B-55005D6D8F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{23FDCE3E-3BAB-41B2-9795-D2549FC4E4C7}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75-4C08-BC8B-55005D6D8F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{B3036548-7792-4226-AA3D-EE06369FDB49}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75-4C08-BC8B-55005D6D8F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{0145B7D4-6C14-467E-BA46-1626064B6087}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75-4C08-BC8B-55005D6D8FF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{CDD39322-D2FA-4699-BAF8-1A58A50AE5FF}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875-4C08-BC8B-55005D6D8FF4}"/>
                </c:ext>
              </c:extLst>
            </c:dLbl>
            <c:dLbl>
              <c:idx val="16"/>
              <c:layout>
                <c:manualLayout>
                  <c:x val="-4.5096530706953748E-2"/>
                  <c:y val="-6.65336901597156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{B6CE2FF1-232C-4FD0-A884-B8E9667C144B}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875-4C08-BC8B-55005D6D8FF4}"/>
                </c:ext>
              </c:extLst>
            </c:dLbl>
            <c:dLbl>
              <c:idx val="24"/>
              <c:layout>
                <c:manualLayout>
                  <c:x val="-1.8171803637232503E-2"/>
                  <c:y val="-5.829960401587232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{8D07DB72-3EA7-4884-B76F-2D9A48C913BB}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875-4C08-BC8B-55005D6D8FF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{D9AA7328-D21A-4126-9EF3-97CC8FF2342E}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875-4C08-BC8B-55005D6D8F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13.6</c:v>
                </c:pt>
                <c:pt idx="16">
                  <c:v>13.8</c:v>
                </c:pt>
                <c:pt idx="24">
                  <c:v>13.8</c:v>
                </c:pt>
                <c:pt idx="32">
                  <c:v>12.7</c:v>
                </c:pt>
              </c:numCache>
            </c:numRef>
          </c:xVal>
          <c:yVal>
            <c:numRef>
              <c:f>公会計指標分析・財政指標組合せ分析表!$BP$73:$DC$73</c:f>
              <c:numCache>
                <c:formatCode>#,##0.0;"▲ "#,##0.0</c:formatCode>
                <c:ptCount val="40"/>
                <c:pt idx="0">
                  <c:v>90.1</c:v>
                </c:pt>
                <c:pt idx="8">
                  <c:v>94</c:v>
                </c:pt>
                <c:pt idx="16">
                  <c:v>101.6</c:v>
                </c:pt>
                <c:pt idx="24">
                  <c:v>105.4</c:v>
                </c:pt>
                <c:pt idx="32">
                  <c:v>87.3</c:v>
                </c:pt>
              </c:numCache>
            </c:numRef>
          </c:yVal>
          <c:smooth val="0"/>
          <c:extLst>
            <c:ext xmlns:c16="http://schemas.microsoft.com/office/drawing/2014/chart" uri="{C3380CC4-5D6E-409C-BE32-E72D297353CC}">
              <c16:uniqueId val="{00000009-4875-4C08-BC8B-55005D6D8FF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3052735505748075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{91E0DB19-280C-4B6E-A699-D6D333C45573}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875-4C08-BC8B-55005D6D8FF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{5B016106-0F3E-4801-9DFE-B880974FE95B}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75-4C08-BC8B-55005D6D8F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{4F15CDEE-D312-4F7A-B176-3A5E3FC6902A}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75-4C08-BC8B-55005D6D8F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{A3758486-F24E-4FF3-9080-E1009EA3B44E}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75-4C08-BC8B-55005D6D8F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{5CE05258-A917-4411-87A4-A99AA5EA850E}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75-4C08-BC8B-55005D6D8FF4}"/>
                </c:ext>
              </c:extLst>
            </c:dLbl>
            <c:dLbl>
              <c:idx val="8"/>
              <c:layout>
                <c:manualLayout>
                  <c:x val="-3.034324773247319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{95E3B3E3-BCDD-41B8-B0A8-1526F0F47418}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875-4C08-BC8B-55005D6D8FF4}"/>
                </c:ext>
              </c:extLst>
            </c:dLbl>
            <c:dLbl>
              <c:idx val="16"/>
              <c:layout>
                <c:manualLayout>
                  <c:x val="-3.9042684986077936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{59CD4BB8-54A6-44F6-A380-86E58D6BE866}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875-4C08-BC8B-55005D6D8FF4}"/>
                </c:ext>
              </c:extLst>
            </c:dLbl>
            <c:dLbl>
              <c:idx val="24"/>
              <c:layout>
                <c:manualLayout>
                  <c:x val="-2.422564935810842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{295C13C2-B886-4624-92CC-1CA7EC4169D5}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875-4C08-BC8B-55005D6D8FF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{3C7C9662-FCB9-4E75-82FE-AD3418C28447}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875-4C08-BC8B-55005D6D8F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4875-4C08-BC8B-55005D6D8FF4}"/>
            </c:ext>
          </c:extLst>
        </c:ser>
        <c:dLbls>
          <c:showLegendKey val="0"/>
          <c:showVal val="1"/>
          <c:showCatName val="0"/>
          <c:showSerName val="0"/>
          <c:showPercent val="0"/>
          <c:showBubbleSize val="0"/>
        </c:dLbls>
        <c:axId val="84219776"/>
        <c:axId val="84234240"/>
      </c:scatterChart>
      <c:valAx>
        <c:axId val="84219776"/>
        <c:scaling>
          <c:orientation val="maxMin"/>
          <c:max val="15"/>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元利償還金については減少傾向にあり、また、令和２年度においては下水道事業会計の法適化に伴い、算定対象となる準元利償還金が大幅に減少し、実質公債費比率としても減少している。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は、西部消防署庁舎整備、仁摩地区道の駅整備、新可燃ごみ施設整備等に係る元利償還金の増加が見込まれる。加えて、準元利償還金についても新病院建設事業等の影響により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公共施設の適正化を図る中で施設整備についての取捨選択を行い、実質公債費比率の上昇を抑えていく必要がある。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満期一括償還の地方債は発行していない。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令和２年度においては、将来負担額の減が基準財政需要額算入の減等を上回ったため分子は減少しており、比率についても減少となっている。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将来負担額の増減については、西部消防署庁舎整備、仁摩地区道の駅整備、新可燃ごみ施設整備等に係る地方債現在高が増加している。一方で水道事業会計の法適化に伴い、算定対象となる公営企業債等繰入見込額が大幅に減少しており、分子の減少の主因となっ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また、充当可能基金額は減少傾向にあり、今後も減少が続く見込みであるため、持続可能な市政運営のためにも、適正な基金残高の確保について検討していく必要がある。</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島根県大田市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財政調整基金及び減債基金にその他特定目的基金を加えた残高は、令和元年度末の５，９３８百万円から令和２年度末は５，４０３百万円に減少している。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公債費の償還のために減債基金を４００百万円取り崩し、また、主に市単独事業の実施財源として特定目的基金を６９５百万円取り崩す一方で、前年度決算剰余金等の５６１百万円積み立てを行ったこと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当市の歳入の多くを占める地方交付税が人口減少等の影響により減少し、一般財源の大幅減が見込まれる中、財政調整基金及び減債基金の合計額は「中期財政運営方針」における目標額を大きく下回る状況が続いている。厳しい財政運営が続くことが見込まれるが、事業の選択と集中をより一層徹底し、基金の取り崩しを最小限に抑えるなど、財政健全化の取り組みをこれまで以上に強化していかなければなら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が多い合併振興基金、まちづくり推進基金、過疎地域自立促進特別事業基金はそれぞれの目的に沿ったソフト事業の財源として使用することができる。観光振興基金は観光振興に要する経費に充てるため、石見銀山基金は石見銀山に係る整備活用及び景観保全の事業に要する経費に充てることができ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については、道の駅「ごいせ仁摩」整備基金に２２５百万円、まちづくり推進基金に８３百万円をはじめとして、合計３６０百万円を積み立てたが、その一方で各事業へ充当するために６９５百万円を取り崩している。取崩の主なものは、道の駅「ごいせ仁摩」整備基金２１６百万円、過疎地域自立促進特別事業基金１４８百万円、合併振興基金１２０百万円、まちづくり推進基金８３百万円、観光振興基金３３百万円、石見銀山基金３１百万円、地域福祉基金２９百万円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一般財源の不足が見込まれる中、住民サービスの確保や各種事業の実施のために、特定目的基金を積極的に活用していく。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一方で、令和３年度の中長期財政見通しでは、令和６年度末には令和２年度末と比較して、半減する見込みとなっている。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財政調整基金については予算上は取り崩す予定であったが、特別交付税が想定よりも多く交付されたことや歳出の決算見込み等により取崩しを止めており、年度末残高は横ばいとなっている。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市の財政運営は予算編成の段階から、支出を収入が上回り、その不足額を財政調整基金の取崩しで補う状況が常態化しており、人口減少等により地方交付税や市税の減収が見込まれる中においては、将来に不安を抱える厳しい状況が続い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そうした状況の中で、突発的事象に対応するためにも一定水準の財政調整基金の確保は必要であることから、一層の財政健全化に取り組まなければならない。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減債基金については純繰越金３８６百万円の１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２相当額（２００百万円）等を積立てる一方で、公債費の償還財源として４００百万円の取崩しており、結果として基金残高は減少している。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に発行した地方債や今後見込まれる大型事業の財源として発行する地方債の償還財源として取り崩しを予定しており、令和３年度の中長期財政見通しにおいても令和６年度末には残高が枯渇する見込みとなっ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2BAFCBA-C9F5-46F6-AB77-6F9D1575F3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8F40595-F13F-4359-AD71-185EF226DC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79E9BC8-E62B-41A5-9CD7-390E72C91A8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0192394-A939-4435-8C6D-591850EF6F2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EC14F18-C5BC-4270-A040-BFDCFE524DC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6C59F89-625A-40A1-8909-EE70F556C0D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F639573-5BF6-46EE-876C-98E353D199F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CFCA003-FB11-4B47-A7D0-8E65B1AFE3E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AA10B35-FD3C-4522-9E38-6C0931F39DF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F849D5E-678C-4764-BC88-2C2F52953C9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6BCE527-AE65-42E4-8277-BA6B0C7EAFE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DE8AC26-7605-43B1-92B1-22C1700443E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33,800
33,436
435.34
30,351,363
29,762,803
293,741
13,413,207
31,148,557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D159AB9-BB88-4F94-B4B0-4271D5B6112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6239A8F-621E-4D08-9F74-DBD766D93FF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BB8FCBB-6874-44EC-A749-4A07FDCBA38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985246D-D454-4B47-AA6E-C0021E288E9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ED92DCD-D94D-420C-A411-DC59BCD7866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7BD2C0A-AAEF-4712-9357-C288D0C3C4F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8D17097-7C88-4510-8C44-86ABC2E4EEE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213C149-A9C4-43B8-BA59-85C642F9311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7326FE4-FE2E-4A24-9A28-943E2E2537E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3383383-1EC9-4257-A9BC-30A62CEECB8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E4BAAE0-BC39-44F9-AF7A-574C126B44A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8C2E377-82E2-4BDA-BDD9-F714DE6AF08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8DEAFED-64AA-4BDA-809B-EFE1EFA3F05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A70694F-6C23-4877-8422-DB8EB68915D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E5C8C5D-8828-4772-9AB2-AFD1EAC814C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561A236-2AF3-4F5C-AB27-0DC88306CB4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161CD23-5C59-426B-9B7E-C4CF26E9E6E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C888CB6-BD71-43F4-91C1-01B71A8287B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AC7F998-6BA2-4124-AE11-A647D8B4CC9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B15A8D1B-622C-4026-A1AA-8E0506C70A3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424C731-327D-4BB2-A4B1-FD04280B454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10C7E0E-3B1B-48FD-A3F4-D83ABDDBD36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C073691-07BB-4848-AF45-51D64D7FD64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77E137A-5185-405E-BE4F-D500D2E06B1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5F3AAAF-DB9E-439F-BCF0-E67E0ED059E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2FF7934-39FB-45DE-A87E-241260CF228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3620F6C6-91FA-45B1-A353-D3126913665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5CEC845-4D77-4E31-B756-95165DA66E0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C1262BE-C219-4263-A3DD-CFD63650794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B1EBA84-99A7-4D22-A5AB-865F3A070F3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F18E5AA-4B8A-4749-B325-D058EAE81FA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5E7AB73-D7F9-4987-BC5D-40474DA2E1D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1B21C1F-7394-4C7D-9B77-CE37D0AEC88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70B7DE2-572D-425A-9EA7-DF2C3565995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3A0E502-A4EC-4C88-A047-E3B2B5B343B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当市では平成２７年度に策定した「大田市公共施設総合管理計画」において、保有する公共施設の総延床面積を平成２８年度から３０年間かけて３０％以上削減することを目標としている。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有形固定資産減価償却率は、例年類似団体平均を上回る状況が続いており、今後は総合管理計画に基づき、適切な施設整備を行うとともに、施設総量の削減を検討していく必要がある。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7A2100A-24A5-4461-ABC7-CE10DACB94B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A4B010A-44D7-4677-AAE5-FB4F1720C31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3FD7C484-91E5-48FD-A994-6C222641298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C67C7C4D-7D98-4A7C-82E5-5B718BFB3EF7}"/>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2056EFA5-142C-4A3F-A8B5-237DED855664}"/>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113A6911-2A10-4B8B-B9B2-737AD39E27D6}"/>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A883025D-3D5F-45DC-A611-DF343F5C4B9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E01DBF26-3EE7-4870-8F0B-99914F18D43D}"/>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C6E18E0B-F605-4C13-828D-9C0539C73A91}"/>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184D66E2-32AA-44CB-8854-69F8F0847376}"/>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FDED79E7-355B-4653-AD83-4719B70E7ADC}"/>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408A9807-2357-4C87-92A4-31364B28E03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DD314B54-4347-43F6-975C-2C9E3AB8B63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CD139978-C964-4A54-8D4C-7271C3BAE3D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7B1129B0-EADE-4C74-8AFC-7B691719EE12}"/>
            </a:ext>
          </a:extLst>
        </xdr:cNvPr>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02A35F5F-D092-4EDA-A668-1D64D6D9751E}"/>
            </a:ext>
          </a:extLst>
        </xdr:cNvPr>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B9775C63-0F14-4516-BFC6-992851CD843B}"/>
            </a:ext>
          </a:extLst>
        </xdr:cNvPr>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9FC355C9-08E5-4EE2-AF4D-6F5F89F7D8BA}"/>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8A619E0E-C2B9-4341-986C-55585550619F}"/>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a:extLst>
            <a:ext uri="{FF2B5EF4-FFF2-40B4-BE49-F238E27FC236}">
              <a16:creationId xmlns:a16="http://schemas.microsoft.com/office/drawing/2014/main" id="{F60FB877-57D5-4AF9-96C7-ED725174FA75}"/>
            </a:ext>
          </a:extLst>
        </xdr:cNvPr>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D0775C7B-C1D7-47B8-A84B-93E88B2389EF}"/>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7206360F-4CD3-4468-B2B5-C4DF485ABE0A}"/>
            </a:ext>
          </a:extLst>
        </xdr:cNvPr>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6621C907-24E1-4A30-9319-9781BBBAB8E6}"/>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03B97962-B7A0-49B6-B2AD-D02BF929B8E9}"/>
            </a:ext>
          </a:extLst>
        </xdr:cNvPr>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id="{97EB3E82-53DC-48B9-B979-A79907C971E3}"/>
            </a:ext>
          </a:extLst>
        </xdr:cNvPr>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7F28D9AD-C62B-447B-9105-BA69AA17FBB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520F1867-66C0-43E5-9F81-1C4D492ED6C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A273C4F-A3D3-4B81-8F40-173A9D10EFB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2A88F9A-B651-4B7B-932A-94CB1B06BE9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7C9EFBC-62C9-49E9-8BA9-FBCF5B53ECF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77851</xdr:rowOff>
    </xdr:from>
    <xdr:to>
      <xdr:col>23</xdr:col>
      <xdr:colOff>136525</xdr:colOff>
      <xdr:row>33</xdr:row>
      <xdr:rowOff>8001</xdr:rowOff>
    </xdr:to>
    <xdr:sp macro="" textlink="">
      <xdr:nvSpPr>
        <xdr:cNvPr id="79" name="楕円 78">
          <a:extLst>
            <a:ext uri="{FF2B5EF4-FFF2-40B4-BE49-F238E27FC236}">
              <a16:creationId xmlns:a16="http://schemas.microsoft.com/office/drawing/2014/main" id="{2A63E7C7-9038-4A87-AF2E-11496B0E02D2}"/>
            </a:ext>
          </a:extLst>
        </xdr:cNvPr>
        <xdr:cNvSpPr/>
      </xdr:nvSpPr>
      <xdr:spPr>
        <a:xfrm>
          <a:off x="47117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164228</xdr:rowOff>
    </xdr:from>
    <xdr:ext cx="405111" cy="259045"/>
    <xdr:sp macro="" textlink="">
      <xdr:nvSpPr>
        <xdr:cNvPr id="80" name="有形固定資産減価償却率該当値テキスト">
          <a:extLst>
            <a:ext uri="{FF2B5EF4-FFF2-40B4-BE49-F238E27FC236}">
              <a16:creationId xmlns:a16="http://schemas.microsoft.com/office/drawing/2014/main" id="{57216B4A-04D7-424F-95EF-3FB216C36191}"/>
            </a:ext>
          </a:extLst>
        </xdr:cNvPr>
        <xdr:cNvSpPr txBox="1"/>
      </xdr:nvSpPr>
      <xdr:spPr>
        <a:xfrm>
          <a:off x="4813300" y="6250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71374</xdr:rowOff>
    </xdr:from>
    <xdr:to>
      <xdr:col>19</xdr:col>
      <xdr:colOff>187325</xdr:colOff>
      <xdr:row>33</xdr:row>
      <xdr:rowOff>1524</xdr:rowOff>
    </xdr:to>
    <xdr:sp macro="" textlink="">
      <xdr:nvSpPr>
        <xdr:cNvPr id="81" name="楕円 80">
          <a:extLst>
            <a:ext uri="{FF2B5EF4-FFF2-40B4-BE49-F238E27FC236}">
              <a16:creationId xmlns:a16="http://schemas.microsoft.com/office/drawing/2014/main" id="{49B9C4A0-2705-480B-9B1A-B8966320DE1E}"/>
            </a:ext>
          </a:extLst>
        </xdr:cNvPr>
        <xdr:cNvSpPr/>
      </xdr:nvSpPr>
      <xdr:spPr>
        <a:xfrm>
          <a:off x="4000500" y="63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122174</xdr:rowOff>
    </xdr:from>
    <xdr:to>
      <xdr:col>23</xdr:col>
      <xdr:colOff>85725</xdr:colOff>
      <xdr:row>32</xdr:row>
      <xdr:rowOff>128651</xdr:rowOff>
    </xdr:to>
    <xdr:cxnSp macro="">
      <xdr:nvCxnSpPr>
        <xdr:cNvPr id="82" name="直線コネクタ 81">
          <a:extLst>
            <a:ext uri="{FF2B5EF4-FFF2-40B4-BE49-F238E27FC236}">
              <a16:creationId xmlns:a16="http://schemas.microsoft.com/office/drawing/2014/main" id="{B0B4E347-F0D7-4475-B486-137BD322EF7C}"/>
            </a:ext>
          </a:extLst>
        </xdr:cNvPr>
        <xdr:cNvCxnSpPr/>
      </xdr:nvCxnSpPr>
      <xdr:spPr>
        <a:xfrm>
          <a:off x="4051300" y="6380099"/>
          <a:ext cx="711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71374</xdr:rowOff>
    </xdr:from>
    <xdr:to>
      <xdr:col>15</xdr:col>
      <xdr:colOff>187325</xdr:colOff>
      <xdr:row>33</xdr:row>
      <xdr:rowOff>1524</xdr:rowOff>
    </xdr:to>
    <xdr:sp macro="" textlink="">
      <xdr:nvSpPr>
        <xdr:cNvPr id="83" name="楕円 82">
          <a:extLst>
            <a:ext uri="{FF2B5EF4-FFF2-40B4-BE49-F238E27FC236}">
              <a16:creationId xmlns:a16="http://schemas.microsoft.com/office/drawing/2014/main" id="{F6DD3636-0444-46BF-92FE-D04D44017DEB}"/>
            </a:ext>
          </a:extLst>
        </xdr:cNvPr>
        <xdr:cNvSpPr/>
      </xdr:nvSpPr>
      <xdr:spPr>
        <a:xfrm>
          <a:off x="3238500" y="63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122174</xdr:rowOff>
    </xdr:from>
    <xdr:to>
      <xdr:col>19</xdr:col>
      <xdr:colOff>136525</xdr:colOff>
      <xdr:row>32</xdr:row>
      <xdr:rowOff>122174</xdr:rowOff>
    </xdr:to>
    <xdr:cxnSp macro="">
      <xdr:nvCxnSpPr>
        <xdr:cNvPr id="84" name="直線コネクタ 83">
          <a:extLst>
            <a:ext uri="{FF2B5EF4-FFF2-40B4-BE49-F238E27FC236}">
              <a16:creationId xmlns:a16="http://schemas.microsoft.com/office/drawing/2014/main" id="{94EAD2FD-EE2B-4B4A-8903-A59AFE4898AF}"/>
            </a:ext>
          </a:extLst>
        </xdr:cNvPr>
        <xdr:cNvCxnSpPr/>
      </xdr:nvCxnSpPr>
      <xdr:spPr>
        <a:xfrm>
          <a:off x="3289300" y="638009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67056</xdr:rowOff>
    </xdr:from>
    <xdr:to>
      <xdr:col>11</xdr:col>
      <xdr:colOff>187325</xdr:colOff>
      <xdr:row>32</xdr:row>
      <xdr:rowOff>168656</xdr:rowOff>
    </xdr:to>
    <xdr:sp macro="" textlink="">
      <xdr:nvSpPr>
        <xdr:cNvPr id="85" name="楕円 84">
          <a:extLst>
            <a:ext uri="{FF2B5EF4-FFF2-40B4-BE49-F238E27FC236}">
              <a16:creationId xmlns:a16="http://schemas.microsoft.com/office/drawing/2014/main" id="{89A4E847-8C66-4AAC-AFB0-48A3D79640D6}"/>
            </a:ext>
          </a:extLst>
        </xdr:cNvPr>
        <xdr:cNvSpPr/>
      </xdr:nvSpPr>
      <xdr:spPr>
        <a:xfrm>
          <a:off x="2476500" y="63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117856</xdr:rowOff>
    </xdr:from>
    <xdr:to>
      <xdr:col>15</xdr:col>
      <xdr:colOff>136525</xdr:colOff>
      <xdr:row>32</xdr:row>
      <xdr:rowOff>122174</xdr:rowOff>
    </xdr:to>
    <xdr:cxnSp macro="">
      <xdr:nvCxnSpPr>
        <xdr:cNvPr id="86" name="直線コネクタ 85">
          <a:extLst>
            <a:ext uri="{FF2B5EF4-FFF2-40B4-BE49-F238E27FC236}">
              <a16:creationId xmlns:a16="http://schemas.microsoft.com/office/drawing/2014/main" id="{4A09E069-17F1-4804-86C2-AD71795EF621}"/>
            </a:ext>
          </a:extLst>
        </xdr:cNvPr>
        <xdr:cNvCxnSpPr/>
      </xdr:nvCxnSpPr>
      <xdr:spPr>
        <a:xfrm>
          <a:off x="2527300" y="6375781"/>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56261</xdr:rowOff>
    </xdr:from>
    <xdr:to>
      <xdr:col>7</xdr:col>
      <xdr:colOff>187325</xdr:colOff>
      <xdr:row>32</xdr:row>
      <xdr:rowOff>157861</xdr:rowOff>
    </xdr:to>
    <xdr:sp macro="" textlink="">
      <xdr:nvSpPr>
        <xdr:cNvPr id="87" name="楕円 86">
          <a:extLst>
            <a:ext uri="{FF2B5EF4-FFF2-40B4-BE49-F238E27FC236}">
              <a16:creationId xmlns:a16="http://schemas.microsoft.com/office/drawing/2014/main" id="{7D2466C1-C9A6-41FC-9B4A-63CFED842D2C}"/>
            </a:ext>
          </a:extLst>
        </xdr:cNvPr>
        <xdr:cNvSpPr/>
      </xdr:nvSpPr>
      <xdr:spPr>
        <a:xfrm>
          <a:off x="17145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107061</xdr:rowOff>
    </xdr:from>
    <xdr:to>
      <xdr:col>11</xdr:col>
      <xdr:colOff>136525</xdr:colOff>
      <xdr:row>32</xdr:row>
      <xdr:rowOff>117856</xdr:rowOff>
    </xdr:to>
    <xdr:cxnSp macro="">
      <xdr:nvCxnSpPr>
        <xdr:cNvPr id="88" name="直線コネクタ 87">
          <a:extLst>
            <a:ext uri="{FF2B5EF4-FFF2-40B4-BE49-F238E27FC236}">
              <a16:creationId xmlns:a16="http://schemas.microsoft.com/office/drawing/2014/main" id="{35A63128-18D0-412F-91C1-91C2A1086642}"/>
            </a:ext>
          </a:extLst>
        </xdr:cNvPr>
        <xdr:cNvCxnSpPr/>
      </xdr:nvCxnSpPr>
      <xdr:spPr>
        <a:xfrm>
          <a:off x="1765300" y="6364986"/>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9" name="n_1aveValue有形固定資産減価償却率">
          <a:extLst>
            <a:ext uri="{FF2B5EF4-FFF2-40B4-BE49-F238E27FC236}">
              <a16:creationId xmlns:a16="http://schemas.microsoft.com/office/drawing/2014/main" id="{A5D375DF-B380-4110-AB6B-3976EC6C376E}"/>
            </a:ext>
          </a:extLst>
        </xdr:cNvPr>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a:extLst>
            <a:ext uri="{FF2B5EF4-FFF2-40B4-BE49-F238E27FC236}">
              <a16:creationId xmlns:a16="http://schemas.microsoft.com/office/drawing/2014/main" id="{29DAC10D-A5D4-4115-9002-E86CF3548BD3}"/>
            </a:ext>
          </a:extLst>
        </xdr:cNvPr>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1" name="n_3aveValue有形固定資産減価償却率">
          <a:extLst>
            <a:ext uri="{FF2B5EF4-FFF2-40B4-BE49-F238E27FC236}">
              <a16:creationId xmlns:a16="http://schemas.microsoft.com/office/drawing/2014/main" id="{0B9DC39E-47BC-42C1-9027-8421D82EA593}"/>
            </a:ext>
          </a:extLst>
        </xdr:cNvPr>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2" name="n_4aveValue有形固定資産減価償却率">
          <a:extLst>
            <a:ext uri="{FF2B5EF4-FFF2-40B4-BE49-F238E27FC236}">
              <a16:creationId xmlns:a16="http://schemas.microsoft.com/office/drawing/2014/main" id="{759E2F8B-171D-44FA-B9E1-4BB44384F751}"/>
            </a:ext>
          </a:extLst>
        </xdr:cNvPr>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164101</xdr:rowOff>
    </xdr:from>
    <xdr:ext cx="405111" cy="259045"/>
    <xdr:sp macro="" textlink="">
      <xdr:nvSpPr>
        <xdr:cNvPr id="93" name="n_1mainValue有形固定資産減価償却率">
          <a:extLst>
            <a:ext uri="{FF2B5EF4-FFF2-40B4-BE49-F238E27FC236}">
              <a16:creationId xmlns:a16="http://schemas.microsoft.com/office/drawing/2014/main" id="{6DBA5BA7-3528-4931-868F-4FEE01C4B464}"/>
            </a:ext>
          </a:extLst>
        </xdr:cNvPr>
        <xdr:cNvSpPr txBox="1"/>
      </xdr:nvSpPr>
      <xdr:spPr>
        <a:xfrm>
          <a:off x="3836044" y="64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164101</xdr:rowOff>
    </xdr:from>
    <xdr:ext cx="405111" cy="259045"/>
    <xdr:sp macro="" textlink="">
      <xdr:nvSpPr>
        <xdr:cNvPr id="94" name="n_2mainValue有形固定資産減価償却率">
          <a:extLst>
            <a:ext uri="{FF2B5EF4-FFF2-40B4-BE49-F238E27FC236}">
              <a16:creationId xmlns:a16="http://schemas.microsoft.com/office/drawing/2014/main" id="{B46BD864-9021-44EB-AA77-AF10AB974DB5}"/>
            </a:ext>
          </a:extLst>
        </xdr:cNvPr>
        <xdr:cNvSpPr txBox="1"/>
      </xdr:nvSpPr>
      <xdr:spPr>
        <a:xfrm>
          <a:off x="3086744" y="64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159783</xdr:rowOff>
    </xdr:from>
    <xdr:ext cx="405111" cy="259045"/>
    <xdr:sp macro="" textlink="">
      <xdr:nvSpPr>
        <xdr:cNvPr id="95" name="n_3mainValue有形固定資産減価償却率">
          <a:extLst>
            <a:ext uri="{FF2B5EF4-FFF2-40B4-BE49-F238E27FC236}">
              <a16:creationId xmlns:a16="http://schemas.microsoft.com/office/drawing/2014/main" id="{5185B447-5F33-4BCF-BD19-F6F4F5A87EA5}"/>
            </a:ext>
          </a:extLst>
        </xdr:cNvPr>
        <xdr:cNvSpPr txBox="1"/>
      </xdr:nvSpPr>
      <xdr:spPr>
        <a:xfrm>
          <a:off x="2324744" y="6417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148988</xdr:rowOff>
    </xdr:from>
    <xdr:ext cx="405111" cy="259045"/>
    <xdr:sp macro="" textlink="">
      <xdr:nvSpPr>
        <xdr:cNvPr id="96" name="n_4mainValue有形固定資産減価償却率">
          <a:extLst>
            <a:ext uri="{FF2B5EF4-FFF2-40B4-BE49-F238E27FC236}">
              <a16:creationId xmlns:a16="http://schemas.microsoft.com/office/drawing/2014/main" id="{A29F98A1-FBE0-462B-8B10-2FCCB7AD11FD}"/>
            </a:ext>
          </a:extLst>
        </xdr:cNvPr>
        <xdr:cNvSpPr txBox="1"/>
      </xdr:nvSpPr>
      <xdr:spPr>
        <a:xfrm>
          <a:off x="1562744"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A548A78C-053B-4951-8135-88EC6DCDCA4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8508396E-D870-421C-9687-418FBBAB48E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B356A1CE-61A9-4D44-A8BB-EAAC4139E81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[ 982.7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C1FC8F2E-F8AA-4689-8ABC-585E7FCA9E7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73D6CB0-137A-44C2-BE39-24DE1D404CA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CFE65600-05F0-4230-B414-8AE93A401D6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EFF8B6B4-28AB-422A-A11F-8B37D483A19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561954E0-A16E-43B8-9137-7BE84779C0A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26D3EB9F-31D8-4E65-9D27-9D547D23D5A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CE8414A4-6724-4106-8420-F2F2614A647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E83F13A0-DC63-4B85-9CB3-6D3979B5363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7091DEAF-83C9-4F87-873F-9D389069ADF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25185835-9F08-436E-956D-B2B45873CD0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債務償還比率は、昨年度より</a:t>
          </a:r>
          <a:r>
            <a:rPr kumimoji="1" lang="en-US" altLang="ja-JP" sz="1100">
              <a:latin typeface="ＭＳ Ｐゴシック" panose="020B0600070205080204" pitchFamily="50" charset="-128"/>
              <a:ea typeface="ＭＳ Ｐゴシック" panose="020B0600070205080204" pitchFamily="50" charset="-128"/>
            </a:rPr>
            <a:t>27.2</a:t>
          </a:r>
          <a:r>
            <a:rPr kumimoji="1" lang="ja-JP" altLang="en-US" sz="1100">
              <a:latin typeface="ＭＳ Ｐゴシック" panose="020B0600070205080204" pitchFamily="50" charset="-128"/>
              <a:ea typeface="ＭＳ Ｐゴシック" panose="020B0600070205080204" pitchFamily="50" charset="-128"/>
            </a:rPr>
            <a:t>ポイント減少しているものの、例年と同様、類似団体平均と比較して高い水準に位置している。</a:t>
          </a:r>
        </a:p>
        <a:p>
          <a:r>
            <a:rPr kumimoji="1" lang="ja-JP" altLang="en-US" sz="1100">
              <a:latin typeface="ＭＳ Ｐゴシック" panose="020B0600070205080204" pitchFamily="50" charset="-128"/>
              <a:ea typeface="ＭＳ Ｐゴシック" panose="020B0600070205080204" pitchFamily="50" charset="-128"/>
            </a:rPr>
            <a:t>　老朽化が進んだ公共施設の更新等に伴い今後も将来負担は高水準を維持すると見込まれるとともに、分子部分の減額要素である充当可能基金残高が減少していく見込みとなっていることから、今後更に数値が上昇していくことが予想され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1CEABE1C-4C25-4B29-9686-BA7CE78276C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D3225905-3E24-4B1B-B0CC-34AA89DA750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ACF1DA7B-4DC8-4118-B695-9AE284E18BF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FF8EF5C1-8401-4A8B-9CE9-30CBAE9E76A9}"/>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F2687F5-9B2D-4B6B-B19E-732C4FC79C24}"/>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2AEC2DE9-00E2-4235-B855-E4686AE83D77}"/>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EF15520B-2263-4563-A266-FCD2BA17B438}"/>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E342298C-ABA2-42E3-A8ED-9A45E4659ED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C1E26CF0-BE88-4A06-B510-BDA4DC779516}"/>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71297785-380A-4DC1-8402-F161CCAE5A1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5791B1DB-77C2-46BC-89A2-B2FD274C9D99}"/>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924384E8-BB67-4B45-A2E7-8E7AFA9D8548}"/>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62916B13-1C83-4273-9984-163BB623F0BF}"/>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D6B1EEAF-D134-4A1D-AB8A-7D5DA1D027FF}"/>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99468221-3968-4585-AD31-46974E49FA16}"/>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B3DEAA74-59EE-47C5-B4C1-0537A659C72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6117F4F4-50FE-41C5-9F15-CD79768EAA1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id="{4DD829F9-D6C3-4898-9A73-D238A5FD66A6}"/>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id="{ADAC2E78-0D82-4918-8B92-52FA92B9C599}"/>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id="{3D778099-4956-4576-8A0E-6816C6469852}"/>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id="{B7164D54-8E11-4E62-BB9D-EDEDE1F0A66C}"/>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id="{1C5A2B6C-BC35-421F-B490-B73EDB186D12}"/>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a:extLst>
            <a:ext uri="{FF2B5EF4-FFF2-40B4-BE49-F238E27FC236}">
              <a16:creationId xmlns:a16="http://schemas.microsoft.com/office/drawing/2014/main" id="{6D98CA75-0EED-4D05-B350-C0B0F257673D}"/>
            </a:ext>
          </a:extLst>
        </xdr:cNvPr>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id="{2925EC2C-A2DB-4C39-BD06-F5B24A3FC8B0}"/>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id="{0BF11CE9-AEFB-4227-905B-E016145166BB}"/>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id="{055A1E46-84DD-43FA-9B46-D58AF620B846}"/>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id="{8E6A90EB-BA58-4F14-9FA3-A9BBD81F215B}"/>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id="{48BA729B-FC12-4ACC-8A41-24D595E97A79}"/>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226C4CD1-C716-458F-8121-F732BBA3CED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5D26E41-15A3-4086-999F-16FC0907C67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8BF5B9B5-C971-4623-81CC-DCE19A95599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4A226EC-30A4-40A1-A817-2F6DCA22E6A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DEC3B8F-6D03-4032-BC19-87A9022D879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134463</xdr:rowOff>
    </xdr:from>
    <xdr:to>
      <xdr:col>76</xdr:col>
      <xdr:colOff>73025</xdr:colOff>
      <xdr:row>32</xdr:row>
      <xdr:rowOff>64613</xdr:rowOff>
    </xdr:to>
    <xdr:sp macro="" textlink="">
      <xdr:nvSpPr>
        <xdr:cNvPr id="143" name="楕円 142">
          <a:extLst>
            <a:ext uri="{FF2B5EF4-FFF2-40B4-BE49-F238E27FC236}">
              <a16:creationId xmlns:a16="http://schemas.microsoft.com/office/drawing/2014/main" id="{FC1D0BC5-6D2C-450D-BE0B-57C002579A5E}"/>
            </a:ext>
          </a:extLst>
        </xdr:cNvPr>
        <xdr:cNvSpPr/>
      </xdr:nvSpPr>
      <xdr:spPr>
        <a:xfrm>
          <a:off x="14744700" y="622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112890</xdr:rowOff>
    </xdr:from>
    <xdr:ext cx="469744" cy="259045"/>
    <xdr:sp macro="" textlink="">
      <xdr:nvSpPr>
        <xdr:cNvPr id="144" name="債務償還比率該当値テキスト">
          <a:extLst>
            <a:ext uri="{FF2B5EF4-FFF2-40B4-BE49-F238E27FC236}">
              <a16:creationId xmlns:a16="http://schemas.microsoft.com/office/drawing/2014/main" id="{3A39031E-30A6-4BA1-A82F-CC34C0A1E4A6}"/>
            </a:ext>
          </a:extLst>
        </xdr:cNvPr>
        <xdr:cNvSpPr txBox="1"/>
      </xdr:nvSpPr>
      <xdr:spPr>
        <a:xfrm>
          <a:off x="14846300" y="619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162427</xdr:rowOff>
    </xdr:from>
    <xdr:to>
      <xdr:col>72</xdr:col>
      <xdr:colOff>123825</xdr:colOff>
      <xdr:row>32</xdr:row>
      <xdr:rowOff>92577</xdr:rowOff>
    </xdr:to>
    <xdr:sp macro="" textlink="">
      <xdr:nvSpPr>
        <xdr:cNvPr id="145" name="楕円 144">
          <a:extLst>
            <a:ext uri="{FF2B5EF4-FFF2-40B4-BE49-F238E27FC236}">
              <a16:creationId xmlns:a16="http://schemas.microsoft.com/office/drawing/2014/main" id="{3E7BAEB4-26E5-46C1-B73A-35EE03B4AD4C}"/>
            </a:ext>
          </a:extLst>
        </xdr:cNvPr>
        <xdr:cNvSpPr/>
      </xdr:nvSpPr>
      <xdr:spPr>
        <a:xfrm>
          <a:off x="14033500" y="624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13813</xdr:rowOff>
    </xdr:from>
    <xdr:to>
      <xdr:col>76</xdr:col>
      <xdr:colOff>22225</xdr:colOff>
      <xdr:row>32</xdr:row>
      <xdr:rowOff>41777</xdr:rowOff>
    </xdr:to>
    <xdr:cxnSp macro="">
      <xdr:nvCxnSpPr>
        <xdr:cNvPr id="146" name="直線コネクタ 145">
          <a:extLst>
            <a:ext uri="{FF2B5EF4-FFF2-40B4-BE49-F238E27FC236}">
              <a16:creationId xmlns:a16="http://schemas.microsoft.com/office/drawing/2014/main" id="{C982AD51-F829-40C2-9654-03EFB6E2517B}"/>
            </a:ext>
          </a:extLst>
        </xdr:cNvPr>
        <xdr:cNvCxnSpPr/>
      </xdr:nvCxnSpPr>
      <xdr:spPr>
        <a:xfrm flipV="1">
          <a:off x="14084300" y="6271738"/>
          <a:ext cx="711200" cy="2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50056</xdr:rowOff>
    </xdr:from>
    <xdr:to>
      <xdr:col>68</xdr:col>
      <xdr:colOff>123825</xdr:colOff>
      <xdr:row>31</xdr:row>
      <xdr:rowOff>151656</xdr:rowOff>
    </xdr:to>
    <xdr:sp macro="" textlink="">
      <xdr:nvSpPr>
        <xdr:cNvPr id="147" name="楕円 146">
          <a:extLst>
            <a:ext uri="{FF2B5EF4-FFF2-40B4-BE49-F238E27FC236}">
              <a16:creationId xmlns:a16="http://schemas.microsoft.com/office/drawing/2014/main" id="{A0511974-BF4D-4D66-96D2-C74FCD37DDB4}"/>
            </a:ext>
          </a:extLst>
        </xdr:cNvPr>
        <xdr:cNvSpPr/>
      </xdr:nvSpPr>
      <xdr:spPr>
        <a:xfrm>
          <a:off x="13271500" y="613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100856</xdr:rowOff>
    </xdr:from>
    <xdr:to>
      <xdr:col>72</xdr:col>
      <xdr:colOff>73025</xdr:colOff>
      <xdr:row>32</xdr:row>
      <xdr:rowOff>41777</xdr:rowOff>
    </xdr:to>
    <xdr:cxnSp macro="">
      <xdr:nvCxnSpPr>
        <xdr:cNvPr id="148" name="直線コネクタ 147">
          <a:extLst>
            <a:ext uri="{FF2B5EF4-FFF2-40B4-BE49-F238E27FC236}">
              <a16:creationId xmlns:a16="http://schemas.microsoft.com/office/drawing/2014/main" id="{B2946622-2489-4526-B0D0-9FDD18192750}"/>
            </a:ext>
          </a:extLst>
        </xdr:cNvPr>
        <xdr:cNvCxnSpPr/>
      </xdr:nvCxnSpPr>
      <xdr:spPr>
        <a:xfrm>
          <a:off x="13322300" y="6187331"/>
          <a:ext cx="762000" cy="11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9549</xdr:rowOff>
    </xdr:from>
    <xdr:to>
      <xdr:col>64</xdr:col>
      <xdr:colOff>123825</xdr:colOff>
      <xdr:row>31</xdr:row>
      <xdr:rowOff>111149</xdr:rowOff>
    </xdr:to>
    <xdr:sp macro="" textlink="">
      <xdr:nvSpPr>
        <xdr:cNvPr id="149" name="楕円 148">
          <a:extLst>
            <a:ext uri="{FF2B5EF4-FFF2-40B4-BE49-F238E27FC236}">
              <a16:creationId xmlns:a16="http://schemas.microsoft.com/office/drawing/2014/main" id="{F23C371A-2ADB-4E24-B169-F1550610BAD4}"/>
            </a:ext>
          </a:extLst>
        </xdr:cNvPr>
        <xdr:cNvSpPr/>
      </xdr:nvSpPr>
      <xdr:spPr>
        <a:xfrm>
          <a:off x="12509500" y="609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60349</xdr:rowOff>
    </xdr:from>
    <xdr:to>
      <xdr:col>68</xdr:col>
      <xdr:colOff>73025</xdr:colOff>
      <xdr:row>31</xdr:row>
      <xdr:rowOff>100856</xdr:rowOff>
    </xdr:to>
    <xdr:cxnSp macro="">
      <xdr:nvCxnSpPr>
        <xdr:cNvPr id="150" name="直線コネクタ 149">
          <a:extLst>
            <a:ext uri="{FF2B5EF4-FFF2-40B4-BE49-F238E27FC236}">
              <a16:creationId xmlns:a16="http://schemas.microsoft.com/office/drawing/2014/main" id="{8A228B91-6F51-4059-9168-390A198C00FE}"/>
            </a:ext>
          </a:extLst>
        </xdr:cNvPr>
        <xdr:cNvCxnSpPr/>
      </xdr:nvCxnSpPr>
      <xdr:spPr>
        <a:xfrm>
          <a:off x="12560300" y="6146824"/>
          <a:ext cx="762000" cy="4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77984</xdr:rowOff>
    </xdr:from>
    <xdr:to>
      <xdr:col>60</xdr:col>
      <xdr:colOff>123825</xdr:colOff>
      <xdr:row>31</xdr:row>
      <xdr:rowOff>8134</xdr:rowOff>
    </xdr:to>
    <xdr:sp macro="" textlink="">
      <xdr:nvSpPr>
        <xdr:cNvPr id="151" name="楕円 150">
          <a:extLst>
            <a:ext uri="{FF2B5EF4-FFF2-40B4-BE49-F238E27FC236}">
              <a16:creationId xmlns:a16="http://schemas.microsoft.com/office/drawing/2014/main" id="{0843FED0-27F7-4C8F-BB9B-7AA23E9E0B38}"/>
            </a:ext>
          </a:extLst>
        </xdr:cNvPr>
        <xdr:cNvSpPr/>
      </xdr:nvSpPr>
      <xdr:spPr>
        <a:xfrm>
          <a:off x="11747500" y="599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128784</xdr:rowOff>
    </xdr:from>
    <xdr:to>
      <xdr:col>64</xdr:col>
      <xdr:colOff>73025</xdr:colOff>
      <xdr:row>31</xdr:row>
      <xdr:rowOff>60349</xdr:rowOff>
    </xdr:to>
    <xdr:cxnSp macro="">
      <xdr:nvCxnSpPr>
        <xdr:cNvPr id="152" name="直線コネクタ 151">
          <a:extLst>
            <a:ext uri="{FF2B5EF4-FFF2-40B4-BE49-F238E27FC236}">
              <a16:creationId xmlns:a16="http://schemas.microsoft.com/office/drawing/2014/main" id="{7BC461E6-3D96-4162-B228-118B1656E67D}"/>
            </a:ext>
          </a:extLst>
        </xdr:cNvPr>
        <xdr:cNvCxnSpPr/>
      </xdr:nvCxnSpPr>
      <xdr:spPr>
        <a:xfrm>
          <a:off x="11798300" y="6043809"/>
          <a:ext cx="762000" cy="10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a:extLst>
            <a:ext uri="{FF2B5EF4-FFF2-40B4-BE49-F238E27FC236}">
              <a16:creationId xmlns:a16="http://schemas.microsoft.com/office/drawing/2014/main" id="{D5BCFE57-5950-45B9-9944-C31631FF2E56}"/>
            </a:ext>
          </a:extLst>
        </xdr:cNvPr>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a:extLst>
            <a:ext uri="{FF2B5EF4-FFF2-40B4-BE49-F238E27FC236}">
              <a16:creationId xmlns:a16="http://schemas.microsoft.com/office/drawing/2014/main" id="{62A251EF-0EA1-4340-8B99-FC484FE070E6}"/>
            </a:ext>
          </a:extLst>
        </xdr:cNvPr>
        <xdr:cNvSpPr txBox="1"/>
      </xdr:nvSpPr>
      <xdr:spPr>
        <a:xfrm>
          <a:off x="130874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a:extLst>
            <a:ext uri="{FF2B5EF4-FFF2-40B4-BE49-F238E27FC236}">
              <a16:creationId xmlns:a16="http://schemas.microsoft.com/office/drawing/2014/main" id="{E43F8CE3-6DCD-496A-AB77-3075B9763973}"/>
            </a:ext>
          </a:extLst>
        </xdr:cNvPr>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a:extLst>
            <a:ext uri="{FF2B5EF4-FFF2-40B4-BE49-F238E27FC236}">
              <a16:creationId xmlns:a16="http://schemas.microsoft.com/office/drawing/2014/main" id="{2CF5F1CF-B59A-4F92-9C45-ECC2041617BE}"/>
            </a:ext>
          </a:extLst>
        </xdr:cNvPr>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83704</xdr:rowOff>
    </xdr:from>
    <xdr:ext cx="560923" cy="259045"/>
    <xdr:sp macro="" textlink="">
      <xdr:nvSpPr>
        <xdr:cNvPr id="157" name="n_1mainValue債務償還比率">
          <a:extLst>
            <a:ext uri="{FF2B5EF4-FFF2-40B4-BE49-F238E27FC236}">
              <a16:creationId xmlns:a16="http://schemas.microsoft.com/office/drawing/2014/main" id="{145FB25D-F73E-49E3-BE5D-5F74AF7F1C2B}"/>
            </a:ext>
          </a:extLst>
        </xdr:cNvPr>
        <xdr:cNvSpPr txBox="1"/>
      </xdr:nvSpPr>
      <xdr:spPr>
        <a:xfrm>
          <a:off x="13791138" y="63416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142783</xdr:rowOff>
    </xdr:from>
    <xdr:ext cx="469744" cy="259045"/>
    <xdr:sp macro="" textlink="">
      <xdr:nvSpPr>
        <xdr:cNvPr id="158" name="n_2mainValue債務償還比率">
          <a:extLst>
            <a:ext uri="{FF2B5EF4-FFF2-40B4-BE49-F238E27FC236}">
              <a16:creationId xmlns:a16="http://schemas.microsoft.com/office/drawing/2014/main" id="{EBFD0AD0-0B49-4926-B912-8947B8BEDF5E}"/>
            </a:ext>
          </a:extLst>
        </xdr:cNvPr>
        <xdr:cNvSpPr txBox="1"/>
      </xdr:nvSpPr>
      <xdr:spPr>
        <a:xfrm>
          <a:off x="13087427" y="622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102276</xdr:rowOff>
    </xdr:from>
    <xdr:ext cx="469744" cy="259045"/>
    <xdr:sp macro="" textlink="">
      <xdr:nvSpPr>
        <xdr:cNvPr id="159" name="n_3mainValue債務償還比率">
          <a:extLst>
            <a:ext uri="{FF2B5EF4-FFF2-40B4-BE49-F238E27FC236}">
              <a16:creationId xmlns:a16="http://schemas.microsoft.com/office/drawing/2014/main" id="{2AFECDCD-FBF1-46CA-9B84-DED35F6D48AB}"/>
            </a:ext>
          </a:extLst>
        </xdr:cNvPr>
        <xdr:cNvSpPr txBox="1"/>
      </xdr:nvSpPr>
      <xdr:spPr>
        <a:xfrm>
          <a:off x="12325427" y="618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170711</xdr:rowOff>
    </xdr:from>
    <xdr:ext cx="469744" cy="259045"/>
    <xdr:sp macro="" textlink="">
      <xdr:nvSpPr>
        <xdr:cNvPr id="160" name="n_4mainValue債務償還比率">
          <a:extLst>
            <a:ext uri="{FF2B5EF4-FFF2-40B4-BE49-F238E27FC236}">
              <a16:creationId xmlns:a16="http://schemas.microsoft.com/office/drawing/2014/main" id="{DF8ECB83-8490-41C6-B1BD-8FC73A073948}"/>
            </a:ext>
          </a:extLst>
        </xdr:cNvPr>
        <xdr:cNvSpPr txBox="1"/>
      </xdr:nvSpPr>
      <xdr:spPr>
        <a:xfrm>
          <a:off x="11563427" y="608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5439CB90-FB9C-4D93-BF78-F47C6921492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7498A3CE-AB7B-4137-AE82-ACD07BC352C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344C5220-B47B-4DD3-B415-6CC7592CD4D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22BA1800-0D9A-4C26-BC0F-C233B95B58E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A6974EBE-1E67-427A-AB1E-C3B031F0FA1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518E7A4E-F5F8-483E-99E3-0B63E2554C7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A9F2DEC-2D75-4000-954B-E367E7EC20A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C923382-31D1-4245-8C08-06C7EAD7D43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7FA9870-8273-449D-92B4-C219FDDD23B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6245CCD-BD60-4412-8FAF-4AE0EFBF58E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0FEA0C6-3685-4972-8769-736050B8845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263C585-D7F4-4C86-9974-2ACD57DF6AF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CD55BD0-D165-4FE8-A313-C9E61057DB9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27077F0-58A6-4950-B111-1A8A66B4982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8FABE7B-1518-4008-BB88-2D45C3C1F7C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BA883D0-3F6F-4D22-B57D-4A9D5F88A7A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33,800
33,436
435.34
30,351,363
29,762,803
293,741
13,413,207
31,148,557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8AB29FB-96AC-40A5-BC30-C932745986B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C66C297-3146-4A69-A0CA-59F8D3A1879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C598A6F-D8F5-4DFA-808F-8C61ECBF71F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083DFB3-737F-40BF-AD25-7221B889603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A2B0A5B-4C85-4611-BB0B-06A6B445886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6DADB27-647D-4DC0-99F8-CB3AA8D3CD4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4EE3F12-1670-47A0-BF02-EBFA8A62F73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0AD4131-AA93-4F84-8A61-F23831B118E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780E3A5-D290-4EAB-8DEE-9B51007BB5A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8FF8219-7E3F-45CE-9878-9C3CCBEA5CC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FAA0BFC-92EB-4B00-8D32-6169DEF097D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E52617E-9081-463B-80D1-19ABF9FE19D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C085344-01B6-43A7-B67E-8AAFE17C2C5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658092B-2A3F-4C31-B129-4552757B112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FD4D8FD-9CE3-4F83-B1A2-FA288505B9A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A8740BE-7516-4CC2-BBF7-FEF534D95C1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815FBE8-1A59-4E44-870A-AA27C993932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1D667F1-4659-47A8-9165-8A40F2C7052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3E8751E-9C84-4573-AF4A-CB838EF4D18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18F4462-01A0-492F-BD4F-FFAAC3FDCDF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A46E6C1-3AA4-4C4A-9B63-0D37D86E548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A47483E-1890-40B8-8E00-5936686E703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2A0316A-C788-423B-A243-9FFF3B19E84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2AEB8D9-5FC4-4C29-A875-0BABCE88CF8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DFA2C3F-8068-40AB-9F96-F0F7641BCC0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E869F8A-238E-4657-8045-93DB921B740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9B3A45F-3DB2-4F01-B72F-C1E27637420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ACBED39-7047-4E4A-89A9-206F9B65DD1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301F5AB-A2C0-4EE5-B839-70AED5E4B8C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169E694-2110-4415-AF19-E964AA4BEA0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B793123-033A-49ED-839B-E76E3A92111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8F10D2C-FFDD-406E-B50A-8805CFB25B5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9E1F32C-286F-48D0-977C-37BB9320D44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1268EA5-049C-48D1-A69A-EACCFD9F64C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0DE22F4-C34A-4E3F-80B0-37D02EBABDB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0B5AFE9-6E9F-46B4-BB4E-F7E0C5B18AD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6D413B1-E6CD-4900-B381-AAF124573E4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86D43C7-E7ED-4280-9DF4-F0282B85494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3DED0FF-5545-4FD5-9A9E-E894B9FC7DF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E55616F-4B1A-4D40-80F7-8EBF7C3BE20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21B86EA-B9F5-475D-9CF1-F7861803E1E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BAB6CC1-F158-4569-A724-20AD1717CA0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64269E8-8493-476F-9DC4-5A235CA8B23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49D5044-50BA-416B-98E5-D8AE1BBE8AE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253AA73-A94F-4F85-95DB-1136608F419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647F6943-8B4F-4D04-B4CE-2A33C271FECC}"/>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989CF571-32E7-4FE5-9435-F9F3408BEBD9}"/>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E4ADB416-138B-4843-9812-62D69A4E13C1}"/>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74C39940-2717-46B4-9635-5AF9E272E264}"/>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9B69CA07-F021-4EAB-8214-D5DF9E2A9F5D}"/>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1502B505-FC4A-4E76-B7CC-47F395284BA7}"/>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8790B93B-B158-4994-8BFD-A669187BC8A4}"/>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7C72B60F-0DE4-4DE9-82CA-95151304B6A1}"/>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EA8A48BD-5623-4FA9-8D64-8351455FCAB1}"/>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16A98143-70ED-4416-9ED5-CB521DFB225E}"/>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D9AFA92F-8637-4DC3-9B54-1D99CE2623B5}"/>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CE16F43-6055-40FD-A4F0-36E75703674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CEE4EC3-FCCA-4AC8-A508-F6906357394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04AD727-C30A-442D-ADF9-AE8A1A4D229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419A1B7-A9A7-49FC-814D-D89FB15641E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BC0D951-8F62-4386-88C0-C8FAC9E6422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76835</xdr:rowOff>
    </xdr:from>
    <xdr:to>
      <xdr:col>24</xdr:col>
      <xdr:colOff>114300</xdr:colOff>
      <xdr:row>42</xdr:row>
      <xdr:rowOff>6985</xdr:rowOff>
    </xdr:to>
    <xdr:sp macro="" textlink="">
      <xdr:nvSpPr>
        <xdr:cNvPr id="73" name="楕円 72">
          <a:extLst>
            <a:ext uri="{FF2B5EF4-FFF2-40B4-BE49-F238E27FC236}">
              <a16:creationId xmlns:a16="http://schemas.microsoft.com/office/drawing/2014/main" id="{1DBE0C58-39A5-44D9-8A0D-8CE89135492E}"/>
            </a:ext>
          </a:extLst>
        </xdr:cNvPr>
        <xdr:cNvSpPr/>
      </xdr:nvSpPr>
      <xdr:spPr>
        <a:xfrm>
          <a:off x="45847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163212</xdr:rowOff>
    </xdr:from>
    <xdr:ext cx="405111" cy="259045"/>
    <xdr:sp macro="" textlink="">
      <xdr:nvSpPr>
        <xdr:cNvPr id="74" name="【道路】&#10;有形固定資産減価償却率該当値テキスト">
          <a:extLst>
            <a:ext uri="{FF2B5EF4-FFF2-40B4-BE49-F238E27FC236}">
              <a16:creationId xmlns:a16="http://schemas.microsoft.com/office/drawing/2014/main" id="{726437D2-E6B9-4FC2-8933-0A03B4B050FF}"/>
            </a:ext>
          </a:extLst>
        </xdr:cNvPr>
        <xdr:cNvSpPr txBox="1"/>
      </xdr:nvSpPr>
      <xdr:spPr>
        <a:xfrm>
          <a:off x="4673600" y="702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76835</xdr:rowOff>
    </xdr:from>
    <xdr:to>
      <xdr:col>20</xdr:col>
      <xdr:colOff>38100</xdr:colOff>
      <xdr:row>42</xdr:row>
      <xdr:rowOff>6985</xdr:rowOff>
    </xdr:to>
    <xdr:sp macro="" textlink="">
      <xdr:nvSpPr>
        <xdr:cNvPr id="75" name="楕円 74">
          <a:extLst>
            <a:ext uri="{FF2B5EF4-FFF2-40B4-BE49-F238E27FC236}">
              <a16:creationId xmlns:a16="http://schemas.microsoft.com/office/drawing/2014/main" id="{94BD0BCC-102F-46F7-B4EB-CF5E4DF6FF3E}"/>
            </a:ext>
          </a:extLst>
        </xdr:cNvPr>
        <xdr:cNvSpPr/>
      </xdr:nvSpPr>
      <xdr:spPr>
        <a:xfrm>
          <a:off x="37465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127635</xdr:rowOff>
    </xdr:from>
    <xdr:to>
      <xdr:col>24</xdr:col>
      <xdr:colOff>63500</xdr:colOff>
      <xdr:row>41</xdr:row>
      <xdr:rowOff>127635</xdr:rowOff>
    </xdr:to>
    <xdr:cxnSp macro="">
      <xdr:nvCxnSpPr>
        <xdr:cNvPr id="76" name="直線コネクタ 75">
          <a:extLst>
            <a:ext uri="{FF2B5EF4-FFF2-40B4-BE49-F238E27FC236}">
              <a16:creationId xmlns:a16="http://schemas.microsoft.com/office/drawing/2014/main" id="{74FB5AEA-86BB-4731-87F5-40ADB5D98C7B}"/>
            </a:ext>
          </a:extLst>
        </xdr:cNvPr>
        <xdr:cNvCxnSpPr/>
      </xdr:nvCxnSpPr>
      <xdr:spPr>
        <a:xfrm>
          <a:off x="3797300" y="7157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80645</xdr:rowOff>
    </xdr:from>
    <xdr:to>
      <xdr:col>15</xdr:col>
      <xdr:colOff>101600</xdr:colOff>
      <xdr:row>42</xdr:row>
      <xdr:rowOff>10795</xdr:rowOff>
    </xdr:to>
    <xdr:sp macro="" textlink="">
      <xdr:nvSpPr>
        <xdr:cNvPr id="77" name="楕円 76">
          <a:extLst>
            <a:ext uri="{FF2B5EF4-FFF2-40B4-BE49-F238E27FC236}">
              <a16:creationId xmlns:a16="http://schemas.microsoft.com/office/drawing/2014/main" id="{5A9074D1-5896-478B-8FB1-EA3D913B373F}"/>
            </a:ext>
          </a:extLst>
        </xdr:cNvPr>
        <xdr:cNvSpPr/>
      </xdr:nvSpPr>
      <xdr:spPr>
        <a:xfrm>
          <a:off x="28575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127635</xdr:rowOff>
    </xdr:from>
    <xdr:to>
      <xdr:col>19</xdr:col>
      <xdr:colOff>177800</xdr:colOff>
      <xdr:row>41</xdr:row>
      <xdr:rowOff>131445</xdr:rowOff>
    </xdr:to>
    <xdr:cxnSp macro="">
      <xdr:nvCxnSpPr>
        <xdr:cNvPr id="78" name="直線コネクタ 77">
          <a:extLst>
            <a:ext uri="{FF2B5EF4-FFF2-40B4-BE49-F238E27FC236}">
              <a16:creationId xmlns:a16="http://schemas.microsoft.com/office/drawing/2014/main" id="{898A1E21-1ED5-4336-9A50-B67FF04F3C32}"/>
            </a:ext>
          </a:extLst>
        </xdr:cNvPr>
        <xdr:cNvCxnSpPr/>
      </xdr:nvCxnSpPr>
      <xdr:spPr>
        <a:xfrm flipV="1">
          <a:off x="2908300" y="71570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84455</xdr:rowOff>
    </xdr:from>
    <xdr:to>
      <xdr:col>10</xdr:col>
      <xdr:colOff>165100</xdr:colOff>
      <xdr:row>42</xdr:row>
      <xdr:rowOff>14605</xdr:rowOff>
    </xdr:to>
    <xdr:sp macro="" textlink="">
      <xdr:nvSpPr>
        <xdr:cNvPr id="79" name="楕円 78">
          <a:extLst>
            <a:ext uri="{FF2B5EF4-FFF2-40B4-BE49-F238E27FC236}">
              <a16:creationId xmlns:a16="http://schemas.microsoft.com/office/drawing/2014/main" id="{486B75FC-AD34-4B5A-A1AD-241D821F3E7E}"/>
            </a:ext>
          </a:extLst>
        </xdr:cNvPr>
        <xdr:cNvSpPr/>
      </xdr:nvSpPr>
      <xdr:spPr>
        <a:xfrm>
          <a:off x="1968500" y="71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131445</xdr:rowOff>
    </xdr:from>
    <xdr:to>
      <xdr:col>15</xdr:col>
      <xdr:colOff>50800</xdr:colOff>
      <xdr:row>41</xdr:row>
      <xdr:rowOff>135255</xdr:rowOff>
    </xdr:to>
    <xdr:cxnSp macro="">
      <xdr:nvCxnSpPr>
        <xdr:cNvPr id="80" name="直線コネクタ 79">
          <a:extLst>
            <a:ext uri="{FF2B5EF4-FFF2-40B4-BE49-F238E27FC236}">
              <a16:creationId xmlns:a16="http://schemas.microsoft.com/office/drawing/2014/main" id="{050E99BC-F524-417E-82A4-7DFAFC18DEA2}"/>
            </a:ext>
          </a:extLst>
        </xdr:cNvPr>
        <xdr:cNvCxnSpPr/>
      </xdr:nvCxnSpPr>
      <xdr:spPr>
        <a:xfrm flipV="1">
          <a:off x="2019300" y="71608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84455</xdr:rowOff>
    </xdr:from>
    <xdr:to>
      <xdr:col>6</xdr:col>
      <xdr:colOff>38100</xdr:colOff>
      <xdr:row>42</xdr:row>
      <xdr:rowOff>14605</xdr:rowOff>
    </xdr:to>
    <xdr:sp macro="" textlink="">
      <xdr:nvSpPr>
        <xdr:cNvPr id="81" name="楕円 80">
          <a:extLst>
            <a:ext uri="{FF2B5EF4-FFF2-40B4-BE49-F238E27FC236}">
              <a16:creationId xmlns:a16="http://schemas.microsoft.com/office/drawing/2014/main" id="{8F1CB17C-94FF-4C95-AA33-AF66C8BB95CC}"/>
            </a:ext>
          </a:extLst>
        </xdr:cNvPr>
        <xdr:cNvSpPr/>
      </xdr:nvSpPr>
      <xdr:spPr>
        <a:xfrm>
          <a:off x="1079500" y="71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135255</xdr:rowOff>
    </xdr:from>
    <xdr:to>
      <xdr:col>10</xdr:col>
      <xdr:colOff>114300</xdr:colOff>
      <xdr:row>41</xdr:row>
      <xdr:rowOff>135255</xdr:rowOff>
    </xdr:to>
    <xdr:cxnSp macro="">
      <xdr:nvCxnSpPr>
        <xdr:cNvPr id="82" name="直線コネクタ 81">
          <a:extLst>
            <a:ext uri="{FF2B5EF4-FFF2-40B4-BE49-F238E27FC236}">
              <a16:creationId xmlns:a16="http://schemas.microsoft.com/office/drawing/2014/main" id="{41F07EF6-D441-42BC-A974-F45137B8421D}"/>
            </a:ext>
          </a:extLst>
        </xdr:cNvPr>
        <xdr:cNvCxnSpPr/>
      </xdr:nvCxnSpPr>
      <xdr:spPr>
        <a:xfrm>
          <a:off x="1130300" y="7164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a:extLst>
            <a:ext uri="{FF2B5EF4-FFF2-40B4-BE49-F238E27FC236}">
              <a16:creationId xmlns:a16="http://schemas.microsoft.com/office/drawing/2014/main" id="{067F920E-D7AF-49D4-A63E-42E774E02BB7}"/>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a:extLst>
            <a:ext uri="{FF2B5EF4-FFF2-40B4-BE49-F238E27FC236}">
              <a16:creationId xmlns:a16="http://schemas.microsoft.com/office/drawing/2014/main" id="{2FDB8BC4-F049-4D4F-A1DB-B70167A2B0F8}"/>
            </a:ext>
          </a:extLst>
        </xdr:cNvPr>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a:extLst>
            <a:ext uri="{FF2B5EF4-FFF2-40B4-BE49-F238E27FC236}">
              <a16:creationId xmlns:a16="http://schemas.microsoft.com/office/drawing/2014/main" id="{647E4DE3-84DC-4916-B7BA-A7C224D425AD}"/>
            </a:ext>
          </a:extLst>
        </xdr:cNvPr>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a:extLst>
            <a:ext uri="{FF2B5EF4-FFF2-40B4-BE49-F238E27FC236}">
              <a16:creationId xmlns:a16="http://schemas.microsoft.com/office/drawing/2014/main" id="{C4FCCD2D-E951-40B6-97CA-6462001924C6}"/>
            </a:ext>
          </a:extLst>
        </xdr:cNvPr>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169562</xdr:rowOff>
    </xdr:from>
    <xdr:ext cx="405111" cy="259045"/>
    <xdr:sp macro="" textlink="">
      <xdr:nvSpPr>
        <xdr:cNvPr id="87" name="n_1mainValue【道路】&#10;有形固定資産減価償却率">
          <a:extLst>
            <a:ext uri="{FF2B5EF4-FFF2-40B4-BE49-F238E27FC236}">
              <a16:creationId xmlns:a16="http://schemas.microsoft.com/office/drawing/2014/main" id="{682AC483-82EF-46E0-B478-2C27F328A678}"/>
            </a:ext>
          </a:extLst>
        </xdr:cNvPr>
        <xdr:cNvSpPr txBox="1"/>
      </xdr:nvSpPr>
      <xdr:spPr>
        <a:xfrm>
          <a:off x="3582044"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1922</xdr:rowOff>
    </xdr:from>
    <xdr:ext cx="405111" cy="259045"/>
    <xdr:sp macro="" textlink="">
      <xdr:nvSpPr>
        <xdr:cNvPr id="88" name="n_2mainValue【道路】&#10;有形固定資産減価償却率">
          <a:extLst>
            <a:ext uri="{FF2B5EF4-FFF2-40B4-BE49-F238E27FC236}">
              <a16:creationId xmlns:a16="http://schemas.microsoft.com/office/drawing/2014/main" id="{82954CDD-875C-44C4-AC7C-DEA22735214C}"/>
            </a:ext>
          </a:extLst>
        </xdr:cNvPr>
        <xdr:cNvSpPr txBox="1"/>
      </xdr:nvSpPr>
      <xdr:spPr>
        <a:xfrm>
          <a:off x="2705744"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5732</xdr:rowOff>
    </xdr:from>
    <xdr:ext cx="405111" cy="259045"/>
    <xdr:sp macro="" textlink="">
      <xdr:nvSpPr>
        <xdr:cNvPr id="89" name="n_3mainValue【道路】&#10;有形固定資産減価償却率">
          <a:extLst>
            <a:ext uri="{FF2B5EF4-FFF2-40B4-BE49-F238E27FC236}">
              <a16:creationId xmlns:a16="http://schemas.microsoft.com/office/drawing/2014/main" id="{F6A03BE0-9F1C-4DFD-A428-22C437880935}"/>
            </a:ext>
          </a:extLst>
        </xdr:cNvPr>
        <xdr:cNvSpPr txBox="1"/>
      </xdr:nvSpPr>
      <xdr:spPr>
        <a:xfrm>
          <a:off x="1816744" y="720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5732</xdr:rowOff>
    </xdr:from>
    <xdr:ext cx="405111" cy="259045"/>
    <xdr:sp macro="" textlink="">
      <xdr:nvSpPr>
        <xdr:cNvPr id="90" name="n_4mainValue【道路】&#10;有形固定資産減価償却率">
          <a:extLst>
            <a:ext uri="{FF2B5EF4-FFF2-40B4-BE49-F238E27FC236}">
              <a16:creationId xmlns:a16="http://schemas.microsoft.com/office/drawing/2014/main" id="{D7A5BEFB-58EB-43B8-B5D5-9B4FBFF6E610}"/>
            </a:ext>
          </a:extLst>
        </xdr:cNvPr>
        <xdr:cNvSpPr txBox="1"/>
      </xdr:nvSpPr>
      <xdr:spPr>
        <a:xfrm>
          <a:off x="927744" y="720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4DFB3F84-8E06-49B0-A2B0-51F8D5B9513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E37EE9B-CB17-40D9-B444-4273CF63793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22232C7-D2A8-425C-A448-541E0428136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DE0F447-E839-44F8-890E-EF9D3E7AA05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EC2BDED-6CDC-4657-B23D-2B633685B98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3433E085-A7AD-4E1A-954E-999A8155155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5DCF4BB-A56D-4036-B121-9544B98D14E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89E8194-8F8F-4173-93C1-76F29894DFD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DB95354-EF1A-42AA-A99E-2F0DC3934D8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6E2060E-36BD-4C94-9216-FCC6C39A098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72EFE5DD-37B6-4A3E-8106-6E26DA1F126E}"/>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475EC1B0-2F0C-42EE-B037-5325F9115AD1}"/>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81E77986-3605-4B37-9372-4319389194C5}"/>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DE0FFA6A-0FEB-4880-B655-EDE232B93CE6}"/>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7C959642-98BC-4B67-A5E3-9B4E13CC9E59}"/>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62FE5AB-0210-47D7-89C7-A82E9AC5485B}"/>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501F3147-7F0D-4EE5-9598-241165FB049A}"/>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A7C3B96F-7BB3-43F1-BB8B-1CF7DA437ED5}"/>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B6C9D13A-44B5-4388-986F-8BC1324DCF47}"/>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073A1CCE-FD16-4990-9944-D6FF7FA6A2F8}"/>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59B1632D-A450-4300-A576-0A2EA672C25D}"/>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558A216C-18E7-4A31-8AE7-2510CFEFF29B}"/>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9AF85DE0-4E2C-4280-AA66-4F6756F8B9D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2A2B906C-E5C2-4DE2-98DD-5C086EC700A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DB46ED65-C897-4DB9-9251-36762992525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47097D9E-12DD-4D24-9BF5-30FAA0B5715D}"/>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DF8574F8-2E0D-48D3-87F8-BFB3E4B98E1F}"/>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ADEF0EAB-6F65-4AE4-B5DF-5223B6F03B38}"/>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C1F52947-FC48-44B1-8942-7A93023A6418}"/>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01418A48-F86A-41AC-A8F1-9B3FA6660A53}"/>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a:extLst>
            <a:ext uri="{FF2B5EF4-FFF2-40B4-BE49-F238E27FC236}">
              <a16:creationId xmlns:a16="http://schemas.microsoft.com/office/drawing/2014/main" id="{CE4222DD-EF34-4D55-8EF0-BD387978CA9F}"/>
            </a:ext>
          </a:extLst>
        </xdr:cNvPr>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E92A2DFE-5904-4B33-B962-55E5682A3AC6}"/>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CDEEB424-2B1A-43DA-BD03-E03881093FB2}"/>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3979A0CE-D180-47E9-A536-B360711F03BC}"/>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E73954C8-51EF-411C-969E-AEC8BC2D0C20}"/>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AC1CA066-11C5-4642-BAC9-ED54CF46229A}"/>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29BDFCD-F37B-400A-BBF8-EE84DC35F48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A4AC4B3-87FB-440D-A47E-8F99588B25D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7F22086-CB45-490E-B1C0-7E3F55A58C2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EB71348-D3F9-403D-9E99-91437E401AA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9EA3E88-168C-48C7-9345-13D475EAC2F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51036</xdr:rowOff>
    </xdr:from>
    <xdr:to>
      <xdr:col>55</xdr:col>
      <xdr:colOff>50800</xdr:colOff>
      <xdr:row>40</xdr:row>
      <xdr:rowOff>152636</xdr:rowOff>
    </xdr:to>
    <xdr:sp macro="" textlink="">
      <xdr:nvSpPr>
        <xdr:cNvPr id="132" name="楕円 131">
          <a:extLst>
            <a:ext uri="{FF2B5EF4-FFF2-40B4-BE49-F238E27FC236}">
              <a16:creationId xmlns:a16="http://schemas.microsoft.com/office/drawing/2014/main" id="{B6AFEC97-4312-46FA-A832-4AA5A39233B6}"/>
            </a:ext>
          </a:extLst>
        </xdr:cNvPr>
        <xdr:cNvSpPr/>
      </xdr:nvSpPr>
      <xdr:spPr>
        <a:xfrm>
          <a:off x="10426700" y="690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73913</xdr:rowOff>
    </xdr:from>
    <xdr:ext cx="534377" cy="259045"/>
    <xdr:sp macro="" textlink="">
      <xdr:nvSpPr>
        <xdr:cNvPr id="133" name="【道路】&#10;一人当たり延長該当値テキスト">
          <a:extLst>
            <a:ext uri="{FF2B5EF4-FFF2-40B4-BE49-F238E27FC236}">
              <a16:creationId xmlns:a16="http://schemas.microsoft.com/office/drawing/2014/main" id="{A9BDA3FA-D20F-4BD7-A82E-7F066D3D4381}"/>
            </a:ext>
          </a:extLst>
        </xdr:cNvPr>
        <xdr:cNvSpPr txBox="1"/>
      </xdr:nvSpPr>
      <xdr:spPr>
        <a:xfrm>
          <a:off x="10515600" y="676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56500</xdr:rowOff>
    </xdr:from>
    <xdr:to>
      <xdr:col>50</xdr:col>
      <xdr:colOff>165100</xdr:colOff>
      <xdr:row>40</xdr:row>
      <xdr:rowOff>158100</xdr:rowOff>
    </xdr:to>
    <xdr:sp macro="" textlink="">
      <xdr:nvSpPr>
        <xdr:cNvPr id="134" name="楕円 133">
          <a:extLst>
            <a:ext uri="{FF2B5EF4-FFF2-40B4-BE49-F238E27FC236}">
              <a16:creationId xmlns:a16="http://schemas.microsoft.com/office/drawing/2014/main" id="{C1A65B76-332A-405B-A672-C02F7A1494DE}"/>
            </a:ext>
          </a:extLst>
        </xdr:cNvPr>
        <xdr:cNvSpPr/>
      </xdr:nvSpPr>
      <xdr:spPr>
        <a:xfrm>
          <a:off x="9588500" y="69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101836</xdr:rowOff>
    </xdr:from>
    <xdr:to>
      <xdr:col>55</xdr:col>
      <xdr:colOff>0</xdr:colOff>
      <xdr:row>40</xdr:row>
      <xdr:rowOff>107300</xdr:rowOff>
    </xdr:to>
    <xdr:cxnSp macro="">
      <xdr:nvCxnSpPr>
        <xdr:cNvPr id="135" name="直線コネクタ 134">
          <a:extLst>
            <a:ext uri="{FF2B5EF4-FFF2-40B4-BE49-F238E27FC236}">
              <a16:creationId xmlns:a16="http://schemas.microsoft.com/office/drawing/2014/main" id="{DBF9D3D6-73E8-4EB5-994E-2EC10C65C38C}"/>
            </a:ext>
          </a:extLst>
        </xdr:cNvPr>
        <xdr:cNvCxnSpPr/>
      </xdr:nvCxnSpPr>
      <xdr:spPr>
        <a:xfrm flipV="1">
          <a:off x="9639300" y="6959836"/>
          <a:ext cx="838200" cy="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61976</xdr:rowOff>
    </xdr:from>
    <xdr:to>
      <xdr:col>46</xdr:col>
      <xdr:colOff>38100</xdr:colOff>
      <xdr:row>40</xdr:row>
      <xdr:rowOff>163576</xdr:rowOff>
    </xdr:to>
    <xdr:sp macro="" textlink="">
      <xdr:nvSpPr>
        <xdr:cNvPr id="136" name="楕円 135">
          <a:extLst>
            <a:ext uri="{FF2B5EF4-FFF2-40B4-BE49-F238E27FC236}">
              <a16:creationId xmlns:a16="http://schemas.microsoft.com/office/drawing/2014/main" id="{E43CB808-B529-48F0-9F42-5E68E07B8F27}"/>
            </a:ext>
          </a:extLst>
        </xdr:cNvPr>
        <xdr:cNvSpPr/>
      </xdr:nvSpPr>
      <xdr:spPr>
        <a:xfrm>
          <a:off x="8699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107300</xdr:rowOff>
    </xdr:from>
    <xdr:to>
      <xdr:col>50</xdr:col>
      <xdr:colOff>114300</xdr:colOff>
      <xdr:row>40</xdr:row>
      <xdr:rowOff>112776</xdr:rowOff>
    </xdr:to>
    <xdr:cxnSp macro="">
      <xdr:nvCxnSpPr>
        <xdr:cNvPr id="137" name="直線コネクタ 136">
          <a:extLst>
            <a:ext uri="{FF2B5EF4-FFF2-40B4-BE49-F238E27FC236}">
              <a16:creationId xmlns:a16="http://schemas.microsoft.com/office/drawing/2014/main" id="{02A92106-8CD8-4250-98B1-D92B24280DF4}"/>
            </a:ext>
          </a:extLst>
        </xdr:cNvPr>
        <xdr:cNvCxnSpPr/>
      </xdr:nvCxnSpPr>
      <xdr:spPr>
        <a:xfrm flipV="1">
          <a:off x="8750300" y="6965300"/>
          <a:ext cx="889000" cy="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69824</xdr:rowOff>
    </xdr:from>
    <xdr:to>
      <xdr:col>41</xdr:col>
      <xdr:colOff>101600</xdr:colOff>
      <xdr:row>40</xdr:row>
      <xdr:rowOff>171424</xdr:rowOff>
    </xdr:to>
    <xdr:sp macro="" textlink="">
      <xdr:nvSpPr>
        <xdr:cNvPr id="138" name="楕円 137">
          <a:extLst>
            <a:ext uri="{FF2B5EF4-FFF2-40B4-BE49-F238E27FC236}">
              <a16:creationId xmlns:a16="http://schemas.microsoft.com/office/drawing/2014/main" id="{99B14ED5-1C6B-43AA-A082-241B7EF4B01C}"/>
            </a:ext>
          </a:extLst>
        </xdr:cNvPr>
        <xdr:cNvSpPr/>
      </xdr:nvSpPr>
      <xdr:spPr>
        <a:xfrm>
          <a:off x="7810500" y="692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112776</xdr:rowOff>
    </xdr:from>
    <xdr:to>
      <xdr:col>45</xdr:col>
      <xdr:colOff>177800</xdr:colOff>
      <xdr:row>40</xdr:row>
      <xdr:rowOff>120624</xdr:rowOff>
    </xdr:to>
    <xdr:cxnSp macro="">
      <xdr:nvCxnSpPr>
        <xdr:cNvPr id="139" name="直線コネクタ 138">
          <a:extLst>
            <a:ext uri="{FF2B5EF4-FFF2-40B4-BE49-F238E27FC236}">
              <a16:creationId xmlns:a16="http://schemas.microsoft.com/office/drawing/2014/main" id="{214A8954-202F-4B9C-BCE0-532117D7CCC0}"/>
            </a:ext>
          </a:extLst>
        </xdr:cNvPr>
        <xdr:cNvCxnSpPr/>
      </xdr:nvCxnSpPr>
      <xdr:spPr>
        <a:xfrm flipV="1">
          <a:off x="7861300" y="6970776"/>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75213</xdr:rowOff>
    </xdr:from>
    <xdr:to>
      <xdr:col>36</xdr:col>
      <xdr:colOff>165100</xdr:colOff>
      <xdr:row>41</xdr:row>
      <xdr:rowOff>5363</xdr:rowOff>
    </xdr:to>
    <xdr:sp macro="" textlink="">
      <xdr:nvSpPr>
        <xdr:cNvPr id="140" name="楕円 139">
          <a:extLst>
            <a:ext uri="{FF2B5EF4-FFF2-40B4-BE49-F238E27FC236}">
              <a16:creationId xmlns:a16="http://schemas.microsoft.com/office/drawing/2014/main" id="{16A6512D-D06B-48F9-AA49-BB026F8640D8}"/>
            </a:ext>
          </a:extLst>
        </xdr:cNvPr>
        <xdr:cNvSpPr/>
      </xdr:nvSpPr>
      <xdr:spPr>
        <a:xfrm>
          <a:off x="6921500" y="69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120624</xdr:rowOff>
    </xdr:from>
    <xdr:to>
      <xdr:col>41</xdr:col>
      <xdr:colOff>50800</xdr:colOff>
      <xdr:row>40</xdr:row>
      <xdr:rowOff>126013</xdr:rowOff>
    </xdr:to>
    <xdr:cxnSp macro="">
      <xdr:nvCxnSpPr>
        <xdr:cNvPr id="141" name="直線コネクタ 140">
          <a:extLst>
            <a:ext uri="{FF2B5EF4-FFF2-40B4-BE49-F238E27FC236}">
              <a16:creationId xmlns:a16="http://schemas.microsoft.com/office/drawing/2014/main" id="{8E139372-7321-4615-9A99-4CE4B9F0C4B7}"/>
            </a:ext>
          </a:extLst>
        </xdr:cNvPr>
        <xdr:cNvCxnSpPr/>
      </xdr:nvCxnSpPr>
      <xdr:spPr>
        <a:xfrm flipV="1">
          <a:off x="6972300" y="6978624"/>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a:extLst>
            <a:ext uri="{FF2B5EF4-FFF2-40B4-BE49-F238E27FC236}">
              <a16:creationId xmlns:a16="http://schemas.microsoft.com/office/drawing/2014/main" id="{CB2666E3-400E-4707-A1CC-AD82DA7897E8}"/>
            </a:ext>
          </a:extLst>
        </xdr:cNvPr>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a:extLst>
            <a:ext uri="{FF2B5EF4-FFF2-40B4-BE49-F238E27FC236}">
              <a16:creationId xmlns:a16="http://schemas.microsoft.com/office/drawing/2014/main" id="{BA752689-0098-4604-A8F8-D44E464B9F4E}"/>
            </a:ext>
          </a:extLst>
        </xdr:cNvPr>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a:extLst>
            <a:ext uri="{FF2B5EF4-FFF2-40B4-BE49-F238E27FC236}">
              <a16:creationId xmlns:a16="http://schemas.microsoft.com/office/drawing/2014/main" id="{A9C5A30B-854D-4F45-BA86-5AF52DDECC6B}"/>
            </a:ext>
          </a:extLst>
        </xdr:cNvPr>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a:extLst>
            <a:ext uri="{FF2B5EF4-FFF2-40B4-BE49-F238E27FC236}">
              <a16:creationId xmlns:a16="http://schemas.microsoft.com/office/drawing/2014/main" id="{5515136E-4331-4BA5-A465-F33A112750D5}"/>
            </a:ext>
          </a:extLst>
        </xdr:cNvPr>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3177</xdr:rowOff>
    </xdr:from>
    <xdr:ext cx="534377" cy="259045"/>
    <xdr:sp macro="" textlink="">
      <xdr:nvSpPr>
        <xdr:cNvPr id="146" name="n_1mainValue【道路】&#10;一人当たり延長">
          <a:extLst>
            <a:ext uri="{FF2B5EF4-FFF2-40B4-BE49-F238E27FC236}">
              <a16:creationId xmlns:a16="http://schemas.microsoft.com/office/drawing/2014/main" id="{C3B3B14D-9C1C-4D16-8F96-E5E85EBF6783}"/>
            </a:ext>
          </a:extLst>
        </xdr:cNvPr>
        <xdr:cNvSpPr txBox="1"/>
      </xdr:nvSpPr>
      <xdr:spPr>
        <a:xfrm>
          <a:off x="9359411" y="66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8653</xdr:rowOff>
    </xdr:from>
    <xdr:ext cx="534377" cy="259045"/>
    <xdr:sp macro="" textlink="">
      <xdr:nvSpPr>
        <xdr:cNvPr id="147" name="n_2mainValue【道路】&#10;一人当たり延長">
          <a:extLst>
            <a:ext uri="{FF2B5EF4-FFF2-40B4-BE49-F238E27FC236}">
              <a16:creationId xmlns:a16="http://schemas.microsoft.com/office/drawing/2014/main" id="{72975FD6-EA22-4538-B5F0-738171883011}"/>
            </a:ext>
          </a:extLst>
        </xdr:cNvPr>
        <xdr:cNvSpPr txBox="1"/>
      </xdr:nvSpPr>
      <xdr:spPr>
        <a:xfrm>
          <a:off x="8483111" y="66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16501</xdr:rowOff>
    </xdr:from>
    <xdr:ext cx="534377" cy="259045"/>
    <xdr:sp macro="" textlink="">
      <xdr:nvSpPr>
        <xdr:cNvPr id="148" name="n_3mainValue【道路】&#10;一人当たり延長">
          <a:extLst>
            <a:ext uri="{FF2B5EF4-FFF2-40B4-BE49-F238E27FC236}">
              <a16:creationId xmlns:a16="http://schemas.microsoft.com/office/drawing/2014/main" id="{CA38782E-C253-4D05-902B-92F0FB8829CC}"/>
            </a:ext>
          </a:extLst>
        </xdr:cNvPr>
        <xdr:cNvSpPr txBox="1"/>
      </xdr:nvSpPr>
      <xdr:spPr>
        <a:xfrm>
          <a:off x="7594111" y="670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21890</xdr:rowOff>
    </xdr:from>
    <xdr:ext cx="534377" cy="259045"/>
    <xdr:sp macro="" textlink="">
      <xdr:nvSpPr>
        <xdr:cNvPr id="149" name="n_4mainValue【道路】&#10;一人当たり延長">
          <a:extLst>
            <a:ext uri="{FF2B5EF4-FFF2-40B4-BE49-F238E27FC236}">
              <a16:creationId xmlns:a16="http://schemas.microsoft.com/office/drawing/2014/main" id="{B595D12D-C04E-4FAE-9AB6-14828F4BCECE}"/>
            </a:ext>
          </a:extLst>
        </xdr:cNvPr>
        <xdr:cNvSpPr txBox="1"/>
      </xdr:nvSpPr>
      <xdr:spPr>
        <a:xfrm>
          <a:off x="6705111" y="67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A3DBF2FB-A283-4ED4-9A35-B8A1C924A73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F7492455-E886-4B32-BB16-1617B60C018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A943D74C-2267-456D-9F1D-6E270740390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DC3E3EDF-FFEB-4053-9112-D8C74C876C2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FB8E0E30-E36F-4A6F-BA1E-421845BA53D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3A33E9BB-7C0F-49EE-83D1-A60A731324D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18C1498C-032A-410E-83A3-A25C3388365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8FC41924-6014-434D-9A64-5F264DC39FE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FC01D0CE-B573-4179-BCD1-97D4066A64F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38253587-AFE8-4075-BD2F-46D7788F0F9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51D9DED5-7A57-479E-ADFE-9F58C740846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B7EEFE36-2531-49F8-85F6-CCF58C38398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E6E324CF-1619-4D63-9E31-60C992372FEE}"/>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2E3FDD95-9140-4711-A77B-54AC776467E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D4FB5E0D-C0E8-471A-B597-404188DF4FB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657984E2-01E6-47C4-AC24-17983ADBBF3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3A56305C-DDC8-4EA4-825A-C145769C2D8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940DE5C9-9243-4F7B-806C-CDD5909823F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B78F6E18-4790-415B-8DA5-3D36415A896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57BA5D7E-347D-4084-8E82-345BDCE6824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C9CF7A3D-BE3D-4405-8972-B3D590363065}"/>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6AC54B20-8CB6-45AB-AD97-54F63DB2359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89353B64-C6C2-4702-84CD-37A66532929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2B3E7294-ED1A-41A0-AB0E-DB00F3CFE901}"/>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9406C919-A322-4ADB-B09C-594657835F52}"/>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EE7272F1-A5E8-4F89-A982-7069239DD363}"/>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D1858ACD-7179-48A2-80E1-49E15BA361C1}"/>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7B3D6178-96B4-4E19-BF6E-5585B3A0132F}"/>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7EDE505A-210F-487A-AAB0-3BF865987430}"/>
            </a:ext>
          </a:extLst>
        </xdr:cNvPr>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FA751D05-5F1D-4195-A7E6-BEAD65556E95}"/>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5F20828E-498E-438A-9A79-763B7E3CD4E6}"/>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CCEB6E5C-DB7F-45AA-AFB8-F04B5B27EF9C}"/>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BE6A339E-9559-4635-B338-EDB76FA2ED4A}"/>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433651F5-0F17-46E2-9832-9C17D8E86653}"/>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D8D1845-72A3-43B4-A5CA-35008B6B9A2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3570983-7951-493A-A410-B113D1ABA1B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C12F6DD-B55F-4252-9EAE-FB36CFBF89C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0AA7D80-35D9-433A-9306-A93691D67D0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2EEB650-1A83-4226-94A9-CA84F6D4221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40640</xdr:rowOff>
    </xdr:from>
    <xdr:to>
      <xdr:col>24</xdr:col>
      <xdr:colOff>114300</xdr:colOff>
      <xdr:row>62</xdr:row>
      <xdr:rowOff>142240</xdr:rowOff>
    </xdr:to>
    <xdr:sp macro="" textlink="">
      <xdr:nvSpPr>
        <xdr:cNvPr id="189" name="楕円 188">
          <a:extLst>
            <a:ext uri="{FF2B5EF4-FFF2-40B4-BE49-F238E27FC236}">
              <a16:creationId xmlns:a16="http://schemas.microsoft.com/office/drawing/2014/main" id="{4110D065-AD64-45F7-8A55-39CF5E774D2B}"/>
            </a:ext>
          </a:extLst>
        </xdr:cNvPr>
        <xdr:cNvSpPr/>
      </xdr:nvSpPr>
      <xdr:spPr>
        <a:xfrm>
          <a:off x="4584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19067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DEF27D31-1664-4F3A-9449-0A5CBAF0BA52}"/>
            </a:ext>
          </a:extLst>
        </xdr:cNvPr>
        <xdr:cNvSpPr txBox="1"/>
      </xdr:nvSpPr>
      <xdr:spPr>
        <a:xfrm>
          <a:off x="4673600"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17780</xdr:rowOff>
    </xdr:from>
    <xdr:to>
      <xdr:col>20</xdr:col>
      <xdr:colOff>38100</xdr:colOff>
      <xdr:row>62</xdr:row>
      <xdr:rowOff>119380</xdr:rowOff>
    </xdr:to>
    <xdr:sp macro="" textlink="">
      <xdr:nvSpPr>
        <xdr:cNvPr id="191" name="楕円 190">
          <a:extLst>
            <a:ext uri="{FF2B5EF4-FFF2-40B4-BE49-F238E27FC236}">
              <a16:creationId xmlns:a16="http://schemas.microsoft.com/office/drawing/2014/main" id="{B93C744E-2879-4BBB-B193-9AF143AB8FDC}"/>
            </a:ext>
          </a:extLst>
        </xdr:cNvPr>
        <xdr:cNvSpPr/>
      </xdr:nvSpPr>
      <xdr:spPr>
        <a:xfrm>
          <a:off x="3746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68580</xdr:rowOff>
    </xdr:from>
    <xdr:to>
      <xdr:col>24</xdr:col>
      <xdr:colOff>63500</xdr:colOff>
      <xdr:row>62</xdr:row>
      <xdr:rowOff>91440</xdr:rowOff>
    </xdr:to>
    <xdr:cxnSp macro="">
      <xdr:nvCxnSpPr>
        <xdr:cNvPr id="192" name="直線コネクタ 191">
          <a:extLst>
            <a:ext uri="{FF2B5EF4-FFF2-40B4-BE49-F238E27FC236}">
              <a16:creationId xmlns:a16="http://schemas.microsoft.com/office/drawing/2014/main" id="{2A753E15-3AB0-4AF6-9ACF-CB75FEFA14BC}"/>
            </a:ext>
          </a:extLst>
        </xdr:cNvPr>
        <xdr:cNvCxnSpPr/>
      </xdr:nvCxnSpPr>
      <xdr:spPr>
        <a:xfrm>
          <a:off x="3797300" y="10698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19685</xdr:rowOff>
    </xdr:from>
    <xdr:to>
      <xdr:col>15</xdr:col>
      <xdr:colOff>101600</xdr:colOff>
      <xdr:row>62</xdr:row>
      <xdr:rowOff>121285</xdr:rowOff>
    </xdr:to>
    <xdr:sp macro="" textlink="">
      <xdr:nvSpPr>
        <xdr:cNvPr id="193" name="楕円 192">
          <a:extLst>
            <a:ext uri="{FF2B5EF4-FFF2-40B4-BE49-F238E27FC236}">
              <a16:creationId xmlns:a16="http://schemas.microsoft.com/office/drawing/2014/main" id="{34E0A675-69D1-4449-B307-B31464689C25}"/>
            </a:ext>
          </a:extLst>
        </xdr:cNvPr>
        <xdr:cNvSpPr/>
      </xdr:nvSpPr>
      <xdr:spPr>
        <a:xfrm>
          <a:off x="2857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68580</xdr:rowOff>
    </xdr:from>
    <xdr:to>
      <xdr:col>19</xdr:col>
      <xdr:colOff>177800</xdr:colOff>
      <xdr:row>62</xdr:row>
      <xdr:rowOff>70485</xdr:rowOff>
    </xdr:to>
    <xdr:cxnSp macro="">
      <xdr:nvCxnSpPr>
        <xdr:cNvPr id="194" name="直線コネクタ 193">
          <a:extLst>
            <a:ext uri="{FF2B5EF4-FFF2-40B4-BE49-F238E27FC236}">
              <a16:creationId xmlns:a16="http://schemas.microsoft.com/office/drawing/2014/main" id="{A65D69E4-5287-4CCF-9FF1-D9E11B3F95C1}"/>
            </a:ext>
          </a:extLst>
        </xdr:cNvPr>
        <xdr:cNvCxnSpPr/>
      </xdr:nvCxnSpPr>
      <xdr:spPr>
        <a:xfrm flipV="1">
          <a:off x="2908300" y="106984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21590</xdr:rowOff>
    </xdr:from>
    <xdr:to>
      <xdr:col>10</xdr:col>
      <xdr:colOff>165100</xdr:colOff>
      <xdr:row>62</xdr:row>
      <xdr:rowOff>123190</xdr:rowOff>
    </xdr:to>
    <xdr:sp macro="" textlink="">
      <xdr:nvSpPr>
        <xdr:cNvPr id="195" name="楕円 194">
          <a:extLst>
            <a:ext uri="{FF2B5EF4-FFF2-40B4-BE49-F238E27FC236}">
              <a16:creationId xmlns:a16="http://schemas.microsoft.com/office/drawing/2014/main" id="{55FE657C-F14D-4AFF-B164-9C9992F93889}"/>
            </a:ext>
          </a:extLst>
        </xdr:cNvPr>
        <xdr:cNvSpPr/>
      </xdr:nvSpPr>
      <xdr:spPr>
        <a:xfrm>
          <a:off x="1968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70485</xdr:rowOff>
    </xdr:from>
    <xdr:to>
      <xdr:col>15</xdr:col>
      <xdr:colOff>50800</xdr:colOff>
      <xdr:row>62</xdr:row>
      <xdr:rowOff>72390</xdr:rowOff>
    </xdr:to>
    <xdr:cxnSp macro="">
      <xdr:nvCxnSpPr>
        <xdr:cNvPr id="196" name="直線コネクタ 195">
          <a:extLst>
            <a:ext uri="{FF2B5EF4-FFF2-40B4-BE49-F238E27FC236}">
              <a16:creationId xmlns:a16="http://schemas.microsoft.com/office/drawing/2014/main" id="{B03E9227-ADC8-4CEF-87DF-1FA61F90C375}"/>
            </a:ext>
          </a:extLst>
        </xdr:cNvPr>
        <xdr:cNvCxnSpPr/>
      </xdr:nvCxnSpPr>
      <xdr:spPr>
        <a:xfrm flipV="1">
          <a:off x="2019300" y="107003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15875</xdr:rowOff>
    </xdr:from>
    <xdr:to>
      <xdr:col>6</xdr:col>
      <xdr:colOff>38100</xdr:colOff>
      <xdr:row>62</xdr:row>
      <xdr:rowOff>117475</xdr:rowOff>
    </xdr:to>
    <xdr:sp macro="" textlink="">
      <xdr:nvSpPr>
        <xdr:cNvPr id="197" name="楕円 196">
          <a:extLst>
            <a:ext uri="{FF2B5EF4-FFF2-40B4-BE49-F238E27FC236}">
              <a16:creationId xmlns:a16="http://schemas.microsoft.com/office/drawing/2014/main" id="{49867A66-4D4F-4C7C-98DD-2971700F3260}"/>
            </a:ext>
          </a:extLst>
        </xdr:cNvPr>
        <xdr:cNvSpPr/>
      </xdr:nvSpPr>
      <xdr:spPr>
        <a:xfrm>
          <a:off x="1079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66675</xdr:rowOff>
    </xdr:from>
    <xdr:to>
      <xdr:col>10</xdr:col>
      <xdr:colOff>114300</xdr:colOff>
      <xdr:row>62</xdr:row>
      <xdr:rowOff>72390</xdr:rowOff>
    </xdr:to>
    <xdr:cxnSp macro="">
      <xdr:nvCxnSpPr>
        <xdr:cNvPr id="198" name="直線コネクタ 197">
          <a:extLst>
            <a:ext uri="{FF2B5EF4-FFF2-40B4-BE49-F238E27FC236}">
              <a16:creationId xmlns:a16="http://schemas.microsoft.com/office/drawing/2014/main" id="{130735F0-82EB-414F-9B15-9B16CD8742FB}"/>
            </a:ext>
          </a:extLst>
        </xdr:cNvPr>
        <xdr:cNvCxnSpPr/>
      </xdr:nvCxnSpPr>
      <xdr:spPr>
        <a:xfrm>
          <a:off x="1130300" y="106965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6E3CC563-EB11-471C-8B9D-CEF2F1E65241}"/>
            </a:ext>
          </a:extLst>
        </xdr:cNvPr>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1EF1DD27-4054-4B27-921E-D32EB3BE3E7A}"/>
            </a:ext>
          </a:extLst>
        </xdr:cNvPr>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E4FAF7FD-33F6-4DAD-9938-06AD6A364095}"/>
            </a:ext>
          </a:extLst>
        </xdr:cNvPr>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7D4BD1BF-A5CA-448C-90F0-47B24CF60BD3}"/>
            </a:ext>
          </a:extLst>
        </xdr:cNvPr>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110507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5932E9ED-9BC9-4CC5-86A8-BB93720F34A0}"/>
            </a:ext>
          </a:extLst>
        </xdr:cNvPr>
        <xdr:cNvSpPr txBox="1"/>
      </xdr:nvSpPr>
      <xdr:spPr>
        <a:xfrm>
          <a:off x="3582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112412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68D7B3E8-5F0D-428E-9B70-D86913155E8F}"/>
            </a:ext>
          </a:extLst>
        </xdr:cNvPr>
        <xdr:cNvSpPr txBox="1"/>
      </xdr:nvSpPr>
      <xdr:spPr>
        <a:xfrm>
          <a:off x="27057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114317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F30ABDA0-2466-4AB2-86AA-EEA8E8E3B475}"/>
            </a:ext>
          </a:extLst>
        </xdr:cNvPr>
        <xdr:cNvSpPr txBox="1"/>
      </xdr:nvSpPr>
      <xdr:spPr>
        <a:xfrm>
          <a:off x="1816744"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108602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7B891E62-5954-46E3-B234-0F85DC77266C}"/>
            </a:ext>
          </a:extLst>
        </xdr:cNvPr>
        <xdr:cNvSpPr txBox="1"/>
      </xdr:nvSpPr>
      <xdr:spPr>
        <a:xfrm>
          <a:off x="9277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C99A314C-EC82-45E9-995D-202FCBC64CA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300E287E-B451-4807-BE1D-23023705481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2CAC51DD-EDD7-4F0A-A147-B8E83B82B91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3D7904EB-4964-4587-A42F-4B230190936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7FF58FB1-13EB-4FAD-94BE-92112C4CBBE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A79351C-1AF2-405C-9982-39A41479F1C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E69A2C53-3499-4301-A91A-B4F52016FCC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EBDD4548-E9EB-41FB-9EA7-9B466B9723C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6AA0DC50-7BEE-4779-A33C-40C5A526E9C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4F3CD453-B9D8-4BB3-B3F6-818705B77D2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5E21A8DD-1AB4-4160-895C-F0454847148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7E7D38D3-2723-4606-B563-ADFD606FC23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61FB7425-11D0-4874-8963-0741A0AD7C5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D75C0408-1ECD-4EBE-B086-D74FE4D9F98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94BD626C-7E7F-4F61-8C11-EC7ABFC4177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3E9951DB-4E91-4329-9DC7-AEED5E2834A6}"/>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B246439C-DE77-4F4C-8C4C-4DC85C13B44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124DF7AF-C839-450E-B631-F15353876F77}"/>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4195D87-CBEF-4C4F-9328-50887FC6ECD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7C4E3C3E-1E74-429B-BD82-570CEE3AC68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4B4D15EC-56B0-49A4-B4D1-98B9874F572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D12B0F9E-45E3-4F6D-8ACB-64ABE80A3ED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BA08B89D-2BAE-4B21-93CB-40A3F01658B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1CC19CB1-30EC-4122-A7E7-A75A83507740}"/>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A55EE79C-4A31-4664-9164-E48778AECA8C}"/>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0AAA7227-393A-42FE-825D-A3D327EAB3D4}"/>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96EF646D-B81F-407C-A489-244E7040663A}"/>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976E6393-488D-413D-9AAD-6E6AA07581B5}"/>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F7F23A57-DBAF-446C-8EAB-5403D4446B10}"/>
            </a:ext>
          </a:extLst>
        </xdr:cNvPr>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8A1EC10D-8AF8-4170-8C7B-C5030CB306BD}"/>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7F68BB61-B7BB-4089-B3CF-C12797FCE489}"/>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B7568E10-EECB-4C59-B311-0BBFCC2FDB32}"/>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408B252A-ED9F-486B-A0C6-611F163D4FD9}"/>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41FD2222-2D4B-4989-956B-D17A668C318B}"/>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6668BF2-320C-4B1C-9779-55666DAA2B2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D1147B8-9F19-4E08-8EDE-3B7020C29B2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79D122B-ACB7-43C6-80F0-FA664F88E4A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6B34258-46D0-4E9B-8ED1-9BB80695380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E3FC476-A6F1-40A7-890A-985BD177A86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82852</xdr:rowOff>
    </xdr:from>
    <xdr:to>
      <xdr:col>55</xdr:col>
      <xdr:colOff>50800</xdr:colOff>
      <xdr:row>63</xdr:row>
      <xdr:rowOff>13002</xdr:rowOff>
    </xdr:to>
    <xdr:sp macro="" textlink="">
      <xdr:nvSpPr>
        <xdr:cNvPr id="246" name="楕円 245">
          <a:extLst>
            <a:ext uri="{FF2B5EF4-FFF2-40B4-BE49-F238E27FC236}">
              <a16:creationId xmlns:a16="http://schemas.microsoft.com/office/drawing/2014/main" id="{6BA4B2E8-C828-4777-B48F-B1150FE58D8F}"/>
            </a:ext>
          </a:extLst>
        </xdr:cNvPr>
        <xdr:cNvSpPr/>
      </xdr:nvSpPr>
      <xdr:spPr>
        <a:xfrm>
          <a:off x="10426700" y="1071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105729</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E2B19328-5379-47C0-B770-368FA0D58BF2}"/>
            </a:ext>
          </a:extLst>
        </xdr:cNvPr>
        <xdr:cNvSpPr txBox="1"/>
      </xdr:nvSpPr>
      <xdr:spPr>
        <a:xfrm>
          <a:off x="10515600" y="10564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92559</xdr:rowOff>
    </xdr:from>
    <xdr:to>
      <xdr:col>50</xdr:col>
      <xdr:colOff>165100</xdr:colOff>
      <xdr:row>63</xdr:row>
      <xdr:rowOff>22709</xdr:rowOff>
    </xdr:to>
    <xdr:sp macro="" textlink="">
      <xdr:nvSpPr>
        <xdr:cNvPr id="248" name="楕円 247">
          <a:extLst>
            <a:ext uri="{FF2B5EF4-FFF2-40B4-BE49-F238E27FC236}">
              <a16:creationId xmlns:a16="http://schemas.microsoft.com/office/drawing/2014/main" id="{F989A54A-3D8D-4066-B088-23CCB0B217A4}"/>
            </a:ext>
          </a:extLst>
        </xdr:cNvPr>
        <xdr:cNvSpPr/>
      </xdr:nvSpPr>
      <xdr:spPr>
        <a:xfrm>
          <a:off x="9588500" y="107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133652</xdr:rowOff>
    </xdr:from>
    <xdr:to>
      <xdr:col>55</xdr:col>
      <xdr:colOff>0</xdr:colOff>
      <xdr:row>62</xdr:row>
      <xdr:rowOff>143359</xdr:rowOff>
    </xdr:to>
    <xdr:cxnSp macro="">
      <xdr:nvCxnSpPr>
        <xdr:cNvPr id="249" name="直線コネクタ 248">
          <a:extLst>
            <a:ext uri="{FF2B5EF4-FFF2-40B4-BE49-F238E27FC236}">
              <a16:creationId xmlns:a16="http://schemas.microsoft.com/office/drawing/2014/main" id="{00242F1C-D2CD-4F19-BBBB-5810A6275817}"/>
            </a:ext>
          </a:extLst>
        </xdr:cNvPr>
        <xdr:cNvCxnSpPr/>
      </xdr:nvCxnSpPr>
      <xdr:spPr>
        <a:xfrm flipV="1">
          <a:off x="9639300" y="10763552"/>
          <a:ext cx="838200" cy="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99697</xdr:rowOff>
    </xdr:from>
    <xdr:to>
      <xdr:col>46</xdr:col>
      <xdr:colOff>38100</xdr:colOff>
      <xdr:row>63</xdr:row>
      <xdr:rowOff>29847</xdr:rowOff>
    </xdr:to>
    <xdr:sp macro="" textlink="">
      <xdr:nvSpPr>
        <xdr:cNvPr id="250" name="楕円 249">
          <a:extLst>
            <a:ext uri="{FF2B5EF4-FFF2-40B4-BE49-F238E27FC236}">
              <a16:creationId xmlns:a16="http://schemas.microsoft.com/office/drawing/2014/main" id="{9801D0CC-2873-4C03-AF9E-E1EE001DB51B}"/>
            </a:ext>
          </a:extLst>
        </xdr:cNvPr>
        <xdr:cNvSpPr/>
      </xdr:nvSpPr>
      <xdr:spPr>
        <a:xfrm>
          <a:off x="8699500" y="107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143359</xdr:rowOff>
    </xdr:from>
    <xdr:to>
      <xdr:col>50</xdr:col>
      <xdr:colOff>114300</xdr:colOff>
      <xdr:row>62</xdr:row>
      <xdr:rowOff>150497</xdr:rowOff>
    </xdr:to>
    <xdr:cxnSp macro="">
      <xdr:nvCxnSpPr>
        <xdr:cNvPr id="251" name="直線コネクタ 250">
          <a:extLst>
            <a:ext uri="{FF2B5EF4-FFF2-40B4-BE49-F238E27FC236}">
              <a16:creationId xmlns:a16="http://schemas.microsoft.com/office/drawing/2014/main" id="{93C7BCB4-A364-4B36-9A1B-3B5B8110A6D4}"/>
            </a:ext>
          </a:extLst>
        </xdr:cNvPr>
        <xdr:cNvCxnSpPr/>
      </xdr:nvCxnSpPr>
      <xdr:spPr>
        <a:xfrm flipV="1">
          <a:off x="8750300" y="10773259"/>
          <a:ext cx="889000" cy="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105869</xdr:rowOff>
    </xdr:from>
    <xdr:to>
      <xdr:col>41</xdr:col>
      <xdr:colOff>101600</xdr:colOff>
      <xdr:row>63</xdr:row>
      <xdr:rowOff>36019</xdr:rowOff>
    </xdr:to>
    <xdr:sp macro="" textlink="">
      <xdr:nvSpPr>
        <xdr:cNvPr id="252" name="楕円 251">
          <a:extLst>
            <a:ext uri="{FF2B5EF4-FFF2-40B4-BE49-F238E27FC236}">
              <a16:creationId xmlns:a16="http://schemas.microsoft.com/office/drawing/2014/main" id="{78F27269-D232-4933-B40E-29BE09B482CA}"/>
            </a:ext>
          </a:extLst>
        </xdr:cNvPr>
        <xdr:cNvSpPr/>
      </xdr:nvSpPr>
      <xdr:spPr>
        <a:xfrm>
          <a:off x="7810500" y="1073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150497</xdr:rowOff>
    </xdr:from>
    <xdr:to>
      <xdr:col>45</xdr:col>
      <xdr:colOff>177800</xdr:colOff>
      <xdr:row>62</xdr:row>
      <xdr:rowOff>156669</xdr:rowOff>
    </xdr:to>
    <xdr:cxnSp macro="">
      <xdr:nvCxnSpPr>
        <xdr:cNvPr id="253" name="直線コネクタ 252">
          <a:extLst>
            <a:ext uri="{FF2B5EF4-FFF2-40B4-BE49-F238E27FC236}">
              <a16:creationId xmlns:a16="http://schemas.microsoft.com/office/drawing/2014/main" id="{15DCCC93-F4AC-4BC0-9BBD-5158C08BD8B2}"/>
            </a:ext>
          </a:extLst>
        </xdr:cNvPr>
        <xdr:cNvCxnSpPr/>
      </xdr:nvCxnSpPr>
      <xdr:spPr>
        <a:xfrm flipV="1">
          <a:off x="7861300" y="10780397"/>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114722</xdr:rowOff>
    </xdr:from>
    <xdr:to>
      <xdr:col>36</xdr:col>
      <xdr:colOff>165100</xdr:colOff>
      <xdr:row>63</xdr:row>
      <xdr:rowOff>44872</xdr:rowOff>
    </xdr:to>
    <xdr:sp macro="" textlink="">
      <xdr:nvSpPr>
        <xdr:cNvPr id="254" name="楕円 253">
          <a:extLst>
            <a:ext uri="{FF2B5EF4-FFF2-40B4-BE49-F238E27FC236}">
              <a16:creationId xmlns:a16="http://schemas.microsoft.com/office/drawing/2014/main" id="{8AA85E6B-EAE4-49B6-87F6-02B07D87F37D}"/>
            </a:ext>
          </a:extLst>
        </xdr:cNvPr>
        <xdr:cNvSpPr/>
      </xdr:nvSpPr>
      <xdr:spPr>
        <a:xfrm>
          <a:off x="6921500" y="1074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156669</xdr:rowOff>
    </xdr:from>
    <xdr:to>
      <xdr:col>41</xdr:col>
      <xdr:colOff>50800</xdr:colOff>
      <xdr:row>62</xdr:row>
      <xdr:rowOff>165522</xdr:rowOff>
    </xdr:to>
    <xdr:cxnSp macro="">
      <xdr:nvCxnSpPr>
        <xdr:cNvPr id="255" name="直線コネクタ 254">
          <a:extLst>
            <a:ext uri="{FF2B5EF4-FFF2-40B4-BE49-F238E27FC236}">
              <a16:creationId xmlns:a16="http://schemas.microsoft.com/office/drawing/2014/main" id="{A89E8A31-E6ED-4245-ACFA-1CCEDF2875E4}"/>
            </a:ext>
          </a:extLst>
        </xdr:cNvPr>
        <xdr:cNvCxnSpPr/>
      </xdr:nvCxnSpPr>
      <xdr:spPr>
        <a:xfrm flipV="1">
          <a:off x="6972300" y="10786569"/>
          <a:ext cx="889000" cy="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7E51CDF8-9FB4-4241-B82C-39F33F19B5C0}"/>
            </a:ext>
          </a:extLst>
        </xdr:cNvPr>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689D3CA7-C8D1-40F4-A6EE-50AE5E593D07}"/>
            </a:ext>
          </a:extLst>
        </xdr:cNvPr>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9A38046E-8D74-402F-B3B2-FC904B56F582}"/>
            </a:ext>
          </a:extLst>
        </xdr:cNvPr>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A7A8C26E-8331-4949-A6F4-2EEE02E65481}"/>
            </a:ext>
          </a:extLst>
        </xdr:cNvPr>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13836</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B25D2127-DC1C-424C-86B7-AFC026ACA93E}"/>
            </a:ext>
          </a:extLst>
        </xdr:cNvPr>
        <xdr:cNvSpPr txBox="1"/>
      </xdr:nvSpPr>
      <xdr:spPr>
        <a:xfrm>
          <a:off x="9327095" y="1081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20974</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6B810BF4-FC44-40C5-AEB9-B6A3844F846A}"/>
            </a:ext>
          </a:extLst>
        </xdr:cNvPr>
        <xdr:cNvSpPr txBox="1"/>
      </xdr:nvSpPr>
      <xdr:spPr>
        <a:xfrm>
          <a:off x="8450795" y="1082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27146</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FE6B7102-E1A4-477F-86DD-491763B31203}"/>
            </a:ext>
          </a:extLst>
        </xdr:cNvPr>
        <xdr:cNvSpPr txBox="1"/>
      </xdr:nvSpPr>
      <xdr:spPr>
        <a:xfrm>
          <a:off x="7561795" y="1082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35999</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EA2F1061-6D47-4F66-AD8C-1883188652E1}"/>
            </a:ext>
          </a:extLst>
        </xdr:cNvPr>
        <xdr:cNvSpPr txBox="1"/>
      </xdr:nvSpPr>
      <xdr:spPr>
        <a:xfrm>
          <a:off x="6672795" y="1083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D5CDC0F-ACBD-416F-90CA-22627A34B78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719FACEB-4F0D-41B7-994D-6C9DDC0D3F2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F0C4CAAC-336D-4EE3-AD24-6536B897755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621B0AF5-83B6-406E-BB84-449A30C1FA9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D4CA240D-C61B-4218-A162-3DD375F6134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B476BEE3-BA67-4E7B-A424-16BA78705E6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6BF630BF-8450-4D2D-B3E8-02B0813AEC1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A8A88214-EC4D-40AE-A442-9060D4BA26C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38E0811C-FC52-45DE-952B-9013785CA4B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3F79CBAD-42ED-49F0-B32D-C2088C27A4C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C61C8BD-C3B9-427F-9845-871D111173F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720435B1-8E91-4163-97F4-04D79BD4C22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F3F7DB92-6961-4901-BD92-58F8D0AE951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8FC995CA-443F-442D-A755-DC760F70D8F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228DA2BE-19DD-44FF-9450-636D130A487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7838BED1-EA74-4DCE-B486-134334C9AA9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310FC4F6-E7B0-4564-9CE2-CBA4165798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F85DF502-4E1B-42CE-978C-9B5702A0205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6DEB1981-C2A4-40D8-9B16-4DFB79FBBB7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F912446A-B52D-4CF5-95A1-64B25DD2208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71F92E70-9789-403C-91C6-3508CB3D8D9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579C0325-824E-44A2-BFF0-337E534287B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E70F981E-9CD4-4E20-97A4-46DBDBC5371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ECD14AD-1288-4426-A8D3-C738F73CF1E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9E44932A-7148-4172-B102-3840FD98AD3B}"/>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8A51F2A1-79AC-406D-BD3C-F9C021C62B7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35C2D6BB-EF8D-48A1-9182-0D41D756E03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5F98280B-27B8-4DE1-AD24-AFDDEC9911F4}"/>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DD7A8EF1-FB81-4398-9A1C-B862FF1C8C2B}"/>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5C486E44-B1CD-4AF0-B589-473F642A94B2}"/>
            </a:ext>
          </a:extLst>
        </xdr:cNvPr>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7FA2F38A-7ADC-4BF8-A995-CBA68AC325B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DB338952-5AFD-4EB0-9BF6-71861B25E27B}"/>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45CC5F66-83B6-431A-ABEC-8AF9D9307554}"/>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0D53F28C-2440-49F5-AB42-D5451B5FBF77}"/>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B660D601-DA1B-4D3B-B4DE-27C28FF398D1}"/>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6AFA092-7223-4C0E-B600-E6C8C128D39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142C74D-4B11-4481-A2D1-7804E33E4DB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EA594D7-A81A-4E86-AF6B-09D28D05520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FCA3C78-0465-41FE-A721-ED4F0095EEC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C531576-6EE5-4C47-90A7-03BE794EC0C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158750</xdr:rowOff>
    </xdr:from>
    <xdr:to>
      <xdr:col>24</xdr:col>
      <xdr:colOff>114300</xdr:colOff>
      <xdr:row>85</xdr:row>
      <xdr:rowOff>88900</xdr:rowOff>
    </xdr:to>
    <xdr:sp macro="" textlink="">
      <xdr:nvSpPr>
        <xdr:cNvPr id="304" name="楕円 303">
          <a:extLst>
            <a:ext uri="{FF2B5EF4-FFF2-40B4-BE49-F238E27FC236}">
              <a16:creationId xmlns:a16="http://schemas.microsoft.com/office/drawing/2014/main" id="{243193C1-6DB5-4CB1-BB2E-705F9C1EB7DE}"/>
            </a:ext>
          </a:extLst>
        </xdr:cNvPr>
        <xdr:cNvSpPr/>
      </xdr:nvSpPr>
      <xdr:spPr>
        <a:xfrm>
          <a:off x="4584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137177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27386341-44E5-4D9C-8F5B-D64D316D6C9F}"/>
            </a:ext>
          </a:extLst>
        </xdr:cNvPr>
        <xdr:cNvSpPr txBox="1"/>
      </xdr:nvSpPr>
      <xdr:spPr>
        <a:xfrm>
          <a:off x="4673600"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109220</xdr:rowOff>
    </xdr:from>
    <xdr:to>
      <xdr:col>20</xdr:col>
      <xdr:colOff>38100</xdr:colOff>
      <xdr:row>85</xdr:row>
      <xdr:rowOff>39370</xdr:rowOff>
    </xdr:to>
    <xdr:sp macro="" textlink="">
      <xdr:nvSpPr>
        <xdr:cNvPr id="306" name="楕円 305">
          <a:extLst>
            <a:ext uri="{FF2B5EF4-FFF2-40B4-BE49-F238E27FC236}">
              <a16:creationId xmlns:a16="http://schemas.microsoft.com/office/drawing/2014/main" id="{F151C93D-792B-465B-B0EC-C5FD62E6306C}"/>
            </a:ext>
          </a:extLst>
        </xdr:cNvPr>
        <xdr:cNvSpPr/>
      </xdr:nvSpPr>
      <xdr:spPr>
        <a:xfrm>
          <a:off x="3746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160020</xdr:rowOff>
    </xdr:from>
    <xdr:to>
      <xdr:col>24</xdr:col>
      <xdr:colOff>63500</xdr:colOff>
      <xdr:row>85</xdr:row>
      <xdr:rowOff>38100</xdr:rowOff>
    </xdr:to>
    <xdr:cxnSp macro="">
      <xdr:nvCxnSpPr>
        <xdr:cNvPr id="307" name="直線コネクタ 306">
          <a:extLst>
            <a:ext uri="{FF2B5EF4-FFF2-40B4-BE49-F238E27FC236}">
              <a16:creationId xmlns:a16="http://schemas.microsoft.com/office/drawing/2014/main" id="{01FE5D40-F14B-4C12-A021-B235496C745D}"/>
            </a:ext>
          </a:extLst>
        </xdr:cNvPr>
        <xdr:cNvCxnSpPr/>
      </xdr:nvCxnSpPr>
      <xdr:spPr>
        <a:xfrm>
          <a:off x="3797300" y="145618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53975</xdr:rowOff>
    </xdr:from>
    <xdr:to>
      <xdr:col>15</xdr:col>
      <xdr:colOff>101600</xdr:colOff>
      <xdr:row>84</xdr:row>
      <xdr:rowOff>155575</xdr:rowOff>
    </xdr:to>
    <xdr:sp macro="" textlink="">
      <xdr:nvSpPr>
        <xdr:cNvPr id="308" name="楕円 307">
          <a:extLst>
            <a:ext uri="{FF2B5EF4-FFF2-40B4-BE49-F238E27FC236}">
              <a16:creationId xmlns:a16="http://schemas.microsoft.com/office/drawing/2014/main" id="{0F923128-9F21-4B03-83AA-261E17A58B6E}"/>
            </a:ext>
          </a:extLst>
        </xdr:cNvPr>
        <xdr:cNvSpPr/>
      </xdr:nvSpPr>
      <xdr:spPr>
        <a:xfrm>
          <a:off x="28575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104775</xdr:rowOff>
    </xdr:from>
    <xdr:to>
      <xdr:col>19</xdr:col>
      <xdr:colOff>177800</xdr:colOff>
      <xdr:row>84</xdr:row>
      <xdr:rowOff>160020</xdr:rowOff>
    </xdr:to>
    <xdr:cxnSp macro="">
      <xdr:nvCxnSpPr>
        <xdr:cNvPr id="309" name="直線コネクタ 308">
          <a:extLst>
            <a:ext uri="{FF2B5EF4-FFF2-40B4-BE49-F238E27FC236}">
              <a16:creationId xmlns:a16="http://schemas.microsoft.com/office/drawing/2014/main" id="{54C4A7F9-5D70-4D70-85FF-D3ED5BE8D734}"/>
            </a:ext>
          </a:extLst>
        </xdr:cNvPr>
        <xdr:cNvCxnSpPr/>
      </xdr:nvCxnSpPr>
      <xdr:spPr>
        <a:xfrm>
          <a:off x="2908300" y="145065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57786</xdr:rowOff>
    </xdr:from>
    <xdr:to>
      <xdr:col>10</xdr:col>
      <xdr:colOff>165100</xdr:colOff>
      <xdr:row>84</xdr:row>
      <xdr:rowOff>159386</xdr:rowOff>
    </xdr:to>
    <xdr:sp macro="" textlink="">
      <xdr:nvSpPr>
        <xdr:cNvPr id="310" name="楕円 309">
          <a:extLst>
            <a:ext uri="{FF2B5EF4-FFF2-40B4-BE49-F238E27FC236}">
              <a16:creationId xmlns:a16="http://schemas.microsoft.com/office/drawing/2014/main" id="{94D8D07B-F73D-4C7E-8919-920E2A8C67A2}"/>
            </a:ext>
          </a:extLst>
        </xdr:cNvPr>
        <xdr:cNvSpPr/>
      </xdr:nvSpPr>
      <xdr:spPr>
        <a:xfrm>
          <a:off x="1968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104775</xdr:rowOff>
    </xdr:from>
    <xdr:to>
      <xdr:col>15</xdr:col>
      <xdr:colOff>50800</xdr:colOff>
      <xdr:row>84</xdr:row>
      <xdr:rowOff>108586</xdr:rowOff>
    </xdr:to>
    <xdr:cxnSp macro="">
      <xdr:nvCxnSpPr>
        <xdr:cNvPr id="311" name="直線コネクタ 310">
          <a:extLst>
            <a:ext uri="{FF2B5EF4-FFF2-40B4-BE49-F238E27FC236}">
              <a16:creationId xmlns:a16="http://schemas.microsoft.com/office/drawing/2014/main" id="{47DCCA91-5A4D-41C9-A6C6-9F523BC6223F}"/>
            </a:ext>
          </a:extLst>
        </xdr:cNvPr>
        <xdr:cNvCxnSpPr/>
      </xdr:nvCxnSpPr>
      <xdr:spPr>
        <a:xfrm flipV="1">
          <a:off x="2019300" y="145065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21589</xdr:rowOff>
    </xdr:from>
    <xdr:to>
      <xdr:col>6</xdr:col>
      <xdr:colOff>38100</xdr:colOff>
      <xdr:row>84</xdr:row>
      <xdr:rowOff>123189</xdr:rowOff>
    </xdr:to>
    <xdr:sp macro="" textlink="">
      <xdr:nvSpPr>
        <xdr:cNvPr id="312" name="楕円 311">
          <a:extLst>
            <a:ext uri="{FF2B5EF4-FFF2-40B4-BE49-F238E27FC236}">
              <a16:creationId xmlns:a16="http://schemas.microsoft.com/office/drawing/2014/main" id="{8BC5A0B6-85E3-44FF-9F5D-2C7F9F035252}"/>
            </a:ext>
          </a:extLst>
        </xdr:cNvPr>
        <xdr:cNvSpPr/>
      </xdr:nvSpPr>
      <xdr:spPr>
        <a:xfrm>
          <a:off x="1079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72389</xdr:rowOff>
    </xdr:from>
    <xdr:to>
      <xdr:col>10</xdr:col>
      <xdr:colOff>114300</xdr:colOff>
      <xdr:row>84</xdr:row>
      <xdr:rowOff>108586</xdr:rowOff>
    </xdr:to>
    <xdr:cxnSp macro="">
      <xdr:nvCxnSpPr>
        <xdr:cNvPr id="313" name="直線コネクタ 312">
          <a:extLst>
            <a:ext uri="{FF2B5EF4-FFF2-40B4-BE49-F238E27FC236}">
              <a16:creationId xmlns:a16="http://schemas.microsoft.com/office/drawing/2014/main" id="{47948427-EF40-441D-AFC0-7C1BE52D640B}"/>
            </a:ext>
          </a:extLst>
        </xdr:cNvPr>
        <xdr:cNvCxnSpPr/>
      </xdr:nvCxnSpPr>
      <xdr:spPr>
        <a:xfrm>
          <a:off x="1130300" y="144741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a:extLst>
            <a:ext uri="{FF2B5EF4-FFF2-40B4-BE49-F238E27FC236}">
              <a16:creationId xmlns:a16="http://schemas.microsoft.com/office/drawing/2014/main" id="{CDF44178-879E-496C-A709-A2A9EF08D013}"/>
            </a:ext>
          </a:extLst>
        </xdr:cNvPr>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a:extLst>
            <a:ext uri="{FF2B5EF4-FFF2-40B4-BE49-F238E27FC236}">
              <a16:creationId xmlns:a16="http://schemas.microsoft.com/office/drawing/2014/main" id="{2123D8AE-37C5-42F7-B715-39A8BD2CE52A}"/>
            </a:ext>
          </a:extLst>
        </xdr:cNvPr>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a:extLst>
            <a:ext uri="{FF2B5EF4-FFF2-40B4-BE49-F238E27FC236}">
              <a16:creationId xmlns:a16="http://schemas.microsoft.com/office/drawing/2014/main" id="{72567DC5-310D-4F08-BDDE-FFDA06199717}"/>
            </a:ext>
          </a:extLst>
        </xdr:cNvPr>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a:extLst>
            <a:ext uri="{FF2B5EF4-FFF2-40B4-BE49-F238E27FC236}">
              <a16:creationId xmlns:a16="http://schemas.microsoft.com/office/drawing/2014/main" id="{A165E238-D9E2-4473-A310-400FD48FDC2E}"/>
            </a:ext>
          </a:extLst>
        </xdr:cNvPr>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30497</xdr:rowOff>
    </xdr:from>
    <xdr:ext cx="405111" cy="259045"/>
    <xdr:sp macro="" textlink="">
      <xdr:nvSpPr>
        <xdr:cNvPr id="318" name="n_1mainValue【公営住宅】&#10;有形固定資産減価償却率">
          <a:extLst>
            <a:ext uri="{FF2B5EF4-FFF2-40B4-BE49-F238E27FC236}">
              <a16:creationId xmlns:a16="http://schemas.microsoft.com/office/drawing/2014/main" id="{3F872FE9-8541-4E9E-905D-34C821610537}"/>
            </a:ext>
          </a:extLst>
        </xdr:cNvPr>
        <xdr:cNvSpPr txBox="1"/>
      </xdr:nvSpPr>
      <xdr:spPr>
        <a:xfrm>
          <a:off x="3582044"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146702</xdr:rowOff>
    </xdr:from>
    <xdr:ext cx="405111" cy="259045"/>
    <xdr:sp macro="" textlink="">
      <xdr:nvSpPr>
        <xdr:cNvPr id="319" name="n_2mainValue【公営住宅】&#10;有形固定資産減価償却率">
          <a:extLst>
            <a:ext uri="{FF2B5EF4-FFF2-40B4-BE49-F238E27FC236}">
              <a16:creationId xmlns:a16="http://schemas.microsoft.com/office/drawing/2014/main" id="{6CC235CD-971E-4CB0-9359-6372795DA670}"/>
            </a:ext>
          </a:extLst>
        </xdr:cNvPr>
        <xdr:cNvSpPr txBox="1"/>
      </xdr:nvSpPr>
      <xdr:spPr>
        <a:xfrm>
          <a:off x="2705744" y="1454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150513</xdr:rowOff>
    </xdr:from>
    <xdr:ext cx="405111" cy="259045"/>
    <xdr:sp macro="" textlink="">
      <xdr:nvSpPr>
        <xdr:cNvPr id="320" name="n_3mainValue【公営住宅】&#10;有形固定資産減価償却率">
          <a:extLst>
            <a:ext uri="{FF2B5EF4-FFF2-40B4-BE49-F238E27FC236}">
              <a16:creationId xmlns:a16="http://schemas.microsoft.com/office/drawing/2014/main" id="{03948AD7-CE82-433E-AE67-71695CBF660A}"/>
            </a:ext>
          </a:extLst>
        </xdr:cNvPr>
        <xdr:cNvSpPr txBox="1"/>
      </xdr:nvSpPr>
      <xdr:spPr>
        <a:xfrm>
          <a:off x="1816744"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114316</xdr:rowOff>
    </xdr:from>
    <xdr:ext cx="405111" cy="259045"/>
    <xdr:sp macro="" textlink="">
      <xdr:nvSpPr>
        <xdr:cNvPr id="321" name="n_4mainValue【公営住宅】&#10;有形固定資産減価償却率">
          <a:extLst>
            <a:ext uri="{FF2B5EF4-FFF2-40B4-BE49-F238E27FC236}">
              <a16:creationId xmlns:a16="http://schemas.microsoft.com/office/drawing/2014/main" id="{838D9F4C-DFF9-4191-A30E-373173F5035B}"/>
            </a:ext>
          </a:extLst>
        </xdr:cNvPr>
        <xdr:cNvSpPr txBox="1"/>
      </xdr:nvSpPr>
      <xdr:spPr>
        <a:xfrm>
          <a:off x="927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A6338322-FEDF-4B6C-9A12-2606DA765DE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5739DE3A-41C0-416D-9BE9-254432C7D8C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38EF188C-BE91-490B-B0EF-933A550E72A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BD45F2BA-24F8-4EBC-8B1E-34BE3690286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CFCBF59C-886F-41C6-9947-5D0C6533C25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E95BBFC0-9156-480D-AEFA-F8111E5FD19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EED1BC13-E7C0-4B26-A33F-2D7000C70D2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CF3A668A-CBFB-4157-B9B7-5DBBDB40663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B1626E3B-92CD-40A7-9249-C599EA3A4D4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B85BEC0C-CFF5-49E3-A881-A3725D2C158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12C5DB4F-C537-4A34-B047-8EFF1655621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FDCEECDC-6BA9-471F-BAF5-E8C8AF513FD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669D9098-71A0-4ABD-921A-E78C04D33FF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46E51958-390A-482C-8A47-3DCC07523B07}"/>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263CD447-F2F1-4DE8-83D8-A16D9B9505B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05DCFBE7-08A3-4B7F-8673-1C070FE5EC52}"/>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6B1B40A-2812-4A90-B57E-CB0859A7083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B9482101-B5D6-47AD-AB4C-8B785081F98C}"/>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7F2B01FB-D747-49D3-B22D-85D49193583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DF3E651D-DD27-42CC-BD0C-3D39AD634E8A}"/>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158EB95-A423-4BF4-B339-1F309643853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5EB69962-0E3F-4B7E-B9C6-05E81F076ED4}"/>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0978B8EC-4D87-4C15-A97B-A6C667262847}"/>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EFD52182-6194-47B4-BEBE-F87111A3FDD4}"/>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1B649913-8874-4CEE-B99E-282000B55FFA}"/>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A93FD848-7C98-413E-AD8D-547A017BFDC5}"/>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a:extLst>
            <a:ext uri="{FF2B5EF4-FFF2-40B4-BE49-F238E27FC236}">
              <a16:creationId xmlns:a16="http://schemas.microsoft.com/office/drawing/2014/main" id="{78C26F9B-7A2F-4D46-9C75-D5BC6B0544FD}"/>
            </a:ext>
          </a:extLst>
        </xdr:cNvPr>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26E77D8F-0F6E-45B2-8FC0-B23E41257A14}"/>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3BD72520-2CDE-4430-A146-FAF07C7F8BBA}"/>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0ACC2C52-9E82-48CF-A9B5-9539AD88F14F}"/>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9F03769E-59A3-4B4C-B045-3B5D8A002582}"/>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72BB75D3-68D8-4F47-9F87-A612AE8C7102}"/>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95EEF2EC-206D-4555-BC0A-DC4B54E0E2A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F2B1AFB-F3F4-4731-BA5B-4EC60AC2278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E38B809-6AAB-4CA7-AA28-DC89C797712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6B5AA20-67A1-4551-AB41-995D92C56D8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09B8353-C667-4964-9E9B-9AAA117D208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139091</xdr:rowOff>
    </xdr:from>
    <xdr:to>
      <xdr:col>55</xdr:col>
      <xdr:colOff>50800</xdr:colOff>
      <xdr:row>86</xdr:row>
      <xdr:rowOff>69241</xdr:rowOff>
    </xdr:to>
    <xdr:sp macro="" textlink="">
      <xdr:nvSpPr>
        <xdr:cNvPr id="359" name="楕円 358">
          <a:extLst>
            <a:ext uri="{FF2B5EF4-FFF2-40B4-BE49-F238E27FC236}">
              <a16:creationId xmlns:a16="http://schemas.microsoft.com/office/drawing/2014/main" id="{4524D9B7-ECED-4C3B-9179-60F5B5A74B98}"/>
            </a:ext>
          </a:extLst>
        </xdr:cNvPr>
        <xdr:cNvSpPr/>
      </xdr:nvSpPr>
      <xdr:spPr>
        <a:xfrm>
          <a:off x="10426700" y="147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79936</xdr:rowOff>
    </xdr:from>
    <xdr:ext cx="469744" cy="259045"/>
    <xdr:sp macro="" textlink="">
      <xdr:nvSpPr>
        <xdr:cNvPr id="360" name="【公営住宅】&#10;一人当たり面積該当値テキスト">
          <a:extLst>
            <a:ext uri="{FF2B5EF4-FFF2-40B4-BE49-F238E27FC236}">
              <a16:creationId xmlns:a16="http://schemas.microsoft.com/office/drawing/2014/main" id="{1848BC96-FD17-4935-BC4E-5E1F467EA064}"/>
            </a:ext>
          </a:extLst>
        </xdr:cNvPr>
        <xdr:cNvSpPr txBox="1"/>
      </xdr:nvSpPr>
      <xdr:spPr>
        <a:xfrm>
          <a:off x="10515600" y="146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139410</xdr:rowOff>
    </xdr:from>
    <xdr:to>
      <xdr:col>50</xdr:col>
      <xdr:colOff>165100</xdr:colOff>
      <xdr:row>86</xdr:row>
      <xdr:rowOff>69560</xdr:rowOff>
    </xdr:to>
    <xdr:sp macro="" textlink="">
      <xdr:nvSpPr>
        <xdr:cNvPr id="361" name="楕円 360">
          <a:extLst>
            <a:ext uri="{FF2B5EF4-FFF2-40B4-BE49-F238E27FC236}">
              <a16:creationId xmlns:a16="http://schemas.microsoft.com/office/drawing/2014/main" id="{816462FD-1E08-487A-A1CC-1CC1244120CA}"/>
            </a:ext>
          </a:extLst>
        </xdr:cNvPr>
        <xdr:cNvSpPr/>
      </xdr:nvSpPr>
      <xdr:spPr>
        <a:xfrm>
          <a:off x="9588500" y="1471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18441</xdr:rowOff>
    </xdr:from>
    <xdr:to>
      <xdr:col>55</xdr:col>
      <xdr:colOff>0</xdr:colOff>
      <xdr:row>86</xdr:row>
      <xdr:rowOff>18760</xdr:rowOff>
    </xdr:to>
    <xdr:cxnSp macro="">
      <xdr:nvCxnSpPr>
        <xdr:cNvPr id="362" name="直線コネクタ 361">
          <a:extLst>
            <a:ext uri="{FF2B5EF4-FFF2-40B4-BE49-F238E27FC236}">
              <a16:creationId xmlns:a16="http://schemas.microsoft.com/office/drawing/2014/main" id="{7D0FB6E6-5E76-4AF4-8FA2-ABC24C51F5C7}"/>
            </a:ext>
          </a:extLst>
        </xdr:cNvPr>
        <xdr:cNvCxnSpPr/>
      </xdr:nvCxnSpPr>
      <xdr:spPr>
        <a:xfrm flipV="1">
          <a:off x="9639300" y="14763141"/>
          <a:ext cx="8382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139731</xdr:rowOff>
    </xdr:from>
    <xdr:to>
      <xdr:col>46</xdr:col>
      <xdr:colOff>38100</xdr:colOff>
      <xdr:row>86</xdr:row>
      <xdr:rowOff>69881</xdr:rowOff>
    </xdr:to>
    <xdr:sp macro="" textlink="">
      <xdr:nvSpPr>
        <xdr:cNvPr id="363" name="楕円 362">
          <a:extLst>
            <a:ext uri="{FF2B5EF4-FFF2-40B4-BE49-F238E27FC236}">
              <a16:creationId xmlns:a16="http://schemas.microsoft.com/office/drawing/2014/main" id="{E096D7E3-34C7-4D30-A80C-C07A1B3FE04E}"/>
            </a:ext>
          </a:extLst>
        </xdr:cNvPr>
        <xdr:cNvSpPr/>
      </xdr:nvSpPr>
      <xdr:spPr>
        <a:xfrm>
          <a:off x="8699500" y="1471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18760</xdr:rowOff>
    </xdr:from>
    <xdr:to>
      <xdr:col>50</xdr:col>
      <xdr:colOff>114300</xdr:colOff>
      <xdr:row>86</xdr:row>
      <xdr:rowOff>19081</xdr:rowOff>
    </xdr:to>
    <xdr:cxnSp macro="">
      <xdr:nvCxnSpPr>
        <xdr:cNvPr id="364" name="直線コネクタ 363">
          <a:extLst>
            <a:ext uri="{FF2B5EF4-FFF2-40B4-BE49-F238E27FC236}">
              <a16:creationId xmlns:a16="http://schemas.microsoft.com/office/drawing/2014/main" id="{994E6427-D23A-4D39-93A5-2EFDB2CA92E0}"/>
            </a:ext>
          </a:extLst>
        </xdr:cNvPr>
        <xdr:cNvCxnSpPr/>
      </xdr:nvCxnSpPr>
      <xdr:spPr>
        <a:xfrm flipV="1">
          <a:off x="8750300" y="14763460"/>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140050</xdr:rowOff>
    </xdr:from>
    <xdr:to>
      <xdr:col>41</xdr:col>
      <xdr:colOff>101600</xdr:colOff>
      <xdr:row>86</xdr:row>
      <xdr:rowOff>70200</xdr:rowOff>
    </xdr:to>
    <xdr:sp macro="" textlink="">
      <xdr:nvSpPr>
        <xdr:cNvPr id="365" name="楕円 364">
          <a:extLst>
            <a:ext uri="{FF2B5EF4-FFF2-40B4-BE49-F238E27FC236}">
              <a16:creationId xmlns:a16="http://schemas.microsoft.com/office/drawing/2014/main" id="{64F3341B-0952-4D99-8998-24777185A1F6}"/>
            </a:ext>
          </a:extLst>
        </xdr:cNvPr>
        <xdr:cNvSpPr/>
      </xdr:nvSpPr>
      <xdr:spPr>
        <a:xfrm>
          <a:off x="7810500" y="147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19081</xdr:rowOff>
    </xdr:from>
    <xdr:to>
      <xdr:col>45</xdr:col>
      <xdr:colOff>177800</xdr:colOff>
      <xdr:row>86</xdr:row>
      <xdr:rowOff>19400</xdr:rowOff>
    </xdr:to>
    <xdr:cxnSp macro="">
      <xdr:nvCxnSpPr>
        <xdr:cNvPr id="366" name="直線コネクタ 365">
          <a:extLst>
            <a:ext uri="{FF2B5EF4-FFF2-40B4-BE49-F238E27FC236}">
              <a16:creationId xmlns:a16="http://schemas.microsoft.com/office/drawing/2014/main" id="{2CA90230-D92D-47F8-A9B2-440C5250E788}"/>
            </a:ext>
          </a:extLst>
        </xdr:cNvPr>
        <xdr:cNvCxnSpPr/>
      </xdr:nvCxnSpPr>
      <xdr:spPr>
        <a:xfrm flipV="1">
          <a:off x="7861300" y="14763781"/>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140325</xdr:rowOff>
    </xdr:from>
    <xdr:to>
      <xdr:col>36</xdr:col>
      <xdr:colOff>165100</xdr:colOff>
      <xdr:row>86</xdr:row>
      <xdr:rowOff>70475</xdr:rowOff>
    </xdr:to>
    <xdr:sp macro="" textlink="">
      <xdr:nvSpPr>
        <xdr:cNvPr id="367" name="楕円 366">
          <a:extLst>
            <a:ext uri="{FF2B5EF4-FFF2-40B4-BE49-F238E27FC236}">
              <a16:creationId xmlns:a16="http://schemas.microsoft.com/office/drawing/2014/main" id="{79CA01E7-640C-4EBA-85EC-D8270849452A}"/>
            </a:ext>
          </a:extLst>
        </xdr:cNvPr>
        <xdr:cNvSpPr/>
      </xdr:nvSpPr>
      <xdr:spPr>
        <a:xfrm>
          <a:off x="6921500" y="1471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19400</xdr:rowOff>
    </xdr:from>
    <xdr:to>
      <xdr:col>41</xdr:col>
      <xdr:colOff>50800</xdr:colOff>
      <xdr:row>86</xdr:row>
      <xdr:rowOff>19675</xdr:rowOff>
    </xdr:to>
    <xdr:cxnSp macro="">
      <xdr:nvCxnSpPr>
        <xdr:cNvPr id="368" name="直線コネクタ 367">
          <a:extLst>
            <a:ext uri="{FF2B5EF4-FFF2-40B4-BE49-F238E27FC236}">
              <a16:creationId xmlns:a16="http://schemas.microsoft.com/office/drawing/2014/main" id="{AD45B273-B9C9-4E54-88FE-E6024D46BBAB}"/>
            </a:ext>
          </a:extLst>
        </xdr:cNvPr>
        <xdr:cNvCxnSpPr/>
      </xdr:nvCxnSpPr>
      <xdr:spPr>
        <a:xfrm flipV="1">
          <a:off x="6972300" y="14764100"/>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a:extLst>
            <a:ext uri="{FF2B5EF4-FFF2-40B4-BE49-F238E27FC236}">
              <a16:creationId xmlns:a16="http://schemas.microsoft.com/office/drawing/2014/main" id="{748944D7-DC32-4D39-8773-2086DB63600D}"/>
            </a:ext>
          </a:extLst>
        </xdr:cNvPr>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a:extLst>
            <a:ext uri="{FF2B5EF4-FFF2-40B4-BE49-F238E27FC236}">
              <a16:creationId xmlns:a16="http://schemas.microsoft.com/office/drawing/2014/main" id="{4C2803D4-7DAF-4002-894E-F4118CB0C704}"/>
            </a:ext>
          </a:extLst>
        </xdr:cNvPr>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a:extLst>
            <a:ext uri="{FF2B5EF4-FFF2-40B4-BE49-F238E27FC236}">
              <a16:creationId xmlns:a16="http://schemas.microsoft.com/office/drawing/2014/main" id="{BA8AE227-B31C-450E-A263-550D5C8E11C3}"/>
            </a:ext>
          </a:extLst>
        </xdr:cNvPr>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a:extLst>
            <a:ext uri="{FF2B5EF4-FFF2-40B4-BE49-F238E27FC236}">
              <a16:creationId xmlns:a16="http://schemas.microsoft.com/office/drawing/2014/main" id="{8478F314-333B-453C-B478-75E239E207DF}"/>
            </a:ext>
          </a:extLst>
        </xdr:cNvPr>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60687</xdr:rowOff>
    </xdr:from>
    <xdr:ext cx="469744" cy="259045"/>
    <xdr:sp macro="" textlink="">
      <xdr:nvSpPr>
        <xdr:cNvPr id="373" name="n_1mainValue【公営住宅】&#10;一人当たり面積">
          <a:extLst>
            <a:ext uri="{FF2B5EF4-FFF2-40B4-BE49-F238E27FC236}">
              <a16:creationId xmlns:a16="http://schemas.microsoft.com/office/drawing/2014/main" id="{BB7F39E9-15E3-45E5-B9AF-BFB457CFE2C6}"/>
            </a:ext>
          </a:extLst>
        </xdr:cNvPr>
        <xdr:cNvSpPr txBox="1"/>
      </xdr:nvSpPr>
      <xdr:spPr>
        <a:xfrm>
          <a:off x="9391727" y="1480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61008</xdr:rowOff>
    </xdr:from>
    <xdr:ext cx="469744" cy="259045"/>
    <xdr:sp macro="" textlink="">
      <xdr:nvSpPr>
        <xdr:cNvPr id="374" name="n_2mainValue【公営住宅】&#10;一人当たり面積">
          <a:extLst>
            <a:ext uri="{FF2B5EF4-FFF2-40B4-BE49-F238E27FC236}">
              <a16:creationId xmlns:a16="http://schemas.microsoft.com/office/drawing/2014/main" id="{3C0C5052-670F-40DE-BCC6-1E13A09E74F5}"/>
            </a:ext>
          </a:extLst>
        </xdr:cNvPr>
        <xdr:cNvSpPr txBox="1"/>
      </xdr:nvSpPr>
      <xdr:spPr>
        <a:xfrm>
          <a:off x="8515427" y="1480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61327</xdr:rowOff>
    </xdr:from>
    <xdr:ext cx="469744" cy="259045"/>
    <xdr:sp macro="" textlink="">
      <xdr:nvSpPr>
        <xdr:cNvPr id="375" name="n_3mainValue【公営住宅】&#10;一人当たり面積">
          <a:extLst>
            <a:ext uri="{FF2B5EF4-FFF2-40B4-BE49-F238E27FC236}">
              <a16:creationId xmlns:a16="http://schemas.microsoft.com/office/drawing/2014/main" id="{156349C1-E8B2-4F70-8E53-FE3F78D9A6C0}"/>
            </a:ext>
          </a:extLst>
        </xdr:cNvPr>
        <xdr:cNvSpPr txBox="1"/>
      </xdr:nvSpPr>
      <xdr:spPr>
        <a:xfrm>
          <a:off x="7626427" y="148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61602</xdr:rowOff>
    </xdr:from>
    <xdr:ext cx="469744" cy="259045"/>
    <xdr:sp macro="" textlink="">
      <xdr:nvSpPr>
        <xdr:cNvPr id="376" name="n_4mainValue【公営住宅】&#10;一人当たり面積">
          <a:extLst>
            <a:ext uri="{FF2B5EF4-FFF2-40B4-BE49-F238E27FC236}">
              <a16:creationId xmlns:a16="http://schemas.microsoft.com/office/drawing/2014/main" id="{74725129-5858-41FB-ADDE-337EF8E9DDCE}"/>
            </a:ext>
          </a:extLst>
        </xdr:cNvPr>
        <xdr:cNvSpPr txBox="1"/>
      </xdr:nvSpPr>
      <xdr:spPr>
        <a:xfrm>
          <a:off x="6737427" y="1480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B7E2AC18-8BDE-4A99-BE04-00B0AA03F7C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29E10DD4-DE51-43F1-971E-82F57BD6BE0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92C6F830-FD2F-43B0-A34B-139F095FFE7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75E3C8F6-1170-4FD7-8249-761B50C8580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609DCBD1-CA1C-4061-AF4A-3208E41E87A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1D3787DE-3AC4-462D-AB02-9B37CCAF545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E32340C7-2997-44A5-948A-8507B76BFA5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C3996EE2-7DBF-444E-84AF-3EDE3AFFC77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AE6C4A3A-5AB1-4905-972A-463E89622C9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EB697780-A2D0-4F9D-BF3F-6A864C50B38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31AC78E4-AD1C-4EED-A64C-75FDE95F6C1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FDA44396-7C36-4FCC-BE6C-97A9703B0FD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44CF28CE-3949-4E96-8BC5-8AB8DF2EDD6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1DBF4A94-81B4-476E-90C5-CBE7505E31A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85CB1785-7978-4E6D-9936-784E1937CA4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C2F56DC8-9597-44A2-81DF-6B76A31C9E7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AA979E5-68AF-4834-B13E-0FB2D00A48B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34B173C4-B660-406D-AA81-8279B0EAE39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F61ECFB-A8B7-4F08-ABBA-3FB0EC4024A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FE4D3DB6-9934-4E31-875B-23DD12EB433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CAD4888E-C96D-4F2F-93F0-9537FB3B7F6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4F33132C-4EBA-4E2F-ACB6-ABD4FC3CB56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A9678EF7-2807-4331-8C3D-D5BAF1AE73F3}"/>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523D36D6-B911-4955-AE16-4346C975623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08B65299-BDF7-4F3F-8FA1-96531635D25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a:extLst>
            <a:ext uri="{FF2B5EF4-FFF2-40B4-BE49-F238E27FC236}">
              <a16:creationId xmlns:a16="http://schemas.microsoft.com/office/drawing/2014/main" id="{3D10C81D-EF8B-405B-9F9F-8D57D611D64A}"/>
            </a:ext>
          </a:extLst>
        </xdr:cNvPr>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a:extLst>
            <a:ext uri="{FF2B5EF4-FFF2-40B4-BE49-F238E27FC236}">
              <a16:creationId xmlns:a16="http://schemas.microsoft.com/office/drawing/2014/main" id="{8820ED7B-03B7-4E7C-ABEB-BCEBBCE18A5B}"/>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a:extLst>
            <a:ext uri="{FF2B5EF4-FFF2-40B4-BE49-F238E27FC236}">
              <a16:creationId xmlns:a16="http://schemas.microsoft.com/office/drawing/2014/main" id="{40D80BCF-C1F6-4C82-B4C5-968ACF778735}"/>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a:extLst>
            <a:ext uri="{FF2B5EF4-FFF2-40B4-BE49-F238E27FC236}">
              <a16:creationId xmlns:a16="http://schemas.microsoft.com/office/drawing/2014/main" id="{1ECE713F-D7F6-45E2-850A-36638F0302D9}"/>
            </a:ext>
          </a:extLst>
        </xdr:cNvPr>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a:extLst>
            <a:ext uri="{FF2B5EF4-FFF2-40B4-BE49-F238E27FC236}">
              <a16:creationId xmlns:a16="http://schemas.microsoft.com/office/drawing/2014/main" id="{904E7FCE-039F-4168-B78A-37AD77ED855F}"/>
            </a:ext>
          </a:extLst>
        </xdr:cNvPr>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EA113C29-484B-49C8-9638-A9701B43E2AE}"/>
            </a:ext>
          </a:extLst>
        </xdr:cNvPr>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a:extLst>
            <a:ext uri="{FF2B5EF4-FFF2-40B4-BE49-F238E27FC236}">
              <a16:creationId xmlns:a16="http://schemas.microsoft.com/office/drawing/2014/main" id="{CE06C651-0C1D-4F61-BF25-811603B28032}"/>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09" name="フローチャート: 判断 408">
          <a:extLst>
            <a:ext uri="{FF2B5EF4-FFF2-40B4-BE49-F238E27FC236}">
              <a16:creationId xmlns:a16="http://schemas.microsoft.com/office/drawing/2014/main" id="{0DD584D5-0F11-4C78-869E-0C02DF44BF9F}"/>
            </a:ext>
          </a:extLst>
        </xdr:cNvPr>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0" name="フローチャート: 判断 409">
          <a:extLst>
            <a:ext uri="{FF2B5EF4-FFF2-40B4-BE49-F238E27FC236}">
              <a16:creationId xmlns:a16="http://schemas.microsoft.com/office/drawing/2014/main" id="{AFEAA5B7-AEF2-44F2-BF65-E98D79AF79AF}"/>
            </a:ext>
          </a:extLst>
        </xdr:cNvPr>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a:extLst>
            <a:ext uri="{FF2B5EF4-FFF2-40B4-BE49-F238E27FC236}">
              <a16:creationId xmlns:a16="http://schemas.microsoft.com/office/drawing/2014/main" id="{EE6825F5-89C5-4A49-A82B-B490BC8939FE}"/>
            </a:ext>
          </a:extLst>
        </xdr:cNvPr>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a:extLst>
            <a:ext uri="{FF2B5EF4-FFF2-40B4-BE49-F238E27FC236}">
              <a16:creationId xmlns:a16="http://schemas.microsoft.com/office/drawing/2014/main" id="{1D52A297-2038-4D62-92E8-60B507714722}"/>
            </a:ext>
          </a:extLst>
        </xdr:cNvPr>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EFAA8760-0091-4F39-AD1D-EFC460B962B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30E6BF34-22CF-4A7B-9C6A-F127D603879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1526AE15-2955-4BF2-A8A6-726CE24C966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6A8BDB-E141-445E-B467-DE99751B683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4AB83360-4E67-4843-AB59-C354DD3020F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107043</xdr:rowOff>
    </xdr:from>
    <xdr:to>
      <xdr:col>24</xdr:col>
      <xdr:colOff>114300</xdr:colOff>
      <xdr:row>106</xdr:row>
      <xdr:rowOff>37193</xdr:rowOff>
    </xdr:to>
    <xdr:sp macro="" textlink="">
      <xdr:nvSpPr>
        <xdr:cNvPr id="418" name="楕円 417">
          <a:extLst>
            <a:ext uri="{FF2B5EF4-FFF2-40B4-BE49-F238E27FC236}">
              <a16:creationId xmlns:a16="http://schemas.microsoft.com/office/drawing/2014/main" id="{8213FFA2-5D7C-49AD-8928-3950185937AE}"/>
            </a:ext>
          </a:extLst>
        </xdr:cNvPr>
        <xdr:cNvSpPr/>
      </xdr:nvSpPr>
      <xdr:spPr>
        <a:xfrm>
          <a:off x="45847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85470</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FC18899E-C032-4941-A173-32C790CB734D}"/>
            </a:ext>
          </a:extLst>
        </xdr:cNvPr>
        <xdr:cNvSpPr txBox="1"/>
      </xdr:nvSpPr>
      <xdr:spPr>
        <a:xfrm>
          <a:off x="4673600"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80918</xdr:rowOff>
    </xdr:from>
    <xdr:to>
      <xdr:col>20</xdr:col>
      <xdr:colOff>38100</xdr:colOff>
      <xdr:row>106</xdr:row>
      <xdr:rowOff>11068</xdr:rowOff>
    </xdr:to>
    <xdr:sp macro="" textlink="">
      <xdr:nvSpPr>
        <xdr:cNvPr id="420" name="楕円 419">
          <a:extLst>
            <a:ext uri="{FF2B5EF4-FFF2-40B4-BE49-F238E27FC236}">
              <a16:creationId xmlns:a16="http://schemas.microsoft.com/office/drawing/2014/main" id="{A112A8C3-658B-4F4C-A7D3-5153F37B6326}"/>
            </a:ext>
          </a:extLst>
        </xdr:cNvPr>
        <xdr:cNvSpPr/>
      </xdr:nvSpPr>
      <xdr:spPr>
        <a:xfrm>
          <a:off x="3746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131718</xdr:rowOff>
    </xdr:from>
    <xdr:to>
      <xdr:col>24</xdr:col>
      <xdr:colOff>63500</xdr:colOff>
      <xdr:row>105</xdr:row>
      <xdr:rowOff>157843</xdr:rowOff>
    </xdr:to>
    <xdr:cxnSp macro="">
      <xdr:nvCxnSpPr>
        <xdr:cNvPr id="421" name="直線コネクタ 420">
          <a:extLst>
            <a:ext uri="{FF2B5EF4-FFF2-40B4-BE49-F238E27FC236}">
              <a16:creationId xmlns:a16="http://schemas.microsoft.com/office/drawing/2014/main" id="{5D12F8F1-05E0-46B4-9446-3C80F960AF9E}"/>
            </a:ext>
          </a:extLst>
        </xdr:cNvPr>
        <xdr:cNvCxnSpPr/>
      </xdr:nvCxnSpPr>
      <xdr:spPr>
        <a:xfrm>
          <a:off x="3797300" y="18133968"/>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56424</xdr:rowOff>
    </xdr:from>
    <xdr:to>
      <xdr:col>15</xdr:col>
      <xdr:colOff>101600</xdr:colOff>
      <xdr:row>105</xdr:row>
      <xdr:rowOff>158024</xdr:rowOff>
    </xdr:to>
    <xdr:sp macro="" textlink="">
      <xdr:nvSpPr>
        <xdr:cNvPr id="422" name="楕円 421">
          <a:extLst>
            <a:ext uri="{FF2B5EF4-FFF2-40B4-BE49-F238E27FC236}">
              <a16:creationId xmlns:a16="http://schemas.microsoft.com/office/drawing/2014/main" id="{9F870589-01FE-4AB9-ADD4-42CCCCD11811}"/>
            </a:ext>
          </a:extLst>
        </xdr:cNvPr>
        <xdr:cNvSpPr/>
      </xdr:nvSpPr>
      <xdr:spPr>
        <a:xfrm>
          <a:off x="2857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107224</xdr:rowOff>
    </xdr:from>
    <xdr:to>
      <xdr:col>19</xdr:col>
      <xdr:colOff>177800</xdr:colOff>
      <xdr:row>105</xdr:row>
      <xdr:rowOff>131718</xdr:rowOff>
    </xdr:to>
    <xdr:cxnSp macro="">
      <xdr:nvCxnSpPr>
        <xdr:cNvPr id="423" name="直線コネクタ 422">
          <a:extLst>
            <a:ext uri="{FF2B5EF4-FFF2-40B4-BE49-F238E27FC236}">
              <a16:creationId xmlns:a16="http://schemas.microsoft.com/office/drawing/2014/main" id="{3849C37C-2B3C-4849-8F61-F6886E8EE366}"/>
            </a:ext>
          </a:extLst>
        </xdr:cNvPr>
        <xdr:cNvCxnSpPr/>
      </xdr:nvCxnSpPr>
      <xdr:spPr>
        <a:xfrm>
          <a:off x="2908300" y="18109474"/>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56424</xdr:rowOff>
    </xdr:from>
    <xdr:to>
      <xdr:col>10</xdr:col>
      <xdr:colOff>165100</xdr:colOff>
      <xdr:row>105</xdr:row>
      <xdr:rowOff>158024</xdr:rowOff>
    </xdr:to>
    <xdr:sp macro="" textlink="">
      <xdr:nvSpPr>
        <xdr:cNvPr id="424" name="楕円 423">
          <a:extLst>
            <a:ext uri="{FF2B5EF4-FFF2-40B4-BE49-F238E27FC236}">
              <a16:creationId xmlns:a16="http://schemas.microsoft.com/office/drawing/2014/main" id="{2EE00B91-4769-4B86-AF11-710AD646420C}"/>
            </a:ext>
          </a:extLst>
        </xdr:cNvPr>
        <xdr:cNvSpPr/>
      </xdr:nvSpPr>
      <xdr:spPr>
        <a:xfrm>
          <a:off x="1968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107224</xdr:rowOff>
    </xdr:from>
    <xdr:to>
      <xdr:col>15</xdr:col>
      <xdr:colOff>50800</xdr:colOff>
      <xdr:row>105</xdr:row>
      <xdr:rowOff>107224</xdr:rowOff>
    </xdr:to>
    <xdr:cxnSp macro="">
      <xdr:nvCxnSpPr>
        <xdr:cNvPr id="425" name="直線コネクタ 424">
          <a:extLst>
            <a:ext uri="{FF2B5EF4-FFF2-40B4-BE49-F238E27FC236}">
              <a16:creationId xmlns:a16="http://schemas.microsoft.com/office/drawing/2014/main" id="{9D491588-AB97-4D27-A79D-92823EC4B746}"/>
            </a:ext>
          </a:extLst>
        </xdr:cNvPr>
        <xdr:cNvCxnSpPr/>
      </xdr:nvCxnSpPr>
      <xdr:spPr>
        <a:xfrm>
          <a:off x="2019300" y="181094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31931</xdr:rowOff>
    </xdr:from>
    <xdr:to>
      <xdr:col>6</xdr:col>
      <xdr:colOff>38100</xdr:colOff>
      <xdr:row>105</xdr:row>
      <xdr:rowOff>133531</xdr:rowOff>
    </xdr:to>
    <xdr:sp macro="" textlink="">
      <xdr:nvSpPr>
        <xdr:cNvPr id="426" name="楕円 425">
          <a:extLst>
            <a:ext uri="{FF2B5EF4-FFF2-40B4-BE49-F238E27FC236}">
              <a16:creationId xmlns:a16="http://schemas.microsoft.com/office/drawing/2014/main" id="{7D754123-A2F8-4EFD-B022-600FF252AE44}"/>
            </a:ext>
          </a:extLst>
        </xdr:cNvPr>
        <xdr:cNvSpPr/>
      </xdr:nvSpPr>
      <xdr:spPr>
        <a:xfrm>
          <a:off x="1079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82731</xdr:rowOff>
    </xdr:from>
    <xdr:to>
      <xdr:col>10</xdr:col>
      <xdr:colOff>114300</xdr:colOff>
      <xdr:row>105</xdr:row>
      <xdr:rowOff>107224</xdr:rowOff>
    </xdr:to>
    <xdr:cxnSp macro="">
      <xdr:nvCxnSpPr>
        <xdr:cNvPr id="427" name="直線コネクタ 426">
          <a:extLst>
            <a:ext uri="{FF2B5EF4-FFF2-40B4-BE49-F238E27FC236}">
              <a16:creationId xmlns:a16="http://schemas.microsoft.com/office/drawing/2014/main" id="{5CC4FBA9-70A4-47F1-AA0E-C29F8296F4F8}"/>
            </a:ext>
          </a:extLst>
        </xdr:cNvPr>
        <xdr:cNvCxnSpPr/>
      </xdr:nvCxnSpPr>
      <xdr:spPr>
        <a:xfrm>
          <a:off x="1130300" y="1808498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68415</xdr:rowOff>
    </xdr:from>
    <xdr:ext cx="405111" cy="259045"/>
    <xdr:sp macro="" textlink="">
      <xdr:nvSpPr>
        <xdr:cNvPr id="428" name="n_1aveValue【港湾・漁港】&#10;有形固定資産減価償却率">
          <a:extLst>
            <a:ext uri="{FF2B5EF4-FFF2-40B4-BE49-F238E27FC236}">
              <a16:creationId xmlns:a16="http://schemas.microsoft.com/office/drawing/2014/main" id="{212FCA75-7C78-4566-A8D2-792F8C7589DF}"/>
            </a:ext>
          </a:extLst>
        </xdr:cNvPr>
        <xdr:cNvSpPr txBox="1"/>
      </xdr:nvSpPr>
      <xdr:spPr>
        <a:xfrm>
          <a:off x="35820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42290</xdr:rowOff>
    </xdr:from>
    <xdr:ext cx="405111" cy="259045"/>
    <xdr:sp macro="" textlink="">
      <xdr:nvSpPr>
        <xdr:cNvPr id="429" name="n_2aveValue【港湾・漁港】&#10;有形固定資産減価償却率">
          <a:extLst>
            <a:ext uri="{FF2B5EF4-FFF2-40B4-BE49-F238E27FC236}">
              <a16:creationId xmlns:a16="http://schemas.microsoft.com/office/drawing/2014/main" id="{DE4F0B93-CC2D-4F2E-A60A-659A3C638643}"/>
            </a:ext>
          </a:extLst>
        </xdr:cNvPr>
        <xdr:cNvSpPr txBox="1"/>
      </xdr:nvSpPr>
      <xdr:spPr>
        <a:xfrm>
          <a:off x="2705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430" name="n_3aveValue【港湾・漁港】&#10;有形固定資産減価償却率">
          <a:extLst>
            <a:ext uri="{FF2B5EF4-FFF2-40B4-BE49-F238E27FC236}">
              <a16:creationId xmlns:a16="http://schemas.microsoft.com/office/drawing/2014/main" id="{FCEB1B39-DFFE-48E8-9AD0-457ED8CABF5C}"/>
            </a:ext>
          </a:extLst>
        </xdr:cNvPr>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24328</xdr:rowOff>
    </xdr:from>
    <xdr:ext cx="405111" cy="259045"/>
    <xdr:sp macro="" textlink="">
      <xdr:nvSpPr>
        <xdr:cNvPr id="431" name="n_4aveValue【港湾・漁港】&#10;有形固定資産減価償却率">
          <a:extLst>
            <a:ext uri="{FF2B5EF4-FFF2-40B4-BE49-F238E27FC236}">
              <a16:creationId xmlns:a16="http://schemas.microsoft.com/office/drawing/2014/main" id="{8F204872-89AB-4F3B-904C-A9681B5269D0}"/>
            </a:ext>
          </a:extLst>
        </xdr:cNvPr>
        <xdr:cNvSpPr txBox="1"/>
      </xdr:nvSpPr>
      <xdr:spPr>
        <a:xfrm>
          <a:off x="927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2195</xdr:rowOff>
    </xdr:from>
    <xdr:ext cx="405111" cy="259045"/>
    <xdr:sp macro="" textlink="">
      <xdr:nvSpPr>
        <xdr:cNvPr id="432" name="n_1mainValue【港湾・漁港】&#10;有形固定資産減価償却率">
          <a:extLst>
            <a:ext uri="{FF2B5EF4-FFF2-40B4-BE49-F238E27FC236}">
              <a16:creationId xmlns:a16="http://schemas.microsoft.com/office/drawing/2014/main" id="{6B2348FE-11F5-4323-AEB5-DBDB09B84405}"/>
            </a:ext>
          </a:extLst>
        </xdr:cNvPr>
        <xdr:cNvSpPr txBox="1"/>
      </xdr:nvSpPr>
      <xdr:spPr>
        <a:xfrm>
          <a:off x="35820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149151</xdr:rowOff>
    </xdr:from>
    <xdr:ext cx="405111" cy="259045"/>
    <xdr:sp macro="" textlink="">
      <xdr:nvSpPr>
        <xdr:cNvPr id="433" name="n_2mainValue【港湾・漁港】&#10;有形固定資産減価償却率">
          <a:extLst>
            <a:ext uri="{FF2B5EF4-FFF2-40B4-BE49-F238E27FC236}">
              <a16:creationId xmlns:a16="http://schemas.microsoft.com/office/drawing/2014/main" id="{B6171E0D-9733-41AD-9EA0-CA9D19035964}"/>
            </a:ext>
          </a:extLst>
        </xdr:cNvPr>
        <xdr:cNvSpPr txBox="1"/>
      </xdr:nvSpPr>
      <xdr:spPr>
        <a:xfrm>
          <a:off x="2705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149151</xdr:rowOff>
    </xdr:from>
    <xdr:ext cx="405111" cy="259045"/>
    <xdr:sp macro="" textlink="">
      <xdr:nvSpPr>
        <xdr:cNvPr id="434" name="n_3mainValue【港湾・漁港】&#10;有形固定資産減価償却率">
          <a:extLst>
            <a:ext uri="{FF2B5EF4-FFF2-40B4-BE49-F238E27FC236}">
              <a16:creationId xmlns:a16="http://schemas.microsoft.com/office/drawing/2014/main" id="{5B43346B-978F-4C13-8043-5950A6D649FF}"/>
            </a:ext>
          </a:extLst>
        </xdr:cNvPr>
        <xdr:cNvSpPr txBox="1"/>
      </xdr:nvSpPr>
      <xdr:spPr>
        <a:xfrm>
          <a:off x="1816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124658</xdr:rowOff>
    </xdr:from>
    <xdr:ext cx="405111" cy="259045"/>
    <xdr:sp macro="" textlink="">
      <xdr:nvSpPr>
        <xdr:cNvPr id="435" name="n_4mainValue【港湾・漁港】&#10;有形固定資産減価償却率">
          <a:extLst>
            <a:ext uri="{FF2B5EF4-FFF2-40B4-BE49-F238E27FC236}">
              <a16:creationId xmlns:a16="http://schemas.microsoft.com/office/drawing/2014/main" id="{5151B8B5-F083-4D59-89A4-79C4BEFADFC1}"/>
            </a:ext>
          </a:extLst>
        </xdr:cNvPr>
        <xdr:cNvSpPr txBox="1"/>
      </xdr:nvSpPr>
      <xdr:spPr>
        <a:xfrm>
          <a:off x="927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124A9012-A88E-4F98-982E-4B225C48DC3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12B9976F-1436-444D-B764-FF22382983D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D99D0851-3CA9-4B71-A3B1-056CB6908EC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B9BFEEA5-0C73-4E47-98BC-627E0064C51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54DF7348-1C4A-48B1-B561-3EC19BC236C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79F3A10-0B00-409C-9973-3AE7BB31D3F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CA19FA16-F8EE-4EAB-AFAA-EE3D4EF0FD6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E5C101CC-A937-42B6-A6ED-DCE5EF6E54F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48466D2F-CF11-4240-8EA5-87D29272549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AEFB52E1-CFB7-4C57-800C-B5F3BBF92E6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473029B4-6533-4AFA-9DF3-7CD850A430E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a:extLst>
            <a:ext uri="{FF2B5EF4-FFF2-40B4-BE49-F238E27FC236}">
              <a16:creationId xmlns:a16="http://schemas.microsoft.com/office/drawing/2014/main" id="{23FD3F02-9EC7-48B7-A1DB-8C73C1ACE692}"/>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925D6E5C-758A-416D-A14A-CBDF2665C6AD}"/>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a:extLst>
            <a:ext uri="{FF2B5EF4-FFF2-40B4-BE49-F238E27FC236}">
              <a16:creationId xmlns:a16="http://schemas.microsoft.com/office/drawing/2014/main" id="{0D7BF791-E59F-49A8-A2E0-38D9EAE9C60D}"/>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83F5B4A6-41ED-46AE-B294-5D9E40A0C6E9}"/>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a:extLst>
            <a:ext uri="{FF2B5EF4-FFF2-40B4-BE49-F238E27FC236}">
              <a16:creationId xmlns:a16="http://schemas.microsoft.com/office/drawing/2014/main" id="{BCB93F37-52F6-4F29-BC3B-9888C712FDDF}"/>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29578E98-54F5-4F76-A342-A02D5A7125FF}"/>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a:extLst>
            <a:ext uri="{FF2B5EF4-FFF2-40B4-BE49-F238E27FC236}">
              <a16:creationId xmlns:a16="http://schemas.microsoft.com/office/drawing/2014/main" id="{3ABD19D7-A5A0-4D4D-BC7A-B1971E69FC97}"/>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89CE9D11-6E58-4A6B-8EF0-F73568D1C08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a:extLst>
            <a:ext uri="{FF2B5EF4-FFF2-40B4-BE49-F238E27FC236}">
              <a16:creationId xmlns:a16="http://schemas.microsoft.com/office/drawing/2014/main" id="{D2E84100-354B-4181-9982-9811C11C5B7D}"/>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3A68A019-986D-4D92-BAF3-76BF527340D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7" name="直線コネクタ 456">
          <a:extLst>
            <a:ext uri="{FF2B5EF4-FFF2-40B4-BE49-F238E27FC236}">
              <a16:creationId xmlns:a16="http://schemas.microsoft.com/office/drawing/2014/main" id="{41066992-7ADB-4101-A035-2C98E0D510BF}"/>
            </a:ext>
          </a:extLst>
        </xdr:cNvPr>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8" name="【港湾・漁港】&#10;一人当たり有形固定資産（償却資産）額最小値テキスト">
          <a:extLst>
            <a:ext uri="{FF2B5EF4-FFF2-40B4-BE49-F238E27FC236}">
              <a16:creationId xmlns:a16="http://schemas.microsoft.com/office/drawing/2014/main" id="{20B89206-3F6D-4B0B-866F-1A0AF7A990A7}"/>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9" name="直線コネクタ 458">
          <a:extLst>
            <a:ext uri="{FF2B5EF4-FFF2-40B4-BE49-F238E27FC236}">
              <a16:creationId xmlns:a16="http://schemas.microsoft.com/office/drawing/2014/main" id="{975D0DD3-D33D-48F9-B111-89075FB44346}"/>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0" name="【港湾・漁港】&#10;一人当たり有形固定資産（償却資産）額最大値テキスト">
          <a:extLst>
            <a:ext uri="{FF2B5EF4-FFF2-40B4-BE49-F238E27FC236}">
              <a16:creationId xmlns:a16="http://schemas.microsoft.com/office/drawing/2014/main" id="{10044B03-5806-48EB-A6A2-C5DB4302468D}"/>
            </a:ext>
          </a:extLst>
        </xdr:cNvPr>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1" name="直線コネクタ 460">
          <a:extLst>
            <a:ext uri="{FF2B5EF4-FFF2-40B4-BE49-F238E27FC236}">
              <a16:creationId xmlns:a16="http://schemas.microsoft.com/office/drawing/2014/main" id="{74FB7101-F06B-4111-9B7D-7305E47F3352}"/>
            </a:ext>
          </a:extLst>
        </xdr:cNvPr>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64589</xdr:rowOff>
    </xdr:from>
    <xdr:ext cx="599010" cy="259045"/>
    <xdr:sp macro="" textlink="">
      <xdr:nvSpPr>
        <xdr:cNvPr id="462" name="【港湾・漁港】&#10;一人当たり有形固定資産（償却資産）額平均値テキスト">
          <a:extLst>
            <a:ext uri="{FF2B5EF4-FFF2-40B4-BE49-F238E27FC236}">
              <a16:creationId xmlns:a16="http://schemas.microsoft.com/office/drawing/2014/main" id="{466BCC36-9287-4DE2-B939-2A89BCB883D6}"/>
            </a:ext>
          </a:extLst>
        </xdr:cNvPr>
        <xdr:cNvSpPr txBox="1"/>
      </xdr:nvSpPr>
      <xdr:spPr>
        <a:xfrm>
          <a:off x="10515600" y="18238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3" name="フローチャート: 判断 462">
          <a:extLst>
            <a:ext uri="{FF2B5EF4-FFF2-40B4-BE49-F238E27FC236}">
              <a16:creationId xmlns:a16="http://schemas.microsoft.com/office/drawing/2014/main" id="{94F85747-583B-4F1A-AF7F-D5D3ACD11517}"/>
            </a:ext>
          </a:extLst>
        </xdr:cNvPr>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4" name="フローチャート: 判断 463">
          <a:extLst>
            <a:ext uri="{FF2B5EF4-FFF2-40B4-BE49-F238E27FC236}">
              <a16:creationId xmlns:a16="http://schemas.microsoft.com/office/drawing/2014/main" id="{CDF13C7F-3FE5-4E6A-B6B3-DB53765D8252}"/>
            </a:ext>
          </a:extLst>
        </xdr:cNvPr>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5" name="フローチャート: 判断 464">
          <a:extLst>
            <a:ext uri="{FF2B5EF4-FFF2-40B4-BE49-F238E27FC236}">
              <a16:creationId xmlns:a16="http://schemas.microsoft.com/office/drawing/2014/main" id="{A99FD8D0-99EC-4D3B-92CA-1F7717043455}"/>
            </a:ext>
          </a:extLst>
        </xdr:cNvPr>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6" name="フローチャート: 判断 465">
          <a:extLst>
            <a:ext uri="{FF2B5EF4-FFF2-40B4-BE49-F238E27FC236}">
              <a16:creationId xmlns:a16="http://schemas.microsoft.com/office/drawing/2014/main" id="{1354A718-3C00-49E0-A0B9-71DD631C1E7A}"/>
            </a:ext>
          </a:extLst>
        </xdr:cNvPr>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7" name="フローチャート: 判断 466">
          <a:extLst>
            <a:ext uri="{FF2B5EF4-FFF2-40B4-BE49-F238E27FC236}">
              <a16:creationId xmlns:a16="http://schemas.microsoft.com/office/drawing/2014/main" id="{BCF75719-1CCE-48DA-82D3-4446AEB4C764}"/>
            </a:ext>
          </a:extLst>
        </xdr:cNvPr>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7A6F23D9-4A96-4CA0-9D9E-61300A1F3EB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3DA0AFA5-ACD7-4456-9235-A7A4C38E1E8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7270744-4BA4-4A81-849A-338D6EDF4EE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FE07BADF-9EE9-4771-AC4D-0CB525E031E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7F47D3DE-7FB3-49FD-A4C1-CBFE702A340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102319</xdr:rowOff>
    </xdr:from>
    <xdr:to>
      <xdr:col>55</xdr:col>
      <xdr:colOff>50800</xdr:colOff>
      <xdr:row>108</xdr:row>
      <xdr:rowOff>32469</xdr:rowOff>
    </xdr:to>
    <xdr:sp macro="" textlink="">
      <xdr:nvSpPr>
        <xdr:cNvPr id="473" name="楕円 472">
          <a:extLst>
            <a:ext uri="{FF2B5EF4-FFF2-40B4-BE49-F238E27FC236}">
              <a16:creationId xmlns:a16="http://schemas.microsoft.com/office/drawing/2014/main" id="{42A4CC1A-5301-446C-AFD7-BC349B383F7C}"/>
            </a:ext>
          </a:extLst>
        </xdr:cNvPr>
        <xdr:cNvSpPr/>
      </xdr:nvSpPr>
      <xdr:spPr>
        <a:xfrm>
          <a:off x="10426700" y="1844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20138</xdr:rowOff>
    </xdr:from>
    <xdr:ext cx="599010" cy="259045"/>
    <xdr:sp macro="" textlink="">
      <xdr:nvSpPr>
        <xdr:cNvPr id="474" name="【港湾・漁港】&#10;一人当たり有形固定資産（償却資産）額該当値テキスト">
          <a:extLst>
            <a:ext uri="{FF2B5EF4-FFF2-40B4-BE49-F238E27FC236}">
              <a16:creationId xmlns:a16="http://schemas.microsoft.com/office/drawing/2014/main" id="{935CC6EA-38E9-4BCB-A449-8A8FE476F415}"/>
            </a:ext>
          </a:extLst>
        </xdr:cNvPr>
        <xdr:cNvSpPr txBox="1"/>
      </xdr:nvSpPr>
      <xdr:spPr>
        <a:xfrm>
          <a:off x="10515600" y="1836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103831</xdr:rowOff>
    </xdr:from>
    <xdr:to>
      <xdr:col>50</xdr:col>
      <xdr:colOff>165100</xdr:colOff>
      <xdr:row>108</xdr:row>
      <xdr:rowOff>33981</xdr:rowOff>
    </xdr:to>
    <xdr:sp macro="" textlink="">
      <xdr:nvSpPr>
        <xdr:cNvPr id="475" name="楕円 474">
          <a:extLst>
            <a:ext uri="{FF2B5EF4-FFF2-40B4-BE49-F238E27FC236}">
              <a16:creationId xmlns:a16="http://schemas.microsoft.com/office/drawing/2014/main" id="{25091C23-F1C3-49C5-B93C-BE7A8CEDB607}"/>
            </a:ext>
          </a:extLst>
        </xdr:cNvPr>
        <xdr:cNvSpPr/>
      </xdr:nvSpPr>
      <xdr:spPr>
        <a:xfrm>
          <a:off x="9588500" y="1844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153119</xdr:rowOff>
    </xdr:from>
    <xdr:to>
      <xdr:col>55</xdr:col>
      <xdr:colOff>0</xdr:colOff>
      <xdr:row>107</xdr:row>
      <xdr:rowOff>154631</xdr:rowOff>
    </xdr:to>
    <xdr:cxnSp macro="">
      <xdr:nvCxnSpPr>
        <xdr:cNvPr id="476" name="直線コネクタ 475">
          <a:extLst>
            <a:ext uri="{FF2B5EF4-FFF2-40B4-BE49-F238E27FC236}">
              <a16:creationId xmlns:a16="http://schemas.microsoft.com/office/drawing/2014/main" id="{0748715B-BBB4-4B72-AAEC-0C19AC75B206}"/>
            </a:ext>
          </a:extLst>
        </xdr:cNvPr>
        <xdr:cNvCxnSpPr/>
      </xdr:nvCxnSpPr>
      <xdr:spPr>
        <a:xfrm flipV="1">
          <a:off x="9639300" y="18498269"/>
          <a:ext cx="838200" cy="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105336</xdr:rowOff>
    </xdr:from>
    <xdr:to>
      <xdr:col>46</xdr:col>
      <xdr:colOff>38100</xdr:colOff>
      <xdr:row>108</xdr:row>
      <xdr:rowOff>35486</xdr:rowOff>
    </xdr:to>
    <xdr:sp macro="" textlink="">
      <xdr:nvSpPr>
        <xdr:cNvPr id="477" name="楕円 476">
          <a:extLst>
            <a:ext uri="{FF2B5EF4-FFF2-40B4-BE49-F238E27FC236}">
              <a16:creationId xmlns:a16="http://schemas.microsoft.com/office/drawing/2014/main" id="{0D1DBF8F-0D2C-4A57-8D71-DD2A499C68B8}"/>
            </a:ext>
          </a:extLst>
        </xdr:cNvPr>
        <xdr:cNvSpPr/>
      </xdr:nvSpPr>
      <xdr:spPr>
        <a:xfrm>
          <a:off x="8699500" y="184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154631</xdr:rowOff>
    </xdr:from>
    <xdr:to>
      <xdr:col>50</xdr:col>
      <xdr:colOff>114300</xdr:colOff>
      <xdr:row>107</xdr:row>
      <xdr:rowOff>156136</xdr:rowOff>
    </xdr:to>
    <xdr:cxnSp macro="">
      <xdr:nvCxnSpPr>
        <xdr:cNvPr id="478" name="直線コネクタ 477">
          <a:extLst>
            <a:ext uri="{FF2B5EF4-FFF2-40B4-BE49-F238E27FC236}">
              <a16:creationId xmlns:a16="http://schemas.microsoft.com/office/drawing/2014/main" id="{F0E6194C-2B47-4A43-AB98-CA7F3D98550A}"/>
            </a:ext>
          </a:extLst>
        </xdr:cNvPr>
        <xdr:cNvCxnSpPr/>
      </xdr:nvCxnSpPr>
      <xdr:spPr>
        <a:xfrm flipV="1">
          <a:off x="8750300" y="18499781"/>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106970</xdr:rowOff>
    </xdr:from>
    <xdr:to>
      <xdr:col>41</xdr:col>
      <xdr:colOff>101600</xdr:colOff>
      <xdr:row>108</xdr:row>
      <xdr:rowOff>37120</xdr:rowOff>
    </xdr:to>
    <xdr:sp macro="" textlink="">
      <xdr:nvSpPr>
        <xdr:cNvPr id="479" name="楕円 478">
          <a:extLst>
            <a:ext uri="{FF2B5EF4-FFF2-40B4-BE49-F238E27FC236}">
              <a16:creationId xmlns:a16="http://schemas.microsoft.com/office/drawing/2014/main" id="{C64CE22B-8390-45ED-8146-9CC01C8DDE0B}"/>
            </a:ext>
          </a:extLst>
        </xdr:cNvPr>
        <xdr:cNvSpPr/>
      </xdr:nvSpPr>
      <xdr:spPr>
        <a:xfrm>
          <a:off x="7810500" y="184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156136</xdr:rowOff>
    </xdr:from>
    <xdr:to>
      <xdr:col>45</xdr:col>
      <xdr:colOff>177800</xdr:colOff>
      <xdr:row>107</xdr:row>
      <xdr:rowOff>157770</xdr:rowOff>
    </xdr:to>
    <xdr:cxnSp macro="">
      <xdr:nvCxnSpPr>
        <xdr:cNvPr id="480" name="直線コネクタ 479">
          <a:extLst>
            <a:ext uri="{FF2B5EF4-FFF2-40B4-BE49-F238E27FC236}">
              <a16:creationId xmlns:a16="http://schemas.microsoft.com/office/drawing/2014/main" id="{FEF9FFF5-A10F-44FA-8741-CB030BD6D5DF}"/>
            </a:ext>
          </a:extLst>
        </xdr:cNvPr>
        <xdr:cNvCxnSpPr/>
      </xdr:nvCxnSpPr>
      <xdr:spPr>
        <a:xfrm flipV="1">
          <a:off x="7861300" y="18501286"/>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108342</xdr:rowOff>
    </xdr:from>
    <xdr:to>
      <xdr:col>36</xdr:col>
      <xdr:colOff>165100</xdr:colOff>
      <xdr:row>108</xdr:row>
      <xdr:rowOff>38492</xdr:rowOff>
    </xdr:to>
    <xdr:sp macro="" textlink="">
      <xdr:nvSpPr>
        <xdr:cNvPr id="481" name="楕円 480">
          <a:extLst>
            <a:ext uri="{FF2B5EF4-FFF2-40B4-BE49-F238E27FC236}">
              <a16:creationId xmlns:a16="http://schemas.microsoft.com/office/drawing/2014/main" id="{293DA486-47AC-4322-B818-6BAA8345E7FD}"/>
            </a:ext>
          </a:extLst>
        </xdr:cNvPr>
        <xdr:cNvSpPr/>
      </xdr:nvSpPr>
      <xdr:spPr>
        <a:xfrm>
          <a:off x="6921500" y="184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157770</xdr:rowOff>
    </xdr:from>
    <xdr:to>
      <xdr:col>41</xdr:col>
      <xdr:colOff>50800</xdr:colOff>
      <xdr:row>107</xdr:row>
      <xdr:rowOff>159142</xdr:rowOff>
    </xdr:to>
    <xdr:cxnSp macro="">
      <xdr:nvCxnSpPr>
        <xdr:cNvPr id="482" name="直線コネクタ 481">
          <a:extLst>
            <a:ext uri="{FF2B5EF4-FFF2-40B4-BE49-F238E27FC236}">
              <a16:creationId xmlns:a16="http://schemas.microsoft.com/office/drawing/2014/main" id="{D47CFB21-164F-4A69-A3C6-19A73C033615}"/>
            </a:ext>
          </a:extLst>
        </xdr:cNvPr>
        <xdr:cNvCxnSpPr/>
      </xdr:nvCxnSpPr>
      <xdr:spPr>
        <a:xfrm flipV="1">
          <a:off x="6972300" y="1850292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165909</xdr:rowOff>
    </xdr:from>
    <xdr:ext cx="599010" cy="259045"/>
    <xdr:sp macro="" textlink="">
      <xdr:nvSpPr>
        <xdr:cNvPr id="483" name="n_1aveValue【港湾・漁港】&#10;一人当たり有形固定資産（償却資産）額">
          <a:extLst>
            <a:ext uri="{FF2B5EF4-FFF2-40B4-BE49-F238E27FC236}">
              <a16:creationId xmlns:a16="http://schemas.microsoft.com/office/drawing/2014/main" id="{C746B4AC-837B-47C2-8919-8F355F42C9B4}"/>
            </a:ext>
          </a:extLst>
        </xdr:cNvPr>
        <xdr:cNvSpPr txBox="1"/>
      </xdr:nvSpPr>
      <xdr:spPr>
        <a:xfrm>
          <a:off x="93270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151630</xdr:rowOff>
    </xdr:from>
    <xdr:ext cx="599010" cy="259045"/>
    <xdr:sp macro="" textlink="">
      <xdr:nvSpPr>
        <xdr:cNvPr id="484" name="n_2aveValue【港湾・漁港】&#10;一人当たり有形固定資産（償却資産）額">
          <a:extLst>
            <a:ext uri="{FF2B5EF4-FFF2-40B4-BE49-F238E27FC236}">
              <a16:creationId xmlns:a16="http://schemas.microsoft.com/office/drawing/2014/main" id="{56D989E3-A9D4-4E58-B107-4759A4BF9A82}"/>
            </a:ext>
          </a:extLst>
        </xdr:cNvPr>
        <xdr:cNvSpPr txBox="1"/>
      </xdr:nvSpPr>
      <xdr:spPr>
        <a:xfrm>
          <a:off x="8450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169350</xdr:rowOff>
    </xdr:from>
    <xdr:ext cx="599010" cy="259045"/>
    <xdr:sp macro="" textlink="">
      <xdr:nvSpPr>
        <xdr:cNvPr id="485" name="n_3aveValue【港湾・漁港】&#10;一人当たり有形固定資産（償却資産）額">
          <a:extLst>
            <a:ext uri="{FF2B5EF4-FFF2-40B4-BE49-F238E27FC236}">
              <a16:creationId xmlns:a16="http://schemas.microsoft.com/office/drawing/2014/main" id="{E783FCC5-F84A-4F8B-9B66-6D883ED86A1B}"/>
            </a:ext>
          </a:extLst>
        </xdr:cNvPr>
        <xdr:cNvSpPr txBox="1"/>
      </xdr:nvSpPr>
      <xdr:spPr>
        <a:xfrm>
          <a:off x="7561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169815</xdr:rowOff>
    </xdr:from>
    <xdr:ext cx="599010" cy="259045"/>
    <xdr:sp macro="" textlink="">
      <xdr:nvSpPr>
        <xdr:cNvPr id="486" name="n_4aveValue【港湾・漁港】&#10;一人当たり有形固定資産（償却資産）額">
          <a:extLst>
            <a:ext uri="{FF2B5EF4-FFF2-40B4-BE49-F238E27FC236}">
              <a16:creationId xmlns:a16="http://schemas.microsoft.com/office/drawing/2014/main" id="{37C3DAC3-F449-4D88-9B11-3057910CA2A6}"/>
            </a:ext>
          </a:extLst>
        </xdr:cNvPr>
        <xdr:cNvSpPr txBox="1"/>
      </xdr:nvSpPr>
      <xdr:spPr>
        <a:xfrm>
          <a:off x="6672795" y="181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25108</xdr:rowOff>
    </xdr:from>
    <xdr:ext cx="599010" cy="259045"/>
    <xdr:sp macro="" textlink="">
      <xdr:nvSpPr>
        <xdr:cNvPr id="487" name="n_1mainValue【港湾・漁港】&#10;一人当たり有形固定資産（償却資産）額">
          <a:extLst>
            <a:ext uri="{FF2B5EF4-FFF2-40B4-BE49-F238E27FC236}">
              <a16:creationId xmlns:a16="http://schemas.microsoft.com/office/drawing/2014/main" id="{3DAAE9F8-819E-4885-B4C5-C64F0EC83AC8}"/>
            </a:ext>
          </a:extLst>
        </xdr:cNvPr>
        <xdr:cNvSpPr txBox="1"/>
      </xdr:nvSpPr>
      <xdr:spPr>
        <a:xfrm>
          <a:off x="9327095" y="1854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26613</xdr:rowOff>
    </xdr:from>
    <xdr:ext cx="599010" cy="259045"/>
    <xdr:sp macro="" textlink="">
      <xdr:nvSpPr>
        <xdr:cNvPr id="488" name="n_2mainValue【港湾・漁港】&#10;一人当たり有形固定資産（償却資産）額">
          <a:extLst>
            <a:ext uri="{FF2B5EF4-FFF2-40B4-BE49-F238E27FC236}">
              <a16:creationId xmlns:a16="http://schemas.microsoft.com/office/drawing/2014/main" id="{37C99A78-CFA6-4A00-B739-9E3C4FF09813}"/>
            </a:ext>
          </a:extLst>
        </xdr:cNvPr>
        <xdr:cNvSpPr txBox="1"/>
      </xdr:nvSpPr>
      <xdr:spPr>
        <a:xfrm>
          <a:off x="8450795" y="1854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28247</xdr:rowOff>
    </xdr:from>
    <xdr:ext cx="599010" cy="259045"/>
    <xdr:sp macro="" textlink="">
      <xdr:nvSpPr>
        <xdr:cNvPr id="489" name="n_3mainValue【港湾・漁港】&#10;一人当たり有形固定資産（償却資産）額">
          <a:extLst>
            <a:ext uri="{FF2B5EF4-FFF2-40B4-BE49-F238E27FC236}">
              <a16:creationId xmlns:a16="http://schemas.microsoft.com/office/drawing/2014/main" id="{B3BDB809-FF7A-41A4-AE75-3880FA66687E}"/>
            </a:ext>
          </a:extLst>
        </xdr:cNvPr>
        <xdr:cNvSpPr txBox="1"/>
      </xdr:nvSpPr>
      <xdr:spPr>
        <a:xfrm>
          <a:off x="7561795" y="18544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29619</xdr:rowOff>
    </xdr:from>
    <xdr:ext cx="599010" cy="259045"/>
    <xdr:sp macro="" textlink="">
      <xdr:nvSpPr>
        <xdr:cNvPr id="490" name="n_4mainValue【港湾・漁港】&#10;一人当たり有形固定資産（償却資産）額">
          <a:extLst>
            <a:ext uri="{FF2B5EF4-FFF2-40B4-BE49-F238E27FC236}">
              <a16:creationId xmlns:a16="http://schemas.microsoft.com/office/drawing/2014/main" id="{2E7A0C53-5E03-4FA9-9DA9-BF4169A4FEC5}"/>
            </a:ext>
          </a:extLst>
        </xdr:cNvPr>
        <xdr:cNvSpPr txBox="1"/>
      </xdr:nvSpPr>
      <xdr:spPr>
        <a:xfrm>
          <a:off x="6672795" y="185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41E7EFB7-B576-4FF2-A6D9-CB9AAED0948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9CBD9AD4-D4F6-4A8D-AF65-9738CF81F0E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A3ED59F9-D596-4C2E-BBDC-A6F5E8051DF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6A55A359-4B34-4425-89EF-4B09733E45E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E4886C8F-4605-4A8A-A638-96CA764D665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ECD36C47-6DBD-43B4-8629-EB944EA7118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F6349DD2-DB87-43B5-B675-F9618DE22C4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D4BA9812-A86B-4DF7-9D69-ED62717F760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8313E1C6-094E-4780-8D62-B649C9DC2D6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ED2F503D-16DF-41EA-AE6A-A0872B25FEC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59CFB0E-29A2-45B2-86DC-6BE8F2C8B97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A8002EDB-1A34-4AF9-9D54-D1D0AC34FDD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id="{3AA31920-2A8F-477A-8758-B2F4E4ED7F2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91587039-4267-44C2-9014-62B24913F27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0D0A3C27-FB91-489C-8D3C-23E64514CEC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C753EC86-CCDC-4C84-B741-8D35CB2BF49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A1A65388-54DA-4477-95A2-23FC5608F78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97C57063-5215-4F92-9BB9-25D0E622350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9A0E59CB-CF20-4278-9805-695B8BC4072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0119A44B-9FE8-4CF9-95F2-1F905D1C5D1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E159DDF4-CAEE-4682-B4AC-B78DC1CF381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82338993-E172-4CC5-9858-184EECFE2D4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id="{668E2D12-9E65-4B09-AAF9-B0D2BA82AFA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17BAB8DC-304B-4F7A-A763-1700FDCC01A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a16="http://schemas.microsoft.com/office/drawing/2014/main" id="{36F6CA75-C974-42E7-B8F7-48B5913696C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516" name="直線コネクタ 515">
          <a:extLst>
            <a:ext uri="{FF2B5EF4-FFF2-40B4-BE49-F238E27FC236}">
              <a16:creationId xmlns:a16="http://schemas.microsoft.com/office/drawing/2014/main" id="{8B83ABBC-1758-46AC-A79B-984D1FAF0EDB}"/>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a:extLst>
            <a:ext uri="{FF2B5EF4-FFF2-40B4-BE49-F238E27FC236}">
              <a16:creationId xmlns:a16="http://schemas.microsoft.com/office/drawing/2014/main" id="{513EC5E6-488B-41D8-B3DE-58B86D35D7D1}"/>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a:extLst>
            <a:ext uri="{FF2B5EF4-FFF2-40B4-BE49-F238E27FC236}">
              <a16:creationId xmlns:a16="http://schemas.microsoft.com/office/drawing/2014/main" id="{FC555E38-4481-4671-B1B0-B3A6B2814D7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9" name="【認定こども園・幼稚園・保育所】&#10;有形固定資産減価償却率最大値テキスト">
          <a:extLst>
            <a:ext uri="{FF2B5EF4-FFF2-40B4-BE49-F238E27FC236}">
              <a16:creationId xmlns:a16="http://schemas.microsoft.com/office/drawing/2014/main" id="{9BADEA0A-0547-4E9F-AF0D-B784E2A032AD}"/>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0" name="直線コネクタ 519">
          <a:extLst>
            <a:ext uri="{FF2B5EF4-FFF2-40B4-BE49-F238E27FC236}">
              <a16:creationId xmlns:a16="http://schemas.microsoft.com/office/drawing/2014/main" id="{1C86376D-D43B-41C7-87A0-A8ACC5BD7B54}"/>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1" name="【認定こども園・幼稚園・保育所】&#10;有形固定資産減価償却率平均値テキスト">
          <a:extLst>
            <a:ext uri="{FF2B5EF4-FFF2-40B4-BE49-F238E27FC236}">
              <a16:creationId xmlns:a16="http://schemas.microsoft.com/office/drawing/2014/main" id="{364BC4C7-C737-4BCA-BB95-F29C1BCE832B}"/>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2" name="フローチャート: 判断 521">
          <a:extLst>
            <a:ext uri="{FF2B5EF4-FFF2-40B4-BE49-F238E27FC236}">
              <a16:creationId xmlns:a16="http://schemas.microsoft.com/office/drawing/2014/main" id="{936CD990-5B32-4DFF-90E2-D1CE2A20C339}"/>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523" name="フローチャート: 判断 522">
          <a:extLst>
            <a:ext uri="{FF2B5EF4-FFF2-40B4-BE49-F238E27FC236}">
              <a16:creationId xmlns:a16="http://schemas.microsoft.com/office/drawing/2014/main" id="{AA75109B-D3FC-4930-BFEA-88BDDA0A8561}"/>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524" name="フローチャート: 判断 523">
          <a:extLst>
            <a:ext uri="{FF2B5EF4-FFF2-40B4-BE49-F238E27FC236}">
              <a16:creationId xmlns:a16="http://schemas.microsoft.com/office/drawing/2014/main" id="{6B1AA3F3-733C-40A2-BEA4-FA33984FA848}"/>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5" name="フローチャート: 判断 524">
          <a:extLst>
            <a:ext uri="{FF2B5EF4-FFF2-40B4-BE49-F238E27FC236}">
              <a16:creationId xmlns:a16="http://schemas.microsoft.com/office/drawing/2014/main" id="{574EEE71-25D6-4763-8919-5523C43E3D6A}"/>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526" name="フローチャート: 判断 525">
          <a:extLst>
            <a:ext uri="{FF2B5EF4-FFF2-40B4-BE49-F238E27FC236}">
              <a16:creationId xmlns:a16="http://schemas.microsoft.com/office/drawing/2014/main" id="{CB61BE8A-4FC9-4B38-A125-49628CF0DF99}"/>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2F919500-F536-4336-A130-897D222CF66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305A82A5-E1BA-4034-BA24-E4C5D874A38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5E0CC50D-F7CE-4E66-9AAA-8883DDFABCC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C520360B-0929-41C3-B710-1A255B37643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7642FFE2-E8C6-45DD-8F13-2B584810E2A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102144</xdr:rowOff>
    </xdr:from>
    <xdr:to>
      <xdr:col>85</xdr:col>
      <xdr:colOff>177800</xdr:colOff>
      <xdr:row>41</xdr:row>
      <xdr:rowOff>32294</xdr:rowOff>
    </xdr:to>
    <xdr:sp macro="" textlink="">
      <xdr:nvSpPr>
        <xdr:cNvPr id="532" name="楕円 531">
          <a:extLst>
            <a:ext uri="{FF2B5EF4-FFF2-40B4-BE49-F238E27FC236}">
              <a16:creationId xmlns:a16="http://schemas.microsoft.com/office/drawing/2014/main" id="{F1B7931B-86A5-4573-9884-9A450A6C42D6}"/>
            </a:ext>
          </a:extLst>
        </xdr:cNvPr>
        <xdr:cNvSpPr/>
      </xdr:nvSpPr>
      <xdr:spPr>
        <a:xfrm>
          <a:off x="16268700" y="69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80571</xdr:rowOff>
    </xdr:from>
    <xdr:ext cx="405111" cy="259045"/>
    <xdr:sp macro="" textlink="">
      <xdr:nvSpPr>
        <xdr:cNvPr id="533" name="【認定こども園・幼稚園・保育所】&#10;有形固定資産減価償却率該当値テキスト">
          <a:extLst>
            <a:ext uri="{FF2B5EF4-FFF2-40B4-BE49-F238E27FC236}">
              <a16:creationId xmlns:a16="http://schemas.microsoft.com/office/drawing/2014/main" id="{3FAE1A19-0503-4C8D-8D09-87E8749CCEF5}"/>
            </a:ext>
          </a:extLst>
        </xdr:cNvPr>
        <xdr:cNvSpPr txBox="1"/>
      </xdr:nvSpPr>
      <xdr:spPr>
        <a:xfrm>
          <a:off x="16357600"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90715</xdr:rowOff>
    </xdr:from>
    <xdr:to>
      <xdr:col>81</xdr:col>
      <xdr:colOff>101600</xdr:colOff>
      <xdr:row>41</xdr:row>
      <xdr:rowOff>20865</xdr:rowOff>
    </xdr:to>
    <xdr:sp macro="" textlink="">
      <xdr:nvSpPr>
        <xdr:cNvPr id="534" name="楕円 533">
          <a:extLst>
            <a:ext uri="{FF2B5EF4-FFF2-40B4-BE49-F238E27FC236}">
              <a16:creationId xmlns:a16="http://schemas.microsoft.com/office/drawing/2014/main" id="{01E4B999-8C82-4692-A914-329741C24A77}"/>
            </a:ext>
          </a:extLst>
        </xdr:cNvPr>
        <xdr:cNvSpPr/>
      </xdr:nvSpPr>
      <xdr:spPr>
        <a:xfrm>
          <a:off x="15430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141515</xdr:rowOff>
    </xdr:from>
    <xdr:to>
      <xdr:col>85</xdr:col>
      <xdr:colOff>127000</xdr:colOff>
      <xdr:row>40</xdr:row>
      <xdr:rowOff>152944</xdr:rowOff>
    </xdr:to>
    <xdr:cxnSp macro="">
      <xdr:nvCxnSpPr>
        <xdr:cNvPr id="535" name="直線コネクタ 534">
          <a:extLst>
            <a:ext uri="{FF2B5EF4-FFF2-40B4-BE49-F238E27FC236}">
              <a16:creationId xmlns:a16="http://schemas.microsoft.com/office/drawing/2014/main" id="{77488211-348C-4675-B3E6-BBB9E28020D5}"/>
            </a:ext>
          </a:extLst>
        </xdr:cNvPr>
        <xdr:cNvCxnSpPr/>
      </xdr:nvCxnSpPr>
      <xdr:spPr>
        <a:xfrm>
          <a:off x="15481300" y="6999515"/>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56424</xdr:rowOff>
    </xdr:from>
    <xdr:to>
      <xdr:col>76</xdr:col>
      <xdr:colOff>165100</xdr:colOff>
      <xdr:row>40</xdr:row>
      <xdr:rowOff>158024</xdr:rowOff>
    </xdr:to>
    <xdr:sp macro="" textlink="">
      <xdr:nvSpPr>
        <xdr:cNvPr id="536" name="楕円 535">
          <a:extLst>
            <a:ext uri="{FF2B5EF4-FFF2-40B4-BE49-F238E27FC236}">
              <a16:creationId xmlns:a16="http://schemas.microsoft.com/office/drawing/2014/main" id="{98D97AC6-2C69-48E4-8B0A-5BA1AC8F9DAE}"/>
            </a:ext>
          </a:extLst>
        </xdr:cNvPr>
        <xdr:cNvSpPr/>
      </xdr:nvSpPr>
      <xdr:spPr>
        <a:xfrm>
          <a:off x="14541500" y="69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107224</xdr:rowOff>
    </xdr:from>
    <xdr:to>
      <xdr:col>81</xdr:col>
      <xdr:colOff>50800</xdr:colOff>
      <xdr:row>40</xdr:row>
      <xdr:rowOff>141515</xdr:rowOff>
    </xdr:to>
    <xdr:cxnSp macro="">
      <xdr:nvCxnSpPr>
        <xdr:cNvPr id="537" name="直線コネクタ 536">
          <a:extLst>
            <a:ext uri="{FF2B5EF4-FFF2-40B4-BE49-F238E27FC236}">
              <a16:creationId xmlns:a16="http://schemas.microsoft.com/office/drawing/2014/main" id="{971FFD07-B225-462E-98D9-46B23419979C}"/>
            </a:ext>
          </a:extLst>
        </xdr:cNvPr>
        <xdr:cNvCxnSpPr/>
      </xdr:nvCxnSpPr>
      <xdr:spPr>
        <a:xfrm>
          <a:off x="14592300" y="696522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58057</xdr:rowOff>
    </xdr:from>
    <xdr:to>
      <xdr:col>72</xdr:col>
      <xdr:colOff>38100</xdr:colOff>
      <xdr:row>40</xdr:row>
      <xdr:rowOff>159657</xdr:rowOff>
    </xdr:to>
    <xdr:sp macro="" textlink="">
      <xdr:nvSpPr>
        <xdr:cNvPr id="538" name="楕円 537">
          <a:extLst>
            <a:ext uri="{FF2B5EF4-FFF2-40B4-BE49-F238E27FC236}">
              <a16:creationId xmlns:a16="http://schemas.microsoft.com/office/drawing/2014/main" id="{5AE28857-7BC8-4F61-A177-4F9FA74FE3D5}"/>
            </a:ext>
          </a:extLst>
        </xdr:cNvPr>
        <xdr:cNvSpPr/>
      </xdr:nvSpPr>
      <xdr:spPr>
        <a:xfrm>
          <a:off x="13652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107224</xdr:rowOff>
    </xdr:from>
    <xdr:to>
      <xdr:col>76</xdr:col>
      <xdr:colOff>114300</xdr:colOff>
      <xdr:row>40</xdr:row>
      <xdr:rowOff>108857</xdr:rowOff>
    </xdr:to>
    <xdr:cxnSp macro="">
      <xdr:nvCxnSpPr>
        <xdr:cNvPr id="539" name="直線コネクタ 538">
          <a:extLst>
            <a:ext uri="{FF2B5EF4-FFF2-40B4-BE49-F238E27FC236}">
              <a16:creationId xmlns:a16="http://schemas.microsoft.com/office/drawing/2014/main" id="{CD622F2B-017D-4E7F-9D70-B240A392EA6D}"/>
            </a:ext>
          </a:extLst>
        </xdr:cNvPr>
        <xdr:cNvCxnSpPr/>
      </xdr:nvCxnSpPr>
      <xdr:spPr>
        <a:xfrm flipV="1">
          <a:off x="13703300" y="696522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156028</xdr:rowOff>
    </xdr:from>
    <xdr:to>
      <xdr:col>67</xdr:col>
      <xdr:colOff>101600</xdr:colOff>
      <xdr:row>40</xdr:row>
      <xdr:rowOff>86178</xdr:rowOff>
    </xdr:to>
    <xdr:sp macro="" textlink="">
      <xdr:nvSpPr>
        <xdr:cNvPr id="540" name="楕円 539">
          <a:extLst>
            <a:ext uri="{FF2B5EF4-FFF2-40B4-BE49-F238E27FC236}">
              <a16:creationId xmlns:a16="http://schemas.microsoft.com/office/drawing/2014/main" id="{092BE381-C167-4F1C-8320-F4B03057B67F}"/>
            </a:ext>
          </a:extLst>
        </xdr:cNvPr>
        <xdr:cNvSpPr/>
      </xdr:nvSpPr>
      <xdr:spPr>
        <a:xfrm>
          <a:off x="12763500" y="68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35378</xdr:rowOff>
    </xdr:from>
    <xdr:to>
      <xdr:col>71</xdr:col>
      <xdr:colOff>177800</xdr:colOff>
      <xdr:row>40</xdr:row>
      <xdr:rowOff>108857</xdr:rowOff>
    </xdr:to>
    <xdr:cxnSp macro="">
      <xdr:nvCxnSpPr>
        <xdr:cNvPr id="541" name="直線コネクタ 540">
          <a:extLst>
            <a:ext uri="{FF2B5EF4-FFF2-40B4-BE49-F238E27FC236}">
              <a16:creationId xmlns:a16="http://schemas.microsoft.com/office/drawing/2014/main" id="{A8D0DF82-B98A-4DCC-AC75-CE0AB00F67FE}"/>
            </a:ext>
          </a:extLst>
        </xdr:cNvPr>
        <xdr:cNvCxnSpPr/>
      </xdr:nvCxnSpPr>
      <xdr:spPr>
        <a:xfrm>
          <a:off x="12814300" y="6893378"/>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E12CE240-F50A-4173-B074-660A0877EFD2}"/>
            </a:ext>
          </a:extLst>
        </xdr:cNvPr>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2871C19D-8809-40E9-A3D7-7AA788E5D0B2}"/>
            </a:ext>
          </a:extLst>
        </xdr:cNvPr>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A972C739-01CB-4E24-97C2-2E48876BF598}"/>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74A5C83F-C9FD-4C7D-B6E2-9FE8EEA2CDB0}"/>
            </a:ext>
          </a:extLst>
        </xdr:cNvPr>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11992</xdr:rowOff>
    </xdr:from>
    <xdr:ext cx="405111" cy="259045"/>
    <xdr:sp macro="" textlink="">
      <xdr:nvSpPr>
        <xdr:cNvPr id="546" name="n_1mainValue【認定こども園・幼稚園・保育所】&#10;有形固定資産減価償却率">
          <a:extLst>
            <a:ext uri="{FF2B5EF4-FFF2-40B4-BE49-F238E27FC236}">
              <a16:creationId xmlns:a16="http://schemas.microsoft.com/office/drawing/2014/main" id="{54901E71-4F75-44ED-B00A-9463DFDEF4DF}"/>
            </a:ext>
          </a:extLst>
        </xdr:cNvPr>
        <xdr:cNvSpPr txBox="1"/>
      </xdr:nvSpPr>
      <xdr:spPr>
        <a:xfrm>
          <a:off x="15266044" y="70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149151</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2409F62C-F398-44CB-836B-47679DFA8705}"/>
            </a:ext>
          </a:extLst>
        </xdr:cNvPr>
        <xdr:cNvSpPr txBox="1"/>
      </xdr:nvSpPr>
      <xdr:spPr>
        <a:xfrm>
          <a:off x="14389744" y="70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150784</xdr:rowOff>
    </xdr:from>
    <xdr:ext cx="405111" cy="259045"/>
    <xdr:sp macro="" textlink="">
      <xdr:nvSpPr>
        <xdr:cNvPr id="548" name="n_3mainValue【認定こども園・幼稚園・保育所】&#10;有形固定資産減価償却率">
          <a:extLst>
            <a:ext uri="{FF2B5EF4-FFF2-40B4-BE49-F238E27FC236}">
              <a16:creationId xmlns:a16="http://schemas.microsoft.com/office/drawing/2014/main" id="{D15FF1ED-6D7D-426E-9616-18CCDA9E9F95}"/>
            </a:ext>
          </a:extLst>
        </xdr:cNvPr>
        <xdr:cNvSpPr txBox="1"/>
      </xdr:nvSpPr>
      <xdr:spPr>
        <a:xfrm>
          <a:off x="13500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77305</xdr:rowOff>
    </xdr:from>
    <xdr:ext cx="405111" cy="259045"/>
    <xdr:sp macro="" textlink="">
      <xdr:nvSpPr>
        <xdr:cNvPr id="549" name="n_4mainValue【認定こども園・幼稚園・保育所】&#10;有形固定資産減価償却率">
          <a:extLst>
            <a:ext uri="{FF2B5EF4-FFF2-40B4-BE49-F238E27FC236}">
              <a16:creationId xmlns:a16="http://schemas.microsoft.com/office/drawing/2014/main" id="{E59F8559-93B8-4090-BBDE-8C469B81C9A2}"/>
            </a:ext>
          </a:extLst>
        </xdr:cNvPr>
        <xdr:cNvSpPr txBox="1"/>
      </xdr:nvSpPr>
      <xdr:spPr>
        <a:xfrm>
          <a:off x="12611744"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CBEFA976-940A-4FB1-8DC7-95FD399F26B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1658B63F-5DFA-4A67-A7AE-E189D8EC6B6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E87DD8A6-CCD8-47C6-909F-272906B36FD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88EDA154-41DC-46AB-B89A-CACA4267F4C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39DEDB11-F289-4AE5-8E53-1509D144F79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D65F551A-8A4A-4698-AB08-18DC81ADD91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C2FCD587-F70D-4790-AF0F-37438003905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AA5FF23A-30A8-44B5-9345-7B14832DB18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F4AF038E-3FC0-4352-8447-C79CA332680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87AF4B80-E777-4C80-9545-61B4F04432C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a:extLst>
            <a:ext uri="{FF2B5EF4-FFF2-40B4-BE49-F238E27FC236}">
              <a16:creationId xmlns:a16="http://schemas.microsoft.com/office/drawing/2014/main" id="{A4C82AFB-8A3E-4E9A-9F41-B148D61E487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a:extLst>
            <a:ext uri="{FF2B5EF4-FFF2-40B4-BE49-F238E27FC236}">
              <a16:creationId xmlns:a16="http://schemas.microsoft.com/office/drawing/2014/main" id="{E0B25993-770F-49BB-A9E7-1C0D87241865}"/>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a:extLst>
            <a:ext uri="{FF2B5EF4-FFF2-40B4-BE49-F238E27FC236}">
              <a16:creationId xmlns:a16="http://schemas.microsoft.com/office/drawing/2014/main" id="{C0883B10-09A6-4A29-8A6F-55724B20095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a:extLst>
            <a:ext uri="{FF2B5EF4-FFF2-40B4-BE49-F238E27FC236}">
              <a16:creationId xmlns:a16="http://schemas.microsoft.com/office/drawing/2014/main" id="{15170880-F8F8-4928-BBD6-6BF3FF13A0F1}"/>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a:extLst>
            <a:ext uri="{FF2B5EF4-FFF2-40B4-BE49-F238E27FC236}">
              <a16:creationId xmlns:a16="http://schemas.microsoft.com/office/drawing/2014/main" id="{1B32887A-795D-4896-A25E-753BB815576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a:extLst>
            <a:ext uri="{FF2B5EF4-FFF2-40B4-BE49-F238E27FC236}">
              <a16:creationId xmlns:a16="http://schemas.microsoft.com/office/drawing/2014/main" id="{E8C05030-CEE1-4355-82E2-737824434E1B}"/>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a:extLst>
            <a:ext uri="{FF2B5EF4-FFF2-40B4-BE49-F238E27FC236}">
              <a16:creationId xmlns:a16="http://schemas.microsoft.com/office/drawing/2014/main" id="{DDB13271-47B5-4AB3-A362-DB30CCE0761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a:extLst>
            <a:ext uri="{FF2B5EF4-FFF2-40B4-BE49-F238E27FC236}">
              <a16:creationId xmlns:a16="http://schemas.microsoft.com/office/drawing/2014/main" id="{655C5789-9534-4325-981B-7F84EDB4907B}"/>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a:extLst>
            <a:ext uri="{FF2B5EF4-FFF2-40B4-BE49-F238E27FC236}">
              <a16:creationId xmlns:a16="http://schemas.microsoft.com/office/drawing/2014/main" id="{F660EBA5-A468-4EDA-83EC-800A9C18056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a:extLst>
            <a:ext uri="{FF2B5EF4-FFF2-40B4-BE49-F238E27FC236}">
              <a16:creationId xmlns:a16="http://schemas.microsoft.com/office/drawing/2014/main" id="{82AA649B-917F-415F-A5B1-8F41D2B974F5}"/>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a:extLst>
            <a:ext uri="{FF2B5EF4-FFF2-40B4-BE49-F238E27FC236}">
              <a16:creationId xmlns:a16="http://schemas.microsoft.com/office/drawing/2014/main" id="{DECAB2EC-2703-47A7-8CCC-1B918A8A32A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a:extLst>
            <a:ext uri="{FF2B5EF4-FFF2-40B4-BE49-F238E27FC236}">
              <a16:creationId xmlns:a16="http://schemas.microsoft.com/office/drawing/2014/main" id="{6797DA81-51AA-409F-AC2B-6346B2B47D9D}"/>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A325C760-29B5-48D3-A1DC-1293491FC3C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2571D81A-8DDE-4073-830D-E728243AD0D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A470EA2C-CB1B-464A-A0BB-8DD63F1197F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75" name="直線コネクタ 574">
          <a:extLst>
            <a:ext uri="{FF2B5EF4-FFF2-40B4-BE49-F238E27FC236}">
              <a16:creationId xmlns:a16="http://schemas.microsoft.com/office/drawing/2014/main" id="{6FE4A757-C498-4D45-AF6C-C0FEF0BD1A81}"/>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8783CF44-44F6-484D-9E5B-27DA7026DFD9}"/>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77" name="直線コネクタ 576">
          <a:extLst>
            <a:ext uri="{FF2B5EF4-FFF2-40B4-BE49-F238E27FC236}">
              <a16:creationId xmlns:a16="http://schemas.microsoft.com/office/drawing/2014/main" id="{9B134611-F878-4494-9425-9AB1917F4CAC}"/>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01671F26-83FA-4B79-AFD0-6BF68A41E043}"/>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79" name="直線コネクタ 578">
          <a:extLst>
            <a:ext uri="{FF2B5EF4-FFF2-40B4-BE49-F238E27FC236}">
              <a16:creationId xmlns:a16="http://schemas.microsoft.com/office/drawing/2014/main" id="{15E634C9-90D5-49B1-867A-15E593B9F0A8}"/>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0B3698F3-3608-4C16-9B5D-0446BAC52B9C}"/>
            </a:ext>
          </a:extLst>
        </xdr:cNvPr>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81" name="フローチャート: 判断 580">
          <a:extLst>
            <a:ext uri="{FF2B5EF4-FFF2-40B4-BE49-F238E27FC236}">
              <a16:creationId xmlns:a16="http://schemas.microsoft.com/office/drawing/2014/main" id="{86496EDF-46B1-4525-8773-68733118E662}"/>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582" name="フローチャート: 判断 581">
          <a:extLst>
            <a:ext uri="{FF2B5EF4-FFF2-40B4-BE49-F238E27FC236}">
              <a16:creationId xmlns:a16="http://schemas.microsoft.com/office/drawing/2014/main" id="{FAE6FD6E-38EC-4D56-BED9-BECB3BB5DCBA}"/>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583" name="フローチャート: 判断 582">
          <a:extLst>
            <a:ext uri="{FF2B5EF4-FFF2-40B4-BE49-F238E27FC236}">
              <a16:creationId xmlns:a16="http://schemas.microsoft.com/office/drawing/2014/main" id="{5169B859-5368-4C53-BB6E-ECCDF485A0A8}"/>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584" name="フローチャート: 判断 583">
          <a:extLst>
            <a:ext uri="{FF2B5EF4-FFF2-40B4-BE49-F238E27FC236}">
              <a16:creationId xmlns:a16="http://schemas.microsoft.com/office/drawing/2014/main" id="{3BCAA34D-222E-4F1E-9F46-7D52B75AD771}"/>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585" name="フローチャート: 判断 584">
          <a:extLst>
            <a:ext uri="{FF2B5EF4-FFF2-40B4-BE49-F238E27FC236}">
              <a16:creationId xmlns:a16="http://schemas.microsoft.com/office/drawing/2014/main" id="{96522203-317F-44F4-A4D8-FA42BD1861E2}"/>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BFB9B26E-2D8A-42CD-937D-50794C90BE2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8BAF3384-8908-46E5-8A3A-6AE221A4ACA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2DB2700A-3D3E-428B-8143-C9D507AC998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85CBB649-B1F8-4447-9539-C196152D031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F0437B18-86F9-4693-88E9-A668A08A349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38463</xdr:rowOff>
    </xdr:from>
    <xdr:to>
      <xdr:col>116</xdr:col>
      <xdr:colOff>114300</xdr:colOff>
      <xdr:row>40</xdr:row>
      <xdr:rowOff>140063</xdr:rowOff>
    </xdr:to>
    <xdr:sp macro="" textlink="">
      <xdr:nvSpPr>
        <xdr:cNvPr id="591" name="楕円 590">
          <a:extLst>
            <a:ext uri="{FF2B5EF4-FFF2-40B4-BE49-F238E27FC236}">
              <a16:creationId xmlns:a16="http://schemas.microsoft.com/office/drawing/2014/main" id="{DEF38B9E-A181-488C-B834-0A99D03DE7E4}"/>
            </a:ext>
          </a:extLst>
        </xdr:cNvPr>
        <xdr:cNvSpPr/>
      </xdr:nvSpPr>
      <xdr:spPr>
        <a:xfrm>
          <a:off x="221107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61340</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0BF43BE9-47CD-4E0A-BD95-3B6B9929B552}"/>
            </a:ext>
          </a:extLst>
        </xdr:cNvPr>
        <xdr:cNvSpPr txBox="1"/>
      </xdr:nvSpPr>
      <xdr:spPr>
        <a:xfrm>
          <a:off x="22199600" y="674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10704</xdr:rowOff>
    </xdr:from>
    <xdr:to>
      <xdr:col>112</xdr:col>
      <xdr:colOff>38100</xdr:colOff>
      <xdr:row>40</xdr:row>
      <xdr:rowOff>112304</xdr:rowOff>
    </xdr:to>
    <xdr:sp macro="" textlink="">
      <xdr:nvSpPr>
        <xdr:cNvPr id="593" name="楕円 592">
          <a:extLst>
            <a:ext uri="{FF2B5EF4-FFF2-40B4-BE49-F238E27FC236}">
              <a16:creationId xmlns:a16="http://schemas.microsoft.com/office/drawing/2014/main" id="{3EB881C0-B261-41C8-8DDD-8EDCD86E70FA}"/>
            </a:ext>
          </a:extLst>
        </xdr:cNvPr>
        <xdr:cNvSpPr/>
      </xdr:nvSpPr>
      <xdr:spPr>
        <a:xfrm>
          <a:off x="212725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61504</xdr:rowOff>
    </xdr:from>
    <xdr:to>
      <xdr:col>116</xdr:col>
      <xdr:colOff>63500</xdr:colOff>
      <xdr:row>40</xdr:row>
      <xdr:rowOff>89263</xdr:rowOff>
    </xdr:to>
    <xdr:cxnSp macro="">
      <xdr:nvCxnSpPr>
        <xdr:cNvPr id="594" name="直線コネクタ 593">
          <a:extLst>
            <a:ext uri="{FF2B5EF4-FFF2-40B4-BE49-F238E27FC236}">
              <a16:creationId xmlns:a16="http://schemas.microsoft.com/office/drawing/2014/main" id="{14228B33-6C57-4314-AA4C-EF249E980466}"/>
            </a:ext>
          </a:extLst>
        </xdr:cNvPr>
        <xdr:cNvCxnSpPr/>
      </xdr:nvCxnSpPr>
      <xdr:spPr>
        <a:xfrm>
          <a:off x="21323300" y="691950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15603</xdr:rowOff>
    </xdr:from>
    <xdr:to>
      <xdr:col>107</xdr:col>
      <xdr:colOff>101600</xdr:colOff>
      <xdr:row>40</xdr:row>
      <xdr:rowOff>117203</xdr:rowOff>
    </xdr:to>
    <xdr:sp macro="" textlink="">
      <xdr:nvSpPr>
        <xdr:cNvPr id="595" name="楕円 594">
          <a:extLst>
            <a:ext uri="{FF2B5EF4-FFF2-40B4-BE49-F238E27FC236}">
              <a16:creationId xmlns:a16="http://schemas.microsoft.com/office/drawing/2014/main" id="{21BFEA43-4F24-42E8-B49E-5D2E58503719}"/>
            </a:ext>
          </a:extLst>
        </xdr:cNvPr>
        <xdr:cNvSpPr/>
      </xdr:nvSpPr>
      <xdr:spPr>
        <a:xfrm>
          <a:off x="20383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61504</xdr:rowOff>
    </xdr:from>
    <xdr:to>
      <xdr:col>111</xdr:col>
      <xdr:colOff>177800</xdr:colOff>
      <xdr:row>40</xdr:row>
      <xdr:rowOff>66403</xdr:rowOff>
    </xdr:to>
    <xdr:cxnSp macro="">
      <xdr:nvCxnSpPr>
        <xdr:cNvPr id="596" name="直線コネクタ 595">
          <a:extLst>
            <a:ext uri="{FF2B5EF4-FFF2-40B4-BE49-F238E27FC236}">
              <a16:creationId xmlns:a16="http://schemas.microsoft.com/office/drawing/2014/main" id="{C2394450-B83D-4661-B366-7FDC73A7F3E9}"/>
            </a:ext>
          </a:extLst>
        </xdr:cNvPr>
        <xdr:cNvCxnSpPr/>
      </xdr:nvCxnSpPr>
      <xdr:spPr>
        <a:xfrm flipV="1">
          <a:off x="20434300" y="691950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22134</xdr:rowOff>
    </xdr:from>
    <xdr:to>
      <xdr:col>102</xdr:col>
      <xdr:colOff>165100</xdr:colOff>
      <xdr:row>40</xdr:row>
      <xdr:rowOff>123734</xdr:rowOff>
    </xdr:to>
    <xdr:sp macro="" textlink="">
      <xdr:nvSpPr>
        <xdr:cNvPr id="597" name="楕円 596">
          <a:extLst>
            <a:ext uri="{FF2B5EF4-FFF2-40B4-BE49-F238E27FC236}">
              <a16:creationId xmlns:a16="http://schemas.microsoft.com/office/drawing/2014/main" id="{EB74CB97-36D5-49C4-AA68-7CB535178FC9}"/>
            </a:ext>
          </a:extLst>
        </xdr:cNvPr>
        <xdr:cNvSpPr/>
      </xdr:nvSpPr>
      <xdr:spPr>
        <a:xfrm>
          <a:off x="19494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66403</xdr:rowOff>
    </xdr:from>
    <xdr:to>
      <xdr:col>107</xdr:col>
      <xdr:colOff>50800</xdr:colOff>
      <xdr:row>40</xdr:row>
      <xdr:rowOff>72934</xdr:rowOff>
    </xdr:to>
    <xdr:cxnSp macro="">
      <xdr:nvCxnSpPr>
        <xdr:cNvPr id="598" name="直線コネクタ 597">
          <a:extLst>
            <a:ext uri="{FF2B5EF4-FFF2-40B4-BE49-F238E27FC236}">
              <a16:creationId xmlns:a16="http://schemas.microsoft.com/office/drawing/2014/main" id="{159FFD4C-4318-4FC2-A511-24F3C3DE0B94}"/>
            </a:ext>
          </a:extLst>
        </xdr:cNvPr>
        <xdr:cNvCxnSpPr/>
      </xdr:nvCxnSpPr>
      <xdr:spPr>
        <a:xfrm flipV="1">
          <a:off x="19545300" y="69244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152763</xdr:rowOff>
    </xdr:from>
    <xdr:to>
      <xdr:col>98</xdr:col>
      <xdr:colOff>38100</xdr:colOff>
      <xdr:row>40</xdr:row>
      <xdr:rowOff>82913</xdr:rowOff>
    </xdr:to>
    <xdr:sp macro="" textlink="">
      <xdr:nvSpPr>
        <xdr:cNvPr id="599" name="楕円 598">
          <a:extLst>
            <a:ext uri="{FF2B5EF4-FFF2-40B4-BE49-F238E27FC236}">
              <a16:creationId xmlns:a16="http://schemas.microsoft.com/office/drawing/2014/main" id="{E9CD1D4A-5555-4BB8-82FC-6DE21B6FE09A}"/>
            </a:ext>
          </a:extLst>
        </xdr:cNvPr>
        <xdr:cNvSpPr/>
      </xdr:nvSpPr>
      <xdr:spPr>
        <a:xfrm>
          <a:off x="186055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32113</xdr:rowOff>
    </xdr:from>
    <xdr:to>
      <xdr:col>102</xdr:col>
      <xdr:colOff>114300</xdr:colOff>
      <xdr:row>40</xdr:row>
      <xdr:rowOff>72934</xdr:rowOff>
    </xdr:to>
    <xdr:cxnSp macro="">
      <xdr:nvCxnSpPr>
        <xdr:cNvPr id="600" name="直線コネクタ 599">
          <a:extLst>
            <a:ext uri="{FF2B5EF4-FFF2-40B4-BE49-F238E27FC236}">
              <a16:creationId xmlns:a16="http://schemas.microsoft.com/office/drawing/2014/main" id="{4352AA45-6B98-4DBC-80E9-EB3A33341BD7}"/>
            </a:ext>
          </a:extLst>
        </xdr:cNvPr>
        <xdr:cNvCxnSpPr/>
      </xdr:nvCxnSpPr>
      <xdr:spPr>
        <a:xfrm>
          <a:off x="18656300" y="689011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E44373B7-22F9-452A-B19C-81B935B73317}"/>
            </a:ext>
          </a:extLst>
        </xdr:cNvPr>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9B97299D-D0FC-4373-87E1-BF118D0D9CED}"/>
            </a:ext>
          </a:extLst>
        </xdr:cNvPr>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8567D649-D580-45B1-B831-9F11180E6428}"/>
            </a:ext>
          </a:extLst>
        </xdr:cNvPr>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1DBF4522-CC0F-44D3-B267-4758AC7A2BE1}"/>
            </a:ext>
          </a:extLst>
        </xdr:cNvPr>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128831</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5F0E8E94-3FF8-4548-8862-6F00B1FC45EC}"/>
            </a:ext>
          </a:extLst>
        </xdr:cNvPr>
        <xdr:cNvSpPr txBox="1"/>
      </xdr:nvSpPr>
      <xdr:spPr>
        <a:xfrm>
          <a:off x="21075727" y="66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133730</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DB4142F0-66C2-44BC-8FA5-1DF9A6D6030C}"/>
            </a:ext>
          </a:extLst>
        </xdr:cNvPr>
        <xdr:cNvSpPr txBox="1"/>
      </xdr:nvSpPr>
      <xdr:spPr>
        <a:xfrm>
          <a:off x="20199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140261</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CFBDB66C-9ED9-4109-AAF4-DD8CDD402735}"/>
            </a:ext>
          </a:extLst>
        </xdr:cNvPr>
        <xdr:cNvSpPr txBox="1"/>
      </xdr:nvSpPr>
      <xdr:spPr>
        <a:xfrm>
          <a:off x="19310427" y="665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99440</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712532FE-09DA-4B03-8B89-A97EADEBA86F}"/>
            </a:ext>
          </a:extLst>
        </xdr:cNvPr>
        <xdr:cNvSpPr txBox="1"/>
      </xdr:nvSpPr>
      <xdr:spPr>
        <a:xfrm>
          <a:off x="18421427" y="661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87F288DF-1D8F-412C-95E7-09E7FCB152A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080D0C23-43C7-4293-A15A-E3BD67B99F7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6F459511-ECCC-466B-938C-91DE8E2D55C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ADEC8014-2443-48C1-97E2-3BA2DFD28FC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D03D18E5-F126-4C38-822E-3F7ED18716D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51EDBA49-7F83-45C6-AD95-0B39738280A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4B9C1A1E-BB93-41F2-BCA6-41A30083887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8CB01A53-039A-4FBE-8884-72EC85841C6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A3FFE3FF-B196-4B30-B97A-2AEA17CFB64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A6F186CE-76F1-4DFF-BC74-4FC20A38C9B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D4A3506E-EBAA-4D06-A817-094A2FC0940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a:extLst>
            <a:ext uri="{FF2B5EF4-FFF2-40B4-BE49-F238E27FC236}">
              <a16:creationId xmlns:a16="http://schemas.microsoft.com/office/drawing/2014/main" id="{0001E415-3A25-4FA5-920D-3E75867A1CE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a:extLst>
            <a:ext uri="{FF2B5EF4-FFF2-40B4-BE49-F238E27FC236}">
              <a16:creationId xmlns:a16="http://schemas.microsoft.com/office/drawing/2014/main" id="{968E3565-B932-40AB-84D9-31ECB2FCDAE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a:extLst>
            <a:ext uri="{FF2B5EF4-FFF2-40B4-BE49-F238E27FC236}">
              <a16:creationId xmlns:a16="http://schemas.microsoft.com/office/drawing/2014/main" id="{03BECD4D-45A0-4AB7-9BB9-9EDB8A58995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a:extLst>
            <a:ext uri="{FF2B5EF4-FFF2-40B4-BE49-F238E27FC236}">
              <a16:creationId xmlns:a16="http://schemas.microsoft.com/office/drawing/2014/main" id="{502E7261-EF82-48FF-89FF-768C97C76F5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a:extLst>
            <a:ext uri="{FF2B5EF4-FFF2-40B4-BE49-F238E27FC236}">
              <a16:creationId xmlns:a16="http://schemas.microsoft.com/office/drawing/2014/main" id="{67C63152-7177-426E-9087-D05C4C0D172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a:extLst>
            <a:ext uri="{FF2B5EF4-FFF2-40B4-BE49-F238E27FC236}">
              <a16:creationId xmlns:a16="http://schemas.microsoft.com/office/drawing/2014/main" id="{B75C4FE1-4B73-46D7-B1B7-FB712DF8174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a:extLst>
            <a:ext uri="{FF2B5EF4-FFF2-40B4-BE49-F238E27FC236}">
              <a16:creationId xmlns:a16="http://schemas.microsoft.com/office/drawing/2014/main" id="{2748019C-3675-4136-98C1-427AD32F76C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a:extLst>
            <a:ext uri="{FF2B5EF4-FFF2-40B4-BE49-F238E27FC236}">
              <a16:creationId xmlns:a16="http://schemas.microsoft.com/office/drawing/2014/main" id="{C249BC1B-8BE6-4598-8891-0F513E8F381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a:extLst>
            <a:ext uri="{FF2B5EF4-FFF2-40B4-BE49-F238E27FC236}">
              <a16:creationId xmlns:a16="http://schemas.microsoft.com/office/drawing/2014/main" id="{FBFE9F46-3939-4432-9654-6755838E7C5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a:extLst>
            <a:ext uri="{FF2B5EF4-FFF2-40B4-BE49-F238E27FC236}">
              <a16:creationId xmlns:a16="http://schemas.microsoft.com/office/drawing/2014/main" id="{730AD4C1-F788-4E83-A164-4C0C8AADF67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36270EC8-C77D-4EEA-BFFA-78E9F2B3037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a:extLst>
            <a:ext uri="{FF2B5EF4-FFF2-40B4-BE49-F238E27FC236}">
              <a16:creationId xmlns:a16="http://schemas.microsoft.com/office/drawing/2014/main" id="{02B13266-6A5C-4B84-A81E-8A6E832855F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8272ADAD-69C9-4F28-8173-A8C3D4DD53E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633" name="直線コネクタ 632">
          <a:extLst>
            <a:ext uri="{FF2B5EF4-FFF2-40B4-BE49-F238E27FC236}">
              <a16:creationId xmlns:a16="http://schemas.microsoft.com/office/drawing/2014/main" id="{ED78A357-467B-425B-AEB2-7AF87CB7C8DC}"/>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634" name="【学校施設】&#10;有形固定資産減価償却率最小値テキスト">
          <a:extLst>
            <a:ext uri="{FF2B5EF4-FFF2-40B4-BE49-F238E27FC236}">
              <a16:creationId xmlns:a16="http://schemas.microsoft.com/office/drawing/2014/main" id="{010E51A2-321A-4EA0-A7A0-5F5DECADE7EC}"/>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635" name="直線コネクタ 634">
          <a:extLst>
            <a:ext uri="{FF2B5EF4-FFF2-40B4-BE49-F238E27FC236}">
              <a16:creationId xmlns:a16="http://schemas.microsoft.com/office/drawing/2014/main" id="{DFA28A72-C4F6-4231-A337-4CC1F15F932B}"/>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6" name="【学校施設】&#10;有形固定資産減価償却率最大値テキスト">
          <a:extLst>
            <a:ext uri="{FF2B5EF4-FFF2-40B4-BE49-F238E27FC236}">
              <a16:creationId xmlns:a16="http://schemas.microsoft.com/office/drawing/2014/main" id="{858030A6-D24F-470B-B675-6D94E4BE5E98}"/>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7" name="直線コネクタ 636">
          <a:extLst>
            <a:ext uri="{FF2B5EF4-FFF2-40B4-BE49-F238E27FC236}">
              <a16:creationId xmlns:a16="http://schemas.microsoft.com/office/drawing/2014/main" id="{EA6330C5-508B-49F4-BBB5-EC42E7C73A75}"/>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2460E0B5-30FF-4AC7-8FAD-F6249F568D26}"/>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39" name="フローチャート: 判断 638">
          <a:extLst>
            <a:ext uri="{FF2B5EF4-FFF2-40B4-BE49-F238E27FC236}">
              <a16:creationId xmlns:a16="http://schemas.microsoft.com/office/drawing/2014/main" id="{36DD17F8-BED1-4200-8962-3B0FFFEED368}"/>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640" name="フローチャート: 判断 639">
          <a:extLst>
            <a:ext uri="{FF2B5EF4-FFF2-40B4-BE49-F238E27FC236}">
              <a16:creationId xmlns:a16="http://schemas.microsoft.com/office/drawing/2014/main" id="{3A753F35-6F68-4444-BAB9-8DDF60D2B5ED}"/>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41" name="フローチャート: 判断 640">
          <a:extLst>
            <a:ext uri="{FF2B5EF4-FFF2-40B4-BE49-F238E27FC236}">
              <a16:creationId xmlns:a16="http://schemas.microsoft.com/office/drawing/2014/main" id="{F6AEF439-3EBD-4AA7-A106-817BF089F60D}"/>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42" name="フローチャート: 判断 641">
          <a:extLst>
            <a:ext uri="{FF2B5EF4-FFF2-40B4-BE49-F238E27FC236}">
              <a16:creationId xmlns:a16="http://schemas.microsoft.com/office/drawing/2014/main" id="{02D22183-F725-42D0-B89D-E4EF93B4FADE}"/>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3" name="フローチャート: 判断 642">
          <a:extLst>
            <a:ext uri="{FF2B5EF4-FFF2-40B4-BE49-F238E27FC236}">
              <a16:creationId xmlns:a16="http://schemas.microsoft.com/office/drawing/2014/main" id="{8C1BD61B-9F9E-40BA-9D2E-3350AD17053C}"/>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A22A06AF-9075-4748-8784-1E26D25D125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8BBE10B3-6DE6-40EB-9316-BF5D14B1AD8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744FED15-6C96-42BB-919C-1EB030AFE0A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558841C5-F465-48BB-BCA2-B2AA49EEBE8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9D1F35C6-850A-4779-B4A7-C6C9E9EEA66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38735</xdr:rowOff>
    </xdr:from>
    <xdr:to>
      <xdr:col>85</xdr:col>
      <xdr:colOff>177800</xdr:colOff>
      <xdr:row>61</xdr:row>
      <xdr:rowOff>140335</xdr:rowOff>
    </xdr:to>
    <xdr:sp macro="" textlink="">
      <xdr:nvSpPr>
        <xdr:cNvPr id="649" name="楕円 648">
          <a:extLst>
            <a:ext uri="{FF2B5EF4-FFF2-40B4-BE49-F238E27FC236}">
              <a16:creationId xmlns:a16="http://schemas.microsoft.com/office/drawing/2014/main" id="{FBF14F0D-F24B-4D59-95AE-C52DD8CCE41E}"/>
            </a:ext>
          </a:extLst>
        </xdr:cNvPr>
        <xdr:cNvSpPr/>
      </xdr:nvSpPr>
      <xdr:spPr>
        <a:xfrm>
          <a:off x="162687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17162</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658D995C-2CF4-4A04-B3C2-83999F39A0EF}"/>
            </a:ext>
          </a:extLst>
        </xdr:cNvPr>
        <xdr:cNvSpPr txBox="1"/>
      </xdr:nvSpPr>
      <xdr:spPr>
        <a:xfrm>
          <a:off x="16357600"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xdr:rowOff>
    </xdr:from>
    <xdr:to>
      <xdr:col>81</xdr:col>
      <xdr:colOff>101600</xdr:colOff>
      <xdr:row>61</xdr:row>
      <xdr:rowOff>106045</xdr:rowOff>
    </xdr:to>
    <xdr:sp macro="" textlink="">
      <xdr:nvSpPr>
        <xdr:cNvPr id="651" name="楕円 650">
          <a:extLst>
            <a:ext uri="{FF2B5EF4-FFF2-40B4-BE49-F238E27FC236}">
              <a16:creationId xmlns:a16="http://schemas.microsoft.com/office/drawing/2014/main" id="{50BEAF77-E56B-46C9-9509-83DC8EA22A1C}"/>
            </a:ext>
          </a:extLst>
        </xdr:cNvPr>
        <xdr:cNvSpPr/>
      </xdr:nvSpPr>
      <xdr:spPr>
        <a:xfrm>
          <a:off x="15430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55245</xdr:rowOff>
    </xdr:from>
    <xdr:to>
      <xdr:col>85</xdr:col>
      <xdr:colOff>127000</xdr:colOff>
      <xdr:row>61</xdr:row>
      <xdr:rowOff>89535</xdr:rowOff>
    </xdr:to>
    <xdr:cxnSp macro="">
      <xdr:nvCxnSpPr>
        <xdr:cNvPr id="652" name="直線コネクタ 651">
          <a:extLst>
            <a:ext uri="{FF2B5EF4-FFF2-40B4-BE49-F238E27FC236}">
              <a16:creationId xmlns:a16="http://schemas.microsoft.com/office/drawing/2014/main" id="{9D0B4EEA-1E34-4586-AD56-2810CCFE9243}"/>
            </a:ext>
          </a:extLst>
        </xdr:cNvPr>
        <xdr:cNvCxnSpPr/>
      </xdr:nvCxnSpPr>
      <xdr:spPr>
        <a:xfrm>
          <a:off x="15481300" y="105136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130175</xdr:rowOff>
    </xdr:from>
    <xdr:to>
      <xdr:col>76</xdr:col>
      <xdr:colOff>165100</xdr:colOff>
      <xdr:row>61</xdr:row>
      <xdr:rowOff>60325</xdr:rowOff>
    </xdr:to>
    <xdr:sp macro="" textlink="">
      <xdr:nvSpPr>
        <xdr:cNvPr id="653" name="楕円 652">
          <a:extLst>
            <a:ext uri="{FF2B5EF4-FFF2-40B4-BE49-F238E27FC236}">
              <a16:creationId xmlns:a16="http://schemas.microsoft.com/office/drawing/2014/main" id="{1A620FFF-FCA6-4D76-A63A-FC7622EF2DC4}"/>
            </a:ext>
          </a:extLst>
        </xdr:cNvPr>
        <xdr:cNvSpPr/>
      </xdr:nvSpPr>
      <xdr:spPr>
        <a:xfrm>
          <a:off x="14541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xdr:rowOff>
    </xdr:from>
    <xdr:to>
      <xdr:col>81</xdr:col>
      <xdr:colOff>50800</xdr:colOff>
      <xdr:row>61</xdr:row>
      <xdr:rowOff>55245</xdr:rowOff>
    </xdr:to>
    <xdr:cxnSp macro="">
      <xdr:nvCxnSpPr>
        <xdr:cNvPr id="654" name="直線コネクタ 653">
          <a:extLst>
            <a:ext uri="{FF2B5EF4-FFF2-40B4-BE49-F238E27FC236}">
              <a16:creationId xmlns:a16="http://schemas.microsoft.com/office/drawing/2014/main" id="{804E2CE0-D1F7-44F8-966D-E0454FBDFF51}"/>
            </a:ext>
          </a:extLst>
        </xdr:cNvPr>
        <xdr:cNvCxnSpPr/>
      </xdr:nvCxnSpPr>
      <xdr:spPr>
        <a:xfrm>
          <a:off x="14592300" y="104679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132080</xdr:rowOff>
    </xdr:from>
    <xdr:to>
      <xdr:col>72</xdr:col>
      <xdr:colOff>38100</xdr:colOff>
      <xdr:row>61</xdr:row>
      <xdr:rowOff>62230</xdr:rowOff>
    </xdr:to>
    <xdr:sp macro="" textlink="">
      <xdr:nvSpPr>
        <xdr:cNvPr id="655" name="楕円 654">
          <a:extLst>
            <a:ext uri="{FF2B5EF4-FFF2-40B4-BE49-F238E27FC236}">
              <a16:creationId xmlns:a16="http://schemas.microsoft.com/office/drawing/2014/main" id="{06A1ACFE-D6F1-4F92-8F0F-84116AA5755B}"/>
            </a:ext>
          </a:extLst>
        </xdr:cNvPr>
        <xdr:cNvSpPr/>
      </xdr:nvSpPr>
      <xdr:spPr>
        <a:xfrm>
          <a:off x="1365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9525</xdr:rowOff>
    </xdr:from>
    <xdr:to>
      <xdr:col>76</xdr:col>
      <xdr:colOff>114300</xdr:colOff>
      <xdr:row>61</xdr:row>
      <xdr:rowOff>11430</xdr:rowOff>
    </xdr:to>
    <xdr:cxnSp macro="">
      <xdr:nvCxnSpPr>
        <xdr:cNvPr id="656" name="直線コネクタ 655">
          <a:extLst>
            <a:ext uri="{FF2B5EF4-FFF2-40B4-BE49-F238E27FC236}">
              <a16:creationId xmlns:a16="http://schemas.microsoft.com/office/drawing/2014/main" id="{D4DC767B-E521-434B-8E87-B47C31527E09}"/>
            </a:ext>
          </a:extLst>
        </xdr:cNvPr>
        <xdr:cNvCxnSpPr/>
      </xdr:nvCxnSpPr>
      <xdr:spPr>
        <a:xfrm flipV="1">
          <a:off x="13703300" y="104679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93980</xdr:rowOff>
    </xdr:from>
    <xdr:to>
      <xdr:col>67</xdr:col>
      <xdr:colOff>101600</xdr:colOff>
      <xdr:row>61</xdr:row>
      <xdr:rowOff>24130</xdr:rowOff>
    </xdr:to>
    <xdr:sp macro="" textlink="">
      <xdr:nvSpPr>
        <xdr:cNvPr id="657" name="楕円 656">
          <a:extLst>
            <a:ext uri="{FF2B5EF4-FFF2-40B4-BE49-F238E27FC236}">
              <a16:creationId xmlns:a16="http://schemas.microsoft.com/office/drawing/2014/main" id="{D81772AD-378F-4582-87A7-7958AF2382D5}"/>
            </a:ext>
          </a:extLst>
        </xdr:cNvPr>
        <xdr:cNvSpPr/>
      </xdr:nvSpPr>
      <xdr:spPr>
        <a:xfrm>
          <a:off x="12763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144780</xdr:rowOff>
    </xdr:from>
    <xdr:to>
      <xdr:col>71</xdr:col>
      <xdr:colOff>177800</xdr:colOff>
      <xdr:row>61</xdr:row>
      <xdr:rowOff>11430</xdr:rowOff>
    </xdr:to>
    <xdr:cxnSp macro="">
      <xdr:nvCxnSpPr>
        <xdr:cNvPr id="658" name="直線コネクタ 657">
          <a:extLst>
            <a:ext uri="{FF2B5EF4-FFF2-40B4-BE49-F238E27FC236}">
              <a16:creationId xmlns:a16="http://schemas.microsoft.com/office/drawing/2014/main" id="{480F8980-4FDA-495A-B5CE-D31BD7AEA5B8}"/>
            </a:ext>
          </a:extLst>
        </xdr:cNvPr>
        <xdr:cNvCxnSpPr/>
      </xdr:nvCxnSpPr>
      <xdr:spPr>
        <a:xfrm>
          <a:off x="12814300" y="10431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659" name="n_1aveValue【学校施設】&#10;有形固定資産減価償却率">
          <a:extLst>
            <a:ext uri="{FF2B5EF4-FFF2-40B4-BE49-F238E27FC236}">
              <a16:creationId xmlns:a16="http://schemas.microsoft.com/office/drawing/2014/main" id="{8544566E-935C-4D8E-B428-9191841E3ED5}"/>
            </a:ext>
          </a:extLst>
        </xdr:cNvPr>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660" name="n_2aveValue【学校施設】&#10;有形固定資産減価償却率">
          <a:extLst>
            <a:ext uri="{FF2B5EF4-FFF2-40B4-BE49-F238E27FC236}">
              <a16:creationId xmlns:a16="http://schemas.microsoft.com/office/drawing/2014/main" id="{20215915-5035-440D-ADED-B1E299736759}"/>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661" name="n_3aveValue【学校施設】&#10;有形固定資産減価償却率">
          <a:extLst>
            <a:ext uri="{FF2B5EF4-FFF2-40B4-BE49-F238E27FC236}">
              <a16:creationId xmlns:a16="http://schemas.microsoft.com/office/drawing/2014/main" id="{46751FF7-81E2-47BC-9AC6-9E568AC3EAF7}"/>
            </a:ext>
          </a:extLst>
        </xdr:cNvPr>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62" name="n_4aveValue【学校施設】&#10;有形固定資産減価償却率">
          <a:extLst>
            <a:ext uri="{FF2B5EF4-FFF2-40B4-BE49-F238E27FC236}">
              <a16:creationId xmlns:a16="http://schemas.microsoft.com/office/drawing/2014/main" id="{29AA2CFD-2566-4BA5-B29D-09AB90F62D24}"/>
            </a:ext>
          </a:extLst>
        </xdr:cNvPr>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97172</xdr:rowOff>
    </xdr:from>
    <xdr:ext cx="405111" cy="259045"/>
    <xdr:sp macro="" textlink="">
      <xdr:nvSpPr>
        <xdr:cNvPr id="663" name="n_1mainValue【学校施設】&#10;有形固定資産減価償却率">
          <a:extLst>
            <a:ext uri="{FF2B5EF4-FFF2-40B4-BE49-F238E27FC236}">
              <a16:creationId xmlns:a16="http://schemas.microsoft.com/office/drawing/2014/main" id="{08A2060D-4967-4EDF-9919-6A2A0A7FE16F}"/>
            </a:ext>
          </a:extLst>
        </xdr:cNvPr>
        <xdr:cNvSpPr txBox="1"/>
      </xdr:nvSpPr>
      <xdr:spPr>
        <a:xfrm>
          <a:off x="152660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51452</xdr:rowOff>
    </xdr:from>
    <xdr:ext cx="405111" cy="259045"/>
    <xdr:sp macro="" textlink="">
      <xdr:nvSpPr>
        <xdr:cNvPr id="664" name="n_2mainValue【学校施設】&#10;有形固定資産減価償却率">
          <a:extLst>
            <a:ext uri="{FF2B5EF4-FFF2-40B4-BE49-F238E27FC236}">
              <a16:creationId xmlns:a16="http://schemas.microsoft.com/office/drawing/2014/main" id="{5EBA5AA3-3056-488B-8BAA-0799CB788871}"/>
            </a:ext>
          </a:extLst>
        </xdr:cNvPr>
        <xdr:cNvSpPr txBox="1"/>
      </xdr:nvSpPr>
      <xdr:spPr>
        <a:xfrm>
          <a:off x="14389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53357</xdr:rowOff>
    </xdr:from>
    <xdr:ext cx="405111" cy="259045"/>
    <xdr:sp macro="" textlink="">
      <xdr:nvSpPr>
        <xdr:cNvPr id="665" name="n_3mainValue【学校施設】&#10;有形固定資産減価償却率">
          <a:extLst>
            <a:ext uri="{FF2B5EF4-FFF2-40B4-BE49-F238E27FC236}">
              <a16:creationId xmlns:a16="http://schemas.microsoft.com/office/drawing/2014/main" id="{9333256D-9A7F-4E58-B5E8-8F8B9BF564BE}"/>
            </a:ext>
          </a:extLst>
        </xdr:cNvPr>
        <xdr:cNvSpPr txBox="1"/>
      </xdr:nvSpPr>
      <xdr:spPr>
        <a:xfrm>
          <a:off x="13500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15257</xdr:rowOff>
    </xdr:from>
    <xdr:ext cx="405111" cy="259045"/>
    <xdr:sp macro="" textlink="">
      <xdr:nvSpPr>
        <xdr:cNvPr id="666" name="n_4mainValue【学校施設】&#10;有形固定資産減価償却率">
          <a:extLst>
            <a:ext uri="{FF2B5EF4-FFF2-40B4-BE49-F238E27FC236}">
              <a16:creationId xmlns:a16="http://schemas.microsoft.com/office/drawing/2014/main" id="{269610FC-D8FD-4F58-9211-101B31984A26}"/>
            </a:ext>
          </a:extLst>
        </xdr:cNvPr>
        <xdr:cNvSpPr txBox="1"/>
      </xdr:nvSpPr>
      <xdr:spPr>
        <a:xfrm>
          <a:off x="12611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004FEC57-84E0-4A1C-AD62-B637D424909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4918006D-8B17-4A21-9806-A7B4B905E91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DBD10872-A307-4432-B145-91CB87BE0A6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0E1D1959-B4EA-4A58-8B1E-227BA60775C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BB90885C-2F14-49FD-ABC8-FF8F610EAD9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9C3BA95-7BE7-4C2F-940F-2FC9567EC19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EE440810-985F-40AD-8F46-0D49B1DD835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C192F320-9F11-4FE2-A427-9475D28350A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7EF80EDE-B5B1-4D8C-ACD6-6D309DBB3E4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5FD9BE55-A400-47B1-B81A-A28A3D04029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id="{9FF27A28-B5F3-44CD-AE9E-B21C6B73EB3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id="{A6AB71CF-101E-462D-962D-C9D0CA6FB8F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id="{9E3E0E7A-7E56-448D-8AFA-417A6EF8CFE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id="{84CADD90-8B68-4536-A102-7942A161248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id="{5ED56F32-9E05-4389-A23E-F628F7350A6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a:extLst>
            <a:ext uri="{FF2B5EF4-FFF2-40B4-BE49-F238E27FC236}">
              <a16:creationId xmlns:a16="http://schemas.microsoft.com/office/drawing/2014/main" id="{7178E2D8-821D-44BA-BF3B-CF47797C915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id="{1B8C8960-95D6-4A08-8FD2-08FEA6D680C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a:extLst>
            <a:ext uri="{FF2B5EF4-FFF2-40B4-BE49-F238E27FC236}">
              <a16:creationId xmlns:a16="http://schemas.microsoft.com/office/drawing/2014/main" id="{5E1E2DF1-007C-4F85-8ADB-A39EC1567BA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id="{F0245F05-6579-47B9-9E67-4D274E3192C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a:extLst>
            <a:ext uri="{FF2B5EF4-FFF2-40B4-BE49-F238E27FC236}">
              <a16:creationId xmlns:a16="http://schemas.microsoft.com/office/drawing/2014/main" id="{AF20580E-E2E9-4A4F-ACCA-C7406FD770E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BDD4B9AD-275A-474D-8611-371E694CCFF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a:extLst>
            <a:ext uri="{FF2B5EF4-FFF2-40B4-BE49-F238E27FC236}">
              <a16:creationId xmlns:a16="http://schemas.microsoft.com/office/drawing/2014/main" id="{84F09605-1959-4449-9BDF-3339F8F0A9D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9128151D-C9BD-4066-9056-7A1C00684D3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690" name="直線コネクタ 689">
          <a:extLst>
            <a:ext uri="{FF2B5EF4-FFF2-40B4-BE49-F238E27FC236}">
              <a16:creationId xmlns:a16="http://schemas.microsoft.com/office/drawing/2014/main" id="{C5CFCBF8-A335-4A77-A1B4-38E86722114D}"/>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691" name="【学校施設】&#10;一人当たり面積最小値テキスト">
          <a:extLst>
            <a:ext uri="{FF2B5EF4-FFF2-40B4-BE49-F238E27FC236}">
              <a16:creationId xmlns:a16="http://schemas.microsoft.com/office/drawing/2014/main" id="{1AFDF40F-7932-409B-AE2D-1213B85C336C}"/>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692" name="直線コネクタ 691">
          <a:extLst>
            <a:ext uri="{FF2B5EF4-FFF2-40B4-BE49-F238E27FC236}">
              <a16:creationId xmlns:a16="http://schemas.microsoft.com/office/drawing/2014/main" id="{03BC3A9A-A636-48B1-AE54-809898968A2B}"/>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693" name="【学校施設】&#10;一人当たり面積最大値テキスト">
          <a:extLst>
            <a:ext uri="{FF2B5EF4-FFF2-40B4-BE49-F238E27FC236}">
              <a16:creationId xmlns:a16="http://schemas.microsoft.com/office/drawing/2014/main" id="{60D93386-158C-472B-AFD7-E4694235CF77}"/>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694" name="直線コネクタ 693">
          <a:extLst>
            <a:ext uri="{FF2B5EF4-FFF2-40B4-BE49-F238E27FC236}">
              <a16:creationId xmlns:a16="http://schemas.microsoft.com/office/drawing/2014/main" id="{5A155157-3DD3-4282-BD15-9FC37DB5C6CC}"/>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695" name="【学校施設】&#10;一人当たり面積平均値テキスト">
          <a:extLst>
            <a:ext uri="{FF2B5EF4-FFF2-40B4-BE49-F238E27FC236}">
              <a16:creationId xmlns:a16="http://schemas.microsoft.com/office/drawing/2014/main" id="{F2DC34C3-B923-41B1-B8C4-2C5B22AA9618}"/>
            </a:ext>
          </a:extLst>
        </xdr:cNvPr>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6" name="フローチャート: 判断 695">
          <a:extLst>
            <a:ext uri="{FF2B5EF4-FFF2-40B4-BE49-F238E27FC236}">
              <a16:creationId xmlns:a16="http://schemas.microsoft.com/office/drawing/2014/main" id="{68579575-9B9A-470C-B024-1BE9206AC30F}"/>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697" name="フローチャート: 判断 696">
          <a:extLst>
            <a:ext uri="{FF2B5EF4-FFF2-40B4-BE49-F238E27FC236}">
              <a16:creationId xmlns:a16="http://schemas.microsoft.com/office/drawing/2014/main" id="{A5A2D574-DC72-4C2B-9473-D4690EDCB39D}"/>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98" name="フローチャート: 判断 697">
          <a:extLst>
            <a:ext uri="{FF2B5EF4-FFF2-40B4-BE49-F238E27FC236}">
              <a16:creationId xmlns:a16="http://schemas.microsoft.com/office/drawing/2014/main" id="{6504492B-F6A6-45CA-828D-4A3CA45E0429}"/>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99" name="フローチャート: 判断 698">
          <a:extLst>
            <a:ext uri="{FF2B5EF4-FFF2-40B4-BE49-F238E27FC236}">
              <a16:creationId xmlns:a16="http://schemas.microsoft.com/office/drawing/2014/main" id="{F8F88589-2DCE-4626-A893-2EF4536D7753}"/>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700" name="フローチャート: 判断 699">
          <a:extLst>
            <a:ext uri="{FF2B5EF4-FFF2-40B4-BE49-F238E27FC236}">
              <a16:creationId xmlns:a16="http://schemas.microsoft.com/office/drawing/2014/main" id="{9D2BF526-80F2-4E99-989D-97CAED138348}"/>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36A9096B-1B2F-4FCD-9C72-5C75FD573B3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2E9E2213-E0ED-4749-B5B2-20604FAD5D4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2E3083DB-F8AB-4E61-9B1C-414ECD300BB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DBB408EB-D085-4A07-A0F5-B3F15C3EA8B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E63D2D86-B4E4-488E-8205-4BDDB44E5C5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37020</xdr:rowOff>
    </xdr:from>
    <xdr:to>
      <xdr:col>116</xdr:col>
      <xdr:colOff>114300</xdr:colOff>
      <xdr:row>61</xdr:row>
      <xdr:rowOff>138620</xdr:rowOff>
    </xdr:to>
    <xdr:sp macro="" textlink="">
      <xdr:nvSpPr>
        <xdr:cNvPr id="706" name="楕円 705">
          <a:extLst>
            <a:ext uri="{FF2B5EF4-FFF2-40B4-BE49-F238E27FC236}">
              <a16:creationId xmlns:a16="http://schemas.microsoft.com/office/drawing/2014/main" id="{E6CA64EE-1DA3-4E3F-955E-965956994F7A}"/>
            </a:ext>
          </a:extLst>
        </xdr:cNvPr>
        <xdr:cNvSpPr/>
      </xdr:nvSpPr>
      <xdr:spPr>
        <a:xfrm>
          <a:off x="22110700" y="1049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59897</xdr:rowOff>
    </xdr:from>
    <xdr:ext cx="469744" cy="259045"/>
    <xdr:sp macro="" textlink="">
      <xdr:nvSpPr>
        <xdr:cNvPr id="707" name="【学校施設】&#10;一人当たり面積該当値テキスト">
          <a:extLst>
            <a:ext uri="{FF2B5EF4-FFF2-40B4-BE49-F238E27FC236}">
              <a16:creationId xmlns:a16="http://schemas.microsoft.com/office/drawing/2014/main" id="{5EB1BC2F-97E8-464E-93D4-8C832D6D46B4}"/>
            </a:ext>
          </a:extLst>
        </xdr:cNvPr>
        <xdr:cNvSpPr txBox="1"/>
      </xdr:nvSpPr>
      <xdr:spPr>
        <a:xfrm>
          <a:off x="22199600" y="103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45021</xdr:rowOff>
    </xdr:from>
    <xdr:to>
      <xdr:col>112</xdr:col>
      <xdr:colOff>38100</xdr:colOff>
      <xdr:row>61</xdr:row>
      <xdr:rowOff>146621</xdr:rowOff>
    </xdr:to>
    <xdr:sp macro="" textlink="">
      <xdr:nvSpPr>
        <xdr:cNvPr id="708" name="楕円 707">
          <a:extLst>
            <a:ext uri="{FF2B5EF4-FFF2-40B4-BE49-F238E27FC236}">
              <a16:creationId xmlns:a16="http://schemas.microsoft.com/office/drawing/2014/main" id="{B1F800A5-4684-4C1E-8EA9-E49217A33BD0}"/>
            </a:ext>
          </a:extLst>
        </xdr:cNvPr>
        <xdr:cNvSpPr/>
      </xdr:nvSpPr>
      <xdr:spPr>
        <a:xfrm>
          <a:off x="21272500" y="1050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87820</xdr:rowOff>
    </xdr:from>
    <xdr:to>
      <xdr:col>116</xdr:col>
      <xdr:colOff>63500</xdr:colOff>
      <xdr:row>61</xdr:row>
      <xdr:rowOff>95821</xdr:rowOff>
    </xdr:to>
    <xdr:cxnSp macro="">
      <xdr:nvCxnSpPr>
        <xdr:cNvPr id="709" name="直線コネクタ 708">
          <a:extLst>
            <a:ext uri="{FF2B5EF4-FFF2-40B4-BE49-F238E27FC236}">
              <a16:creationId xmlns:a16="http://schemas.microsoft.com/office/drawing/2014/main" id="{F9C2A1CD-DDDE-4CED-A312-F079264A9DAF}"/>
            </a:ext>
          </a:extLst>
        </xdr:cNvPr>
        <xdr:cNvCxnSpPr/>
      </xdr:nvCxnSpPr>
      <xdr:spPr>
        <a:xfrm flipV="1">
          <a:off x="21323300" y="10546270"/>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53022</xdr:rowOff>
    </xdr:from>
    <xdr:to>
      <xdr:col>107</xdr:col>
      <xdr:colOff>101600</xdr:colOff>
      <xdr:row>61</xdr:row>
      <xdr:rowOff>154622</xdr:rowOff>
    </xdr:to>
    <xdr:sp macro="" textlink="">
      <xdr:nvSpPr>
        <xdr:cNvPr id="710" name="楕円 709">
          <a:extLst>
            <a:ext uri="{FF2B5EF4-FFF2-40B4-BE49-F238E27FC236}">
              <a16:creationId xmlns:a16="http://schemas.microsoft.com/office/drawing/2014/main" id="{4E700D17-A33E-4395-ABAD-094E555F4EE3}"/>
            </a:ext>
          </a:extLst>
        </xdr:cNvPr>
        <xdr:cNvSpPr/>
      </xdr:nvSpPr>
      <xdr:spPr>
        <a:xfrm>
          <a:off x="20383500" y="105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95821</xdr:rowOff>
    </xdr:from>
    <xdr:to>
      <xdr:col>111</xdr:col>
      <xdr:colOff>177800</xdr:colOff>
      <xdr:row>61</xdr:row>
      <xdr:rowOff>103822</xdr:rowOff>
    </xdr:to>
    <xdr:cxnSp macro="">
      <xdr:nvCxnSpPr>
        <xdr:cNvPr id="711" name="直線コネクタ 710">
          <a:extLst>
            <a:ext uri="{FF2B5EF4-FFF2-40B4-BE49-F238E27FC236}">
              <a16:creationId xmlns:a16="http://schemas.microsoft.com/office/drawing/2014/main" id="{D4A0CCC7-A9E6-4553-BB5B-FBDC0164145E}"/>
            </a:ext>
          </a:extLst>
        </xdr:cNvPr>
        <xdr:cNvCxnSpPr/>
      </xdr:nvCxnSpPr>
      <xdr:spPr>
        <a:xfrm flipV="1">
          <a:off x="20434300" y="1055427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61785</xdr:rowOff>
    </xdr:from>
    <xdr:to>
      <xdr:col>102</xdr:col>
      <xdr:colOff>165100</xdr:colOff>
      <xdr:row>61</xdr:row>
      <xdr:rowOff>163385</xdr:rowOff>
    </xdr:to>
    <xdr:sp macro="" textlink="">
      <xdr:nvSpPr>
        <xdr:cNvPr id="712" name="楕円 711">
          <a:extLst>
            <a:ext uri="{FF2B5EF4-FFF2-40B4-BE49-F238E27FC236}">
              <a16:creationId xmlns:a16="http://schemas.microsoft.com/office/drawing/2014/main" id="{18DCD10F-0AFE-4B76-9866-09647865E678}"/>
            </a:ext>
          </a:extLst>
        </xdr:cNvPr>
        <xdr:cNvSpPr/>
      </xdr:nvSpPr>
      <xdr:spPr>
        <a:xfrm>
          <a:off x="19494500" y="105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103822</xdr:rowOff>
    </xdr:from>
    <xdr:to>
      <xdr:col>107</xdr:col>
      <xdr:colOff>50800</xdr:colOff>
      <xdr:row>61</xdr:row>
      <xdr:rowOff>112585</xdr:rowOff>
    </xdr:to>
    <xdr:cxnSp macro="">
      <xdr:nvCxnSpPr>
        <xdr:cNvPr id="713" name="直線コネクタ 712">
          <a:extLst>
            <a:ext uri="{FF2B5EF4-FFF2-40B4-BE49-F238E27FC236}">
              <a16:creationId xmlns:a16="http://schemas.microsoft.com/office/drawing/2014/main" id="{72EFED59-D0CB-4E34-828F-FA771C356547}"/>
            </a:ext>
          </a:extLst>
        </xdr:cNvPr>
        <xdr:cNvCxnSpPr/>
      </xdr:nvCxnSpPr>
      <xdr:spPr>
        <a:xfrm flipV="1">
          <a:off x="19545300" y="10562272"/>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69024</xdr:rowOff>
    </xdr:from>
    <xdr:to>
      <xdr:col>98</xdr:col>
      <xdr:colOff>38100</xdr:colOff>
      <xdr:row>61</xdr:row>
      <xdr:rowOff>170624</xdr:rowOff>
    </xdr:to>
    <xdr:sp macro="" textlink="">
      <xdr:nvSpPr>
        <xdr:cNvPr id="714" name="楕円 713">
          <a:extLst>
            <a:ext uri="{FF2B5EF4-FFF2-40B4-BE49-F238E27FC236}">
              <a16:creationId xmlns:a16="http://schemas.microsoft.com/office/drawing/2014/main" id="{6F20DAF9-0900-4FC0-AD83-C2002A8F988A}"/>
            </a:ext>
          </a:extLst>
        </xdr:cNvPr>
        <xdr:cNvSpPr/>
      </xdr:nvSpPr>
      <xdr:spPr>
        <a:xfrm>
          <a:off x="18605500" y="1052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112585</xdr:rowOff>
    </xdr:from>
    <xdr:to>
      <xdr:col>102</xdr:col>
      <xdr:colOff>114300</xdr:colOff>
      <xdr:row>61</xdr:row>
      <xdr:rowOff>119824</xdr:rowOff>
    </xdr:to>
    <xdr:cxnSp macro="">
      <xdr:nvCxnSpPr>
        <xdr:cNvPr id="715" name="直線コネクタ 714">
          <a:extLst>
            <a:ext uri="{FF2B5EF4-FFF2-40B4-BE49-F238E27FC236}">
              <a16:creationId xmlns:a16="http://schemas.microsoft.com/office/drawing/2014/main" id="{FCFD3A01-83F5-4EDF-AB1D-73318B29A4A6}"/>
            </a:ext>
          </a:extLst>
        </xdr:cNvPr>
        <xdr:cNvCxnSpPr/>
      </xdr:nvCxnSpPr>
      <xdr:spPr>
        <a:xfrm flipV="1">
          <a:off x="18656300" y="1057103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716" name="n_1aveValue【学校施設】&#10;一人当たり面積">
          <a:extLst>
            <a:ext uri="{FF2B5EF4-FFF2-40B4-BE49-F238E27FC236}">
              <a16:creationId xmlns:a16="http://schemas.microsoft.com/office/drawing/2014/main" id="{51139727-1959-4FE1-BA2F-ACDC3E382793}"/>
            </a:ext>
          </a:extLst>
        </xdr:cNvPr>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717" name="n_2aveValue【学校施設】&#10;一人当たり面積">
          <a:extLst>
            <a:ext uri="{FF2B5EF4-FFF2-40B4-BE49-F238E27FC236}">
              <a16:creationId xmlns:a16="http://schemas.microsoft.com/office/drawing/2014/main" id="{7C8C2F2D-DF3A-4DF3-8A3A-7E1FBFE38C1D}"/>
            </a:ext>
          </a:extLst>
        </xdr:cNvPr>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718" name="n_3aveValue【学校施設】&#10;一人当たり面積">
          <a:extLst>
            <a:ext uri="{FF2B5EF4-FFF2-40B4-BE49-F238E27FC236}">
              <a16:creationId xmlns:a16="http://schemas.microsoft.com/office/drawing/2014/main" id="{B7060FC9-D1E3-48C6-B03F-09FC45666A8C}"/>
            </a:ext>
          </a:extLst>
        </xdr:cNvPr>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719" name="n_4aveValue【学校施設】&#10;一人当たり面積">
          <a:extLst>
            <a:ext uri="{FF2B5EF4-FFF2-40B4-BE49-F238E27FC236}">
              <a16:creationId xmlns:a16="http://schemas.microsoft.com/office/drawing/2014/main" id="{6E610D2E-A781-49EB-A0F1-6D6D887810C5}"/>
            </a:ext>
          </a:extLst>
        </xdr:cNvPr>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163148</xdr:rowOff>
    </xdr:from>
    <xdr:ext cx="469744" cy="259045"/>
    <xdr:sp macro="" textlink="">
      <xdr:nvSpPr>
        <xdr:cNvPr id="720" name="n_1mainValue【学校施設】&#10;一人当たり面積">
          <a:extLst>
            <a:ext uri="{FF2B5EF4-FFF2-40B4-BE49-F238E27FC236}">
              <a16:creationId xmlns:a16="http://schemas.microsoft.com/office/drawing/2014/main" id="{93666FA6-6115-4D0B-AD52-D59427E88098}"/>
            </a:ext>
          </a:extLst>
        </xdr:cNvPr>
        <xdr:cNvSpPr txBox="1"/>
      </xdr:nvSpPr>
      <xdr:spPr>
        <a:xfrm>
          <a:off x="21075727" y="1027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171149</xdr:rowOff>
    </xdr:from>
    <xdr:ext cx="469744" cy="259045"/>
    <xdr:sp macro="" textlink="">
      <xdr:nvSpPr>
        <xdr:cNvPr id="721" name="n_2mainValue【学校施設】&#10;一人当たり面積">
          <a:extLst>
            <a:ext uri="{FF2B5EF4-FFF2-40B4-BE49-F238E27FC236}">
              <a16:creationId xmlns:a16="http://schemas.microsoft.com/office/drawing/2014/main" id="{2E671CFF-B03B-44CC-8ECC-0592C03EDF64}"/>
            </a:ext>
          </a:extLst>
        </xdr:cNvPr>
        <xdr:cNvSpPr txBox="1"/>
      </xdr:nvSpPr>
      <xdr:spPr>
        <a:xfrm>
          <a:off x="20199427" y="102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8462</xdr:rowOff>
    </xdr:from>
    <xdr:ext cx="469744" cy="259045"/>
    <xdr:sp macro="" textlink="">
      <xdr:nvSpPr>
        <xdr:cNvPr id="722" name="n_3mainValue【学校施設】&#10;一人当たり面積">
          <a:extLst>
            <a:ext uri="{FF2B5EF4-FFF2-40B4-BE49-F238E27FC236}">
              <a16:creationId xmlns:a16="http://schemas.microsoft.com/office/drawing/2014/main" id="{9FFC774C-E343-4FE7-AC1E-D1650374E0FE}"/>
            </a:ext>
          </a:extLst>
        </xdr:cNvPr>
        <xdr:cNvSpPr txBox="1"/>
      </xdr:nvSpPr>
      <xdr:spPr>
        <a:xfrm>
          <a:off x="19310427" y="1029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15701</xdr:rowOff>
    </xdr:from>
    <xdr:ext cx="469744" cy="259045"/>
    <xdr:sp macro="" textlink="">
      <xdr:nvSpPr>
        <xdr:cNvPr id="723" name="n_4mainValue【学校施設】&#10;一人当たり面積">
          <a:extLst>
            <a:ext uri="{FF2B5EF4-FFF2-40B4-BE49-F238E27FC236}">
              <a16:creationId xmlns:a16="http://schemas.microsoft.com/office/drawing/2014/main" id="{890B2321-5244-460B-8494-B07E111492CC}"/>
            </a:ext>
          </a:extLst>
        </xdr:cNvPr>
        <xdr:cNvSpPr txBox="1"/>
      </xdr:nvSpPr>
      <xdr:spPr>
        <a:xfrm>
          <a:off x="18421427" y="1030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F3B1BC39-1CE5-4693-90C3-E115DF509F7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93D1B7FB-1AA4-4551-A63E-0F583EB7AEF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CFC067D6-C2D6-4268-A524-C61259AD201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D41B00BB-4B4F-404C-97E8-3B46B8835DD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7E910B2-53ED-4393-ABC8-14005221ED1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E8178822-89F8-40F4-9B88-2515C57683D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86B887BA-DFE5-43D4-A267-D19338A4BDC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B36B62A3-3695-43CE-863D-3F8A338846A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a:extLst>
            <a:ext uri="{FF2B5EF4-FFF2-40B4-BE49-F238E27FC236}">
              <a16:creationId xmlns:a16="http://schemas.microsoft.com/office/drawing/2014/main" id="{64C5A9FB-355E-4B8C-8523-A40C880129F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a:extLst>
            <a:ext uri="{FF2B5EF4-FFF2-40B4-BE49-F238E27FC236}">
              <a16:creationId xmlns:a16="http://schemas.microsoft.com/office/drawing/2014/main" id="{6F9B2C84-C57C-47DC-98E4-2976BCE768E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a:extLst>
            <a:ext uri="{FF2B5EF4-FFF2-40B4-BE49-F238E27FC236}">
              <a16:creationId xmlns:a16="http://schemas.microsoft.com/office/drawing/2014/main" id="{6FD84970-0EAC-479C-A949-F13EF041B14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a:extLst>
            <a:ext uri="{FF2B5EF4-FFF2-40B4-BE49-F238E27FC236}">
              <a16:creationId xmlns:a16="http://schemas.microsoft.com/office/drawing/2014/main" id="{14C5CBF1-F5D5-4E9A-8A09-60FBAEA04AE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a:extLst>
            <a:ext uri="{FF2B5EF4-FFF2-40B4-BE49-F238E27FC236}">
              <a16:creationId xmlns:a16="http://schemas.microsoft.com/office/drawing/2014/main" id="{550BA0D5-09C7-4D7C-8845-8D5C29DA7AB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a:extLst>
            <a:ext uri="{FF2B5EF4-FFF2-40B4-BE49-F238E27FC236}">
              <a16:creationId xmlns:a16="http://schemas.microsoft.com/office/drawing/2014/main" id="{D2FA9B13-295E-4581-A546-A4C6CEF5F3C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a:extLst>
            <a:ext uri="{FF2B5EF4-FFF2-40B4-BE49-F238E27FC236}">
              <a16:creationId xmlns:a16="http://schemas.microsoft.com/office/drawing/2014/main" id="{60BD92BE-D8E8-4B44-8AA3-1D6E68677B5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a:extLst>
            <a:ext uri="{FF2B5EF4-FFF2-40B4-BE49-F238E27FC236}">
              <a16:creationId xmlns:a16="http://schemas.microsoft.com/office/drawing/2014/main" id="{D91D6885-D4DF-42CA-B3DB-3D847D80DDD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E1AB4A18-0329-4B1F-A565-9C4CEFE86C6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70C1326-ACC3-41FF-83F4-31C6D9D04FA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7035E1C9-DA6E-4337-95DD-280E1870B81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21B6FDB8-23B3-4CCD-A220-2242DE0326C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C147254A-14F6-47A6-BEE8-EAE034A9503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3716476D-141D-4F48-A883-CC27FE6A9DF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397235A8-B786-4EAC-8480-04EDE455DF4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46569C98-5735-45E6-AD83-54680A53817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520CB4FD-5676-4E96-8E45-17349F2D96F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ABD14CAD-829A-4857-BB86-21E8F152437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71932CD1-9884-4F78-A1AA-A81582FB5DC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a:extLst>
            <a:ext uri="{FF2B5EF4-FFF2-40B4-BE49-F238E27FC236}">
              <a16:creationId xmlns:a16="http://schemas.microsoft.com/office/drawing/2014/main" id="{7B5EE573-8BB4-4E15-AC62-3405A717F08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a:extLst>
            <a:ext uri="{FF2B5EF4-FFF2-40B4-BE49-F238E27FC236}">
              <a16:creationId xmlns:a16="http://schemas.microsoft.com/office/drawing/2014/main" id="{F16955A2-429F-4D6D-9425-4F089BEC685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a:extLst>
            <a:ext uri="{FF2B5EF4-FFF2-40B4-BE49-F238E27FC236}">
              <a16:creationId xmlns:a16="http://schemas.microsoft.com/office/drawing/2014/main" id="{DA3A8689-2F16-4965-9AF5-ED41B8D5622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a:extLst>
            <a:ext uri="{FF2B5EF4-FFF2-40B4-BE49-F238E27FC236}">
              <a16:creationId xmlns:a16="http://schemas.microsoft.com/office/drawing/2014/main" id="{9D55782F-9757-4386-96B9-1C5561C4898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a:extLst>
            <a:ext uri="{FF2B5EF4-FFF2-40B4-BE49-F238E27FC236}">
              <a16:creationId xmlns:a16="http://schemas.microsoft.com/office/drawing/2014/main" id="{3EA02375-729B-46B0-8E4E-AA88971BD4E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a:extLst>
            <a:ext uri="{FF2B5EF4-FFF2-40B4-BE49-F238E27FC236}">
              <a16:creationId xmlns:a16="http://schemas.microsoft.com/office/drawing/2014/main" id="{C38F86B8-2794-43F6-AF71-7E7A3AECFC0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a:extLst>
            <a:ext uri="{FF2B5EF4-FFF2-40B4-BE49-F238E27FC236}">
              <a16:creationId xmlns:a16="http://schemas.microsoft.com/office/drawing/2014/main" id="{86B7A9F8-B707-45DD-BB64-DF9F4955C96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a:extLst>
            <a:ext uri="{FF2B5EF4-FFF2-40B4-BE49-F238E27FC236}">
              <a16:creationId xmlns:a16="http://schemas.microsoft.com/office/drawing/2014/main" id="{39EF92F5-FD63-493A-A57A-8542E2F2A89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a:extLst>
            <a:ext uri="{FF2B5EF4-FFF2-40B4-BE49-F238E27FC236}">
              <a16:creationId xmlns:a16="http://schemas.microsoft.com/office/drawing/2014/main" id="{6D2134B3-7F1B-4B4C-B007-1678D2CD976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0" name="テキスト ボックス 759">
          <a:extLst>
            <a:ext uri="{FF2B5EF4-FFF2-40B4-BE49-F238E27FC236}">
              <a16:creationId xmlns:a16="http://schemas.microsoft.com/office/drawing/2014/main" id="{7854295C-90E8-4F26-8C8A-E7D5D8508D3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27BD37C9-F260-4EE6-8112-1BDA3CED003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2" name="テキスト ボックス 761">
          <a:extLst>
            <a:ext uri="{FF2B5EF4-FFF2-40B4-BE49-F238E27FC236}">
              <a16:creationId xmlns:a16="http://schemas.microsoft.com/office/drawing/2014/main" id="{6B8957FD-2C05-48BF-B35F-2255B37DAFD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5FACEB49-4341-4C6C-8AC8-665FE06132F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4" name="直線コネクタ 763">
          <a:extLst>
            <a:ext uri="{FF2B5EF4-FFF2-40B4-BE49-F238E27FC236}">
              <a16:creationId xmlns:a16="http://schemas.microsoft.com/office/drawing/2014/main" id="{6E1CB6B2-A598-4674-8EB6-73A6EBA2B71E}"/>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5" name="【公民館】&#10;有形固定資産減価償却率最小値テキスト">
          <a:extLst>
            <a:ext uri="{FF2B5EF4-FFF2-40B4-BE49-F238E27FC236}">
              <a16:creationId xmlns:a16="http://schemas.microsoft.com/office/drawing/2014/main" id="{0BC58329-6685-474A-8726-889EF0C48798}"/>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6" name="直線コネクタ 765">
          <a:extLst>
            <a:ext uri="{FF2B5EF4-FFF2-40B4-BE49-F238E27FC236}">
              <a16:creationId xmlns:a16="http://schemas.microsoft.com/office/drawing/2014/main" id="{D9626500-AAF4-4AF3-BE1E-D7F1ABEB527B}"/>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7" name="【公民館】&#10;有形固定資産減価償却率最大値テキスト">
          <a:extLst>
            <a:ext uri="{FF2B5EF4-FFF2-40B4-BE49-F238E27FC236}">
              <a16:creationId xmlns:a16="http://schemas.microsoft.com/office/drawing/2014/main" id="{ACB12FDB-F52E-4EF2-A539-D524F44E13E8}"/>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68" name="直線コネクタ 767">
          <a:extLst>
            <a:ext uri="{FF2B5EF4-FFF2-40B4-BE49-F238E27FC236}">
              <a16:creationId xmlns:a16="http://schemas.microsoft.com/office/drawing/2014/main" id="{8A422369-32E5-45AA-836E-0DAEBAB3B6EB}"/>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69" name="【公民館】&#10;有形固定資産減価償却率平均値テキスト">
          <a:extLst>
            <a:ext uri="{FF2B5EF4-FFF2-40B4-BE49-F238E27FC236}">
              <a16:creationId xmlns:a16="http://schemas.microsoft.com/office/drawing/2014/main" id="{04401C07-E29F-48C1-9772-AE7A6B44E1FF}"/>
            </a:ext>
          </a:extLst>
        </xdr:cNvPr>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0" name="フローチャート: 判断 769">
          <a:extLst>
            <a:ext uri="{FF2B5EF4-FFF2-40B4-BE49-F238E27FC236}">
              <a16:creationId xmlns:a16="http://schemas.microsoft.com/office/drawing/2014/main" id="{CFBC86B4-DC2F-48F1-B05D-E7D91F352063}"/>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1" name="フローチャート: 判断 770">
          <a:extLst>
            <a:ext uri="{FF2B5EF4-FFF2-40B4-BE49-F238E27FC236}">
              <a16:creationId xmlns:a16="http://schemas.microsoft.com/office/drawing/2014/main" id="{156E3B5C-65B4-4F5C-B02E-B802B9AD5CCC}"/>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2" name="フローチャート: 判断 771">
          <a:extLst>
            <a:ext uri="{FF2B5EF4-FFF2-40B4-BE49-F238E27FC236}">
              <a16:creationId xmlns:a16="http://schemas.microsoft.com/office/drawing/2014/main" id="{4CB9B192-DBC4-40CF-A711-D42A307A0A14}"/>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3" name="フローチャート: 判断 772">
          <a:extLst>
            <a:ext uri="{FF2B5EF4-FFF2-40B4-BE49-F238E27FC236}">
              <a16:creationId xmlns:a16="http://schemas.microsoft.com/office/drawing/2014/main" id="{2FD69B19-8EFC-4D6A-8C29-A5631A0FDB44}"/>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4" name="フローチャート: 判断 773">
          <a:extLst>
            <a:ext uri="{FF2B5EF4-FFF2-40B4-BE49-F238E27FC236}">
              <a16:creationId xmlns:a16="http://schemas.microsoft.com/office/drawing/2014/main" id="{7DF599F9-E3E9-4B52-A148-67809632E677}"/>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57BFC89A-AE44-4D3B-9BB4-7F40A0F1E53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47538C62-B1C4-43EF-A4D9-A630CB63A93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D53BCF1D-F0DC-40AC-A973-268D8815A3A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CB4F3A8B-83C9-4A46-A079-5CBB2D42028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6DCC3977-1783-4190-A2AA-507B6C975B9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124461</xdr:rowOff>
    </xdr:from>
    <xdr:to>
      <xdr:col>85</xdr:col>
      <xdr:colOff>177800</xdr:colOff>
      <xdr:row>108</xdr:row>
      <xdr:rowOff>54611</xdr:rowOff>
    </xdr:to>
    <xdr:sp macro="" textlink="">
      <xdr:nvSpPr>
        <xdr:cNvPr id="780" name="楕円 779">
          <a:extLst>
            <a:ext uri="{FF2B5EF4-FFF2-40B4-BE49-F238E27FC236}">
              <a16:creationId xmlns:a16="http://schemas.microsoft.com/office/drawing/2014/main" id="{35FAD4EA-76BD-40A5-8734-4AFEA76AAA0D}"/>
            </a:ext>
          </a:extLst>
        </xdr:cNvPr>
        <xdr:cNvSpPr/>
      </xdr:nvSpPr>
      <xdr:spPr>
        <a:xfrm>
          <a:off x="162687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102888</xdr:rowOff>
    </xdr:from>
    <xdr:ext cx="405111" cy="259045"/>
    <xdr:sp macro="" textlink="">
      <xdr:nvSpPr>
        <xdr:cNvPr id="781" name="【公民館】&#10;有形固定資産減価償却率該当値テキスト">
          <a:extLst>
            <a:ext uri="{FF2B5EF4-FFF2-40B4-BE49-F238E27FC236}">
              <a16:creationId xmlns:a16="http://schemas.microsoft.com/office/drawing/2014/main" id="{7CEECC09-2933-4F45-A6A3-DDD7F72BB414}"/>
            </a:ext>
          </a:extLst>
        </xdr:cNvPr>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105411</xdr:rowOff>
    </xdr:from>
    <xdr:to>
      <xdr:col>81</xdr:col>
      <xdr:colOff>101600</xdr:colOff>
      <xdr:row>108</xdr:row>
      <xdr:rowOff>35561</xdr:rowOff>
    </xdr:to>
    <xdr:sp macro="" textlink="">
      <xdr:nvSpPr>
        <xdr:cNvPr id="782" name="楕円 781">
          <a:extLst>
            <a:ext uri="{FF2B5EF4-FFF2-40B4-BE49-F238E27FC236}">
              <a16:creationId xmlns:a16="http://schemas.microsoft.com/office/drawing/2014/main" id="{142A29C0-CF59-406C-B8ED-727ADB1D264E}"/>
            </a:ext>
          </a:extLst>
        </xdr:cNvPr>
        <xdr:cNvSpPr/>
      </xdr:nvSpPr>
      <xdr:spPr>
        <a:xfrm>
          <a:off x="15430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156211</xdr:rowOff>
    </xdr:from>
    <xdr:to>
      <xdr:col>85</xdr:col>
      <xdr:colOff>127000</xdr:colOff>
      <xdr:row>108</xdr:row>
      <xdr:rowOff>3811</xdr:rowOff>
    </xdr:to>
    <xdr:cxnSp macro="">
      <xdr:nvCxnSpPr>
        <xdr:cNvPr id="783" name="直線コネクタ 782">
          <a:extLst>
            <a:ext uri="{FF2B5EF4-FFF2-40B4-BE49-F238E27FC236}">
              <a16:creationId xmlns:a16="http://schemas.microsoft.com/office/drawing/2014/main" id="{6F50701A-0613-4D8C-B70E-ADF271AB5D74}"/>
            </a:ext>
          </a:extLst>
        </xdr:cNvPr>
        <xdr:cNvCxnSpPr/>
      </xdr:nvCxnSpPr>
      <xdr:spPr>
        <a:xfrm>
          <a:off x="15481300" y="185013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63500</xdr:rowOff>
    </xdr:from>
    <xdr:to>
      <xdr:col>76</xdr:col>
      <xdr:colOff>165100</xdr:colOff>
      <xdr:row>107</xdr:row>
      <xdr:rowOff>165100</xdr:rowOff>
    </xdr:to>
    <xdr:sp macro="" textlink="">
      <xdr:nvSpPr>
        <xdr:cNvPr id="784" name="楕円 783">
          <a:extLst>
            <a:ext uri="{FF2B5EF4-FFF2-40B4-BE49-F238E27FC236}">
              <a16:creationId xmlns:a16="http://schemas.microsoft.com/office/drawing/2014/main" id="{ADEABD4B-54B6-4EEA-B06D-FE8E61EEDC59}"/>
            </a:ext>
          </a:extLst>
        </xdr:cNvPr>
        <xdr:cNvSpPr/>
      </xdr:nvSpPr>
      <xdr:spPr>
        <a:xfrm>
          <a:off x="14541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114300</xdr:rowOff>
    </xdr:from>
    <xdr:to>
      <xdr:col>81</xdr:col>
      <xdr:colOff>50800</xdr:colOff>
      <xdr:row>107</xdr:row>
      <xdr:rowOff>156211</xdr:rowOff>
    </xdr:to>
    <xdr:cxnSp macro="">
      <xdr:nvCxnSpPr>
        <xdr:cNvPr id="785" name="直線コネクタ 784">
          <a:extLst>
            <a:ext uri="{FF2B5EF4-FFF2-40B4-BE49-F238E27FC236}">
              <a16:creationId xmlns:a16="http://schemas.microsoft.com/office/drawing/2014/main" id="{97066904-138F-49C8-99DF-17F0E2731A44}"/>
            </a:ext>
          </a:extLst>
        </xdr:cNvPr>
        <xdr:cNvCxnSpPr/>
      </xdr:nvCxnSpPr>
      <xdr:spPr>
        <a:xfrm>
          <a:off x="14592300" y="184594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84455</xdr:rowOff>
    </xdr:from>
    <xdr:to>
      <xdr:col>72</xdr:col>
      <xdr:colOff>38100</xdr:colOff>
      <xdr:row>108</xdr:row>
      <xdr:rowOff>14605</xdr:rowOff>
    </xdr:to>
    <xdr:sp macro="" textlink="">
      <xdr:nvSpPr>
        <xdr:cNvPr id="786" name="楕円 785">
          <a:extLst>
            <a:ext uri="{FF2B5EF4-FFF2-40B4-BE49-F238E27FC236}">
              <a16:creationId xmlns:a16="http://schemas.microsoft.com/office/drawing/2014/main" id="{35B9C3E0-4E11-440D-A4E7-4BC04DEC4331}"/>
            </a:ext>
          </a:extLst>
        </xdr:cNvPr>
        <xdr:cNvSpPr/>
      </xdr:nvSpPr>
      <xdr:spPr>
        <a:xfrm>
          <a:off x="13652500" y="184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114300</xdr:rowOff>
    </xdr:from>
    <xdr:to>
      <xdr:col>76</xdr:col>
      <xdr:colOff>114300</xdr:colOff>
      <xdr:row>107</xdr:row>
      <xdr:rowOff>135255</xdr:rowOff>
    </xdr:to>
    <xdr:cxnSp macro="">
      <xdr:nvCxnSpPr>
        <xdr:cNvPr id="787" name="直線コネクタ 786">
          <a:extLst>
            <a:ext uri="{FF2B5EF4-FFF2-40B4-BE49-F238E27FC236}">
              <a16:creationId xmlns:a16="http://schemas.microsoft.com/office/drawing/2014/main" id="{91ED4293-150E-4CFF-9E2A-EEE7CE6D2108}"/>
            </a:ext>
          </a:extLst>
        </xdr:cNvPr>
        <xdr:cNvCxnSpPr/>
      </xdr:nvCxnSpPr>
      <xdr:spPr>
        <a:xfrm flipV="1">
          <a:off x="13703300" y="184594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63500</xdr:rowOff>
    </xdr:from>
    <xdr:to>
      <xdr:col>67</xdr:col>
      <xdr:colOff>101600</xdr:colOff>
      <xdr:row>107</xdr:row>
      <xdr:rowOff>165100</xdr:rowOff>
    </xdr:to>
    <xdr:sp macro="" textlink="">
      <xdr:nvSpPr>
        <xdr:cNvPr id="788" name="楕円 787">
          <a:extLst>
            <a:ext uri="{FF2B5EF4-FFF2-40B4-BE49-F238E27FC236}">
              <a16:creationId xmlns:a16="http://schemas.microsoft.com/office/drawing/2014/main" id="{E7677A3C-ACFB-487D-AAA7-9DEE6205C5E0}"/>
            </a:ext>
          </a:extLst>
        </xdr:cNvPr>
        <xdr:cNvSpPr/>
      </xdr:nvSpPr>
      <xdr:spPr>
        <a:xfrm>
          <a:off x="12763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114300</xdr:rowOff>
    </xdr:from>
    <xdr:to>
      <xdr:col>71</xdr:col>
      <xdr:colOff>177800</xdr:colOff>
      <xdr:row>107</xdr:row>
      <xdr:rowOff>135255</xdr:rowOff>
    </xdr:to>
    <xdr:cxnSp macro="">
      <xdr:nvCxnSpPr>
        <xdr:cNvPr id="789" name="直線コネクタ 788">
          <a:extLst>
            <a:ext uri="{FF2B5EF4-FFF2-40B4-BE49-F238E27FC236}">
              <a16:creationId xmlns:a16="http://schemas.microsoft.com/office/drawing/2014/main" id="{D9EBB180-30E1-4F32-9CD2-AEECEC199296}"/>
            </a:ext>
          </a:extLst>
        </xdr:cNvPr>
        <xdr:cNvCxnSpPr/>
      </xdr:nvCxnSpPr>
      <xdr:spPr>
        <a:xfrm>
          <a:off x="12814300" y="184594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90" name="n_1aveValue【公民館】&#10;有形固定資産減価償却率">
          <a:extLst>
            <a:ext uri="{FF2B5EF4-FFF2-40B4-BE49-F238E27FC236}">
              <a16:creationId xmlns:a16="http://schemas.microsoft.com/office/drawing/2014/main" id="{30236724-BD4E-4EB3-8509-2FA7F9AF97FE}"/>
            </a:ext>
          </a:extLst>
        </xdr:cNvPr>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91" name="n_2aveValue【公民館】&#10;有形固定資産減価償却率">
          <a:extLst>
            <a:ext uri="{FF2B5EF4-FFF2-40B4-BE49-F238E27FC236}">
              <a16:creationId xmlns:a16="http://schemas.microsoft.com/office/drawing/2014/main" id="{082AB85E-90B8-4715-B808-816CB03D84DF}"/>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2" name="n_3aveValue【公民館】&#10;有形固定資産減価償却率">
          <a:extLst>
            <a:ext uri="{FF2B5EF4-FFF2-40B4-BE49-F238E27FC236}">
              <a16:creationId xmlns:a16="http://schemas.microsoft.com/office/drawing/2014/main" id="{CF56B298-A437-4E49-8EE9-9A9D8C2EE1D7}"/>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93" name="n_4aveValue【公民館】&#10;有形固定資産減価償却率">
          <a:extLst>
            <a:ext uri="{FF2B5EF4-FFF2-40B4-BE49-F238E27FC236}">
              <a16:creationId xmlns:a16="http://schemas.microsoft.com/office/drawing/2014/main" id="{9E83BFB6-1B63-4691-B014-B4E15B809841}"/>
            </a:ext>
          </a:extLst>
        </xdr:cNvPr>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26688</xdr:rowOff>
    </xdr:from>
    <xdr:ext cx="405111" cy="259045"/>
    <xdr:sp macro="" textlink="">
      <xdr:nvSpPr>
        <xdr:cNvPr id="794" name="n_1mainValue【公民館】&#10;有形固定資産減価償却率">
          <a:extLst>
            <a:ext uri="{FF2B5EF4-FFF2-40B4-BE49-F238E27FC236}">
              <a16:creationId xmlns:a16="http://schemas.microsoft.com/office/drawing/2014/main" id="{15BC5A00-6451-4BDF-AD14-ED5BD59BD900}"/>
            </a:ext>
          </a:extLst>
        </xdr:cNvPr>
        <xdr:cNvSpPr txBox="1"/>
      </xdr:nvSpPr>
      <xdr:spPr>
        <a:xfrm>
          <a:off x="152660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156227</xdr:rowOff>
    </xdr:from>
    <xdr:ext cx="405111" cy="259045"/>
    <xdr:sp macro="" textlink="">
      <xdr:nvSpPr>
        <xdr:cNvPr id="795" name="n_2mainValue【公民館】&#10;有形固定資産減価償却率">
          <a:extLst>
            <a:ext uri="{FF2B5EF4-FFF2-40B4-BE49-F238E27FC236}">
              <a16:creationId xmlns:a16="http://schemas.microsoft.com/office/drawing/2014/main" id="{95D9BC42-D5F9-4AF5-8889-0950B7BB2F72}"/>
            </a:ext>
          </a:extLst>
        </xdr:cNvPr>
        <xdr:cNvSpPr txBox="1"/>
      </xdr:nvSpPr>
      <xdr:spPr>
        <a:xfrm>
          <a:off x="14389744"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5732</xdr:rowOff>
    </xdr:from>
    <xdr:ext cx="405111" cy="259045"/>
    <xdr:sp macro="" textlink="">
      <xdr:nvSpPr>
        <xdr:cNvPr id="796" name="n_3mainValue【公民館】&#10;有形固定資産減価償却率">
          <a:extLst>
            <a:ext uri="{FF2B5EF4-FFF2-40B4-BE49-F238E27FC236}">
              <a16:creationId xmlns:a16="http://schemas.microsoft.com/office/drawing/2014/main" id="{6B135EA7-4C63-4851-A283-BB897511F506}"/>
            </a:ext>
          </a:extLst>
        </xdr:cNvPr>
        <xdr:cNvSpPr txBox="1"/>
      </xdr:nvSpPr>
      <xdr:spPr>
        <a:xfrm>
          <a:off x="13500744" y="185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156227</xdr:rowOff>
    </xdr:from>
    <xdr:ext cx="405111" cy="259045"/>
    <xdr:sp macro="" textlink="">
      <xdr:nvSpPr>
        <xdr:cNvPr id="797" name="n_4mainValue【公民館】&#10;有形固定資産減価償却率">
          <a:extLst>
            <a:ext uri="{FF2B5EF4-FFF2-40B4-BE49-F238E27FC236}">
              <a16:creationId xmlns:a16="http://schemas.microsoft.com/office/drawing/2014/main" id="{794E9996-FB9C-469E-9DE6-9D9A46B84C2D}"/>
            </a:ext>
          </a:extLst>
        </xdr:cNvPr>
        <xdr:cNvSpPr txBox="1"/>
      </xdr:nvSpPr>
      <xdr:spPr>
        <a:xfrm>
          <a:off x="12611744"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31912EE1-4EB1-4212-8998-552B4A62CE9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9362C54C-E20F-4143-BF1C-B92CBA852B9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E4F4694B-3A7C-40DC-A84A-068C8451504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E711578D-9A86-47E7-A874-C4E8630DAB8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B8FF36DC-B654-4D2F-BADC-1331FBA236F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2415C217-F3BA-4A59-8E17-2C6F2B52805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9C3393A0-A503-43D8-97EB-424C58B9DF3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B9E722E7-4E34-4942-9594-FA738164FD6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976A5B58-CE33-4DFA-A1C3-733FF694CC9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F355E721-2C22-464E-AB71-32A267C65F5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7EEF00E5-1FC8-4E9A-A978-9D893CFCA3D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id="{6D22A760-DDF5-4DED-BF7F-32868246E38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B31DFCA1-75E5-4944-9911-751625DAEAC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id="{4E48EF2D-EF5F-40FC-B455-4875A2C65DD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3FBA1802-AD46-4DBB-9E7B-09D11E11965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2381EA59-C27A-460D-A4F7-260EBC7F6AE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C3160DDE-9254-4600-A637-5B2EA655F54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id="{91B98E9D-62E7-44BF-A696-27776015597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556B6405-27BC-460B-B9A6-2587EE3BDBF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id="{D51A5C9A-102A-4FB8-8FC9-1ECD41F556E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2787C5DF-4E1E-4D84-9BDF-A4DB38B8EFE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FE5E4FC6-991E-4B57-998C-660EE04782C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C9686334-4BA5-4074-90A6-83C6E3D42F8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1" name="直線コネクタ 820">
          <a:extLst>
            <a:ext uri="{FF2B5EF4-FFF2-40B4-BE49-F238E27FC236}">
              <a16:creationId xmlns:a16="http://schemas.microsoft.com/office/drawing/2014/main" id="{A719DBDE-BB1A-46E0-977B-B055F8B47A60}"/>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2" name="【公民館】&#10;一人当たり面積最小値テキスト">
          <a:extLst>
            <a:ext uri="{FF2B5EF4-FFF2-40B4-BE49-F238E27FC236}">
              <a16:creationId xmlns:a16="http://schemas.microsoft.com/office/drawing/2014/main" id="{134F03BA-31F3-4D9D-B63B-A3102A1EEEC6}"/>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3" name="直線コネクタ 822">
          <a:extLst>
            <a:ext uri="{FF2B5EF4-FFF2-40B4-BE49-F238E27FC236}">
              <a16:creationId xmlns:a16="http://schemas.microsoft.com/office/drawing/2014/main" id="{E761054B-C22E-45A9-9735-6FAC866558D7}"/>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4" name="【公民館】&#10;一人当たり面積最大値テキスト">
          <a:extLst>
            <a:ext uri="{FF2B5EF4-FFF2-40B4-BE49-F238E27FC236}">
              <a16:creationId xmlns:a16="http://schemas.microsoft.com/office/drawing/2014/main" id="{4C66BC13-2433-47E2-9FB7-958ABEA1602B}"/>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5" name="直線コネクタ 824">
          <a:extLst>
            <a:ext uri="{FF2B5EF4-FFF2-40B4-BE49-F238E27FC236}">
              <a16:creationId xmlns:a16="http://schemas.microsoft.com/office/drawing/2014/main" id="{1F51D6B2-0724-486F-9E99-84167B0F856E}"/>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826" name="【公民館】&#10;一人当たり面積平均値テキスト">
          <a:extLst>
            <a:ext uri="{FF2B5EF4-FFF2-40B4-BE49-F238E27FC236}">
              <a16:creationId xmlns:a16="http://schemas.microsoft.com/office/drawing/2014/main" id="{1277E895-DFF6-4BB3-B00E-E67566FAA2D4}"/>
            </a:ext>
          </a:extLst>
        </xdr:cNvPr>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7" name="フローチャート: 判断 826">
          <a:extLst>
            <a:ext uri="{FF2B5EF4-FFF2-40B4-BE49-F238E27FC236}">
              <a16:creationId xmlns:a16="http://schemas.microsoft.com/office/drawing/2014/main" id="{C6F5D004-54B5-4EC1-B834-DF61CF84B43B}"/>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28" name="フローチャート: 判断 827">
          <a:extLst>
            <a:ext uri="{FF2B5EF4-FFF2-40B4-BE49-F238E27FC236}">
              <a16:creationId xmlns:a16="http://schemas.microsoft.com/office/drawing/2014/main" id="{257423C7-98DC-4342-B00B-B78163FAC2DB}"/>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29" name="フローチャート: 判断 828">
          <a:extLst>
            <a:ext uri="{FF2B5EF4-FFF2-40B4-BE49-F238E27FC236}">
              <a16:creationId xmlns:a16="http://schemas.microsoft.com/office/drawing/2014/main" id="{914753B4-55D5-47CD-8A3F-FA191787F186}"/>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0" name="フローチャート: 判断 829">
          <a:extLst>
            <a:ext uri="{FF2B5EF4-FFF2-40B4-BE49-F238E27FC236}">
              <a16:creationId xmlns:a16="http://schemas.microsoft.com/office/drawing/2014/main" id="{146BAA9E-1335-490A-90C3-0F7F03D408C5}"/>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1" name="フローチャート: 判断 830">
          <a:extLst>
            <a:ext uri="{FF2B5EF4-FFF2-40B4-BE49-F238E27FC236}">
              <a16:creationId xmlns:a16="http://schemas.microsoft.com/office/drawing/2014/main" id="{9FBE3F1E-1081-4B43-890A-74F10B2567E4}"/>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28CFE201-8C09-429F-84EE-7561FE169B6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4F2FBE3D-F876-4C45-83D6-45818CE9351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59A6D471-EF5C-4D4B-8BFD-FBC66CB073A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94E2586C-2052-4169-B77E-4D2A4B927C0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74C8378-6660-42B9-B336-5AD0AFE19C8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837" name="楕円 836">
          <a:extLst>
            <a:ext uri="{FF2B5EF4-FFF2-40B4-BE49-F238E27FC236}">
              <a16:creationId xmlns:a16="http://schemas.microsoft.com/office/drawing/2014/main" id="{6B5DECAC-56B3-4613-8DA8-908F42B00ACD}"/>
            </a:ext>
          </a:extLst>
        </xdr:cNvPr>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15257</xdr:rowOff>
    </xdr:from>
    <xdr:ext cx="469744" cy="259045"/>
    <xdr:sp macro="" textlink="">
      <xdr:nvSpPr>
        <xdr:cNvPr id="838" name="【公民館】&#10;一人当たり面積該当値テキスト">
          <a:extLst>
            <a:ext uri="{FF2B5EF4-FFF2-40B4-BE49-F238E27FC236}">
              <a16:creationId xmlns:a16="http://schemas.microsoft.com/office/drawing/2014/main" id="{13B6D3CA-8618-4CA3-9CD8-3D3959F5B9F2}"/>
            </a:ext>
          </a:extLst>
        </xdr:cNvPr>
        <xdr:cNvSpPr txBox="1"/>
      </xdr:nvSpPr>
      <xdr:spPr>
        <a:xfrm>
          <a:off x="22199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40639</xdr:rowOff>
    </xdr:from>
    <xdr:to>
      <xdr:col>112</xdr:col>
      <xdr:colOff>38100</xdr:colOff>
      <xdr:row>107</xdr:row>
      <xdr:rowOff>142239</xdr:rowOff>
    </xdr:to>
    <xdr:sp macro="" textlink="">
      <xdr:nvSpPr>
        <xdr:cNvPr id="839" name="楕円 838">
          <a:extLst>
            <a:ext uri="{FF2B5EF4-FFF2-40B4-BE49-F238E27FC236}">
              <a16:creationId xmlns:a16="http://schemas.microsoft.com/office/drawing/2014/main" id="{8FFB0CA5-1266-42A0-879B-BB5CA709F4E1}"/>
            </a:ext>
          </a:extLst>
        </xdr:cNvPr>
        <xdr:cNvSpPr/>
      </xdr:nvSpPr>
      <xdr:spPr>
        <a:xfrm>
          <a:off x="21272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91439</xdr:rowOff>
    </xdr:to>
    <xdr:cxnSp macro="">
      <xdr:nvCxnSpPr>
        <xdr:cNvPr id="840" name="直線コネクタ 839">
          <a:extLst>
            <a:ext uri="{FF2B5EF4-FFF2-40B4-BE49-F238E27FC236}">
              <a16:creationId xmlns:a16="http://schemas.microsoft.com/office/drawing/2014/main" id="{AF682EA4-5660-4169-A18C-4A5A981D818E}"/>
            </a:ext>
          </a:extLst>
        </xdr:cNvPr>
        <xdr:cNvCxnSpPr/>
      </xdr:nvCxnSpPr>
      <xdr:spPr>
        <a:xfrm flipV="1">
          <a:off x="21323300" y="184327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44450</xdr:rowOff>
    </xdr:from>
    <xdr:to>
      <xdr:col>107</xdr:col>
      <xdr:colOff>101600</xdr:colOff>
      <xdr:row>107</xdr:row>
      <xdr:rowOff>146050</xdr:rowOff>
    </xdr:to>
    <xdr:sp macro="" textlink="">
      <xdr:nvSpPr>
        <xdr:cNvPr id="841" name="楕円 840">
          <a:extLst>
            <a:ext uri="{FF2B5EF4-FFF2-40B4-BE49-F238E27FC236}">
              <a16:creationId xmlns:a16="http://schemas.microsoft.com/office/drawing/2014/main" id="{78D92B7C-44E8-4F5C-ACC7-007A36745E8C}"/>
            </a:ext>
          </a:extLst>
        </xdr:cNvPr>
        <xdr:cNvSpPr/>
      </xdr:nvSpPr>
      <xdr:spPr>
        <a:xfrm>
          <a:off x="20383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91439</xdr:rowOff>
    </xdr:from>
    <xdr:to>
      <xdr:col>111</xdr:col>
      <xdr:colOff>177800</xdr:colOff>
      <xdr:row>107</xdr:row>
      <xdr:rowOff>95250</xdr:rowOff>
    </xdr:to>
    <xdr:cxnSp macro="">
      <xdr:nvCxnSpPr>
        <xdr:cNvPr id="842" name="直線コネクタ 841">
          <a:extLst>
            <a:ext uri="{FF2B5EF4-FFF2-40B4-BE49-F238E27FC236}">
              <a16:creationId xmlns:a16="http://schemas.microsoft.com/office/drawing/2014/main" id="{00815DF2-5057-451D-B59F-CAEDC8C00732}"/>
            </a:ext>
          </a:extLst>
        </xdr:cNvPr>
        <xdr:cNvCxnSpPr/>
      </xdr:nvCxnSpPr>
      <xdr:spPr>
        <a:xfrm flipV="1">
          <a:off x="20434300" y="18436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48261</xdr:rowOff>
    </xdr:from>
    <xdr:to>
      <xdr:col>102</xdr:col>
      <xdr:colOff>165100</xdr:colOff>
      <xdr:row>107</xdr:row>
      <xdr:rowOff>149861</xdr:rowOff>
    </xdr:to>
    <xdr:sp macro="" textlink="">
      <xdr:nvSpPr>
        <xdr:cNvPr id="843" name="楕円 842">
          <a:extLst>
            <a:ext uri="{FF2B5EF4-FFF2-40B4-BE49-F238E27FC236}">
              <a16:creationId xmlns:a16="http://schemas.microsoft.com/office/drawing/2014/main" id="{4375D88B-D5F1-4729-A23E-C63D9CA4DC33}"/>
            </a:ext>
          </a:extLst>
        </xdr:cNvPr>
        <xdr:cNvSpPr/>
      </xdr:nvSpPr>
      <xdr:spPr>
        <a:xfrm>
          <a:off x="19494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95250</xdr:rowOff>
    </xdr:from>
    <xdr:to>
      <xdr:col>107</xdr:col>
      <xdr:colOff>50800</xdr:colOff>
      <xdr:row>107</xdr:row>
      <xdr:rowOff>99061</xdr:rowOff>
    </xdr:to>
    <xdr:cxnSp macro="">
      <xdr:nvCxnSpPr>
        <xdr:cNvPr id="844" name="直線コネクタ 843">
          <a:extLst>
            <a:ext uri="{FF2B5EF4-FFF2-40B4-BE49-F238E27FC236}">
              <a16:creationId xmlns:a16="http://schemas.microsoft.com/office/drawing/2014/main" id="{2CD9AD34-68A7-431F-B837-245CCEC43D37}"/>
            </a:ext>
          </a:extLst>
        </xdr:cNvPr>
        <xdr:cNvCxnSpPr/>
      </xdr:nvCxnSpPr>
      <xdr:spPr>
        <a:xfrm flipV="1">
          <a:off x="19545300" y="18440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52070</xdr:rowOff>
    </xdr:from>
    <xdr:to>
      <xdr:col>98</xdr:col>
      <xdr:colOff>38100</xdr:colOff>
      <xdr:row>107</xdr:row>
      <xdr:rowOff>153670</xdr:rowOff>
    </xdr:to>
    <xdr:sp macro="" textlink="">
      <xdr:nvSpPr>
        <xdr:cNvPr id="845" name="楕円 844">
          <a:extLst>
            <a:ext uri="{FF2B5EF4-FFF2-40B4-BE49-F238E27FC236}">
              <a16:creationId xmlns:a16="http://schemas.microsoft.com/office/drawing/2014/main" id="{27A2F2B6-32C8-42A0-86C5-BBED4CD79B4A}"/>
            </a:ext>
          </a:extLst>
        </xdr:cNvPr>
        <xdr:cNvSpPr/>
      </xdr:nvSpPr>
      <xdr:spPr>
        <a:xfrm>
          <a:off x="18605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99061</xdr:rowOff>
    </xdr:from>
    <xdr:to>
      <xdr:col>102</xdr:col>
      <xdr:colOff>114300</xdr:colOff>
      <xdr:row>107</xdr:row>
      <xdr:rowOff>102870</xdr:rowOff>
    </xdr:to>
    <xdr:cxnSp macro="">
      <xdr:nvCxnSpPr>
        <xdr:cNvPr id="846" name="直線コネクタ 845">
          <a:extLst>
            <a:ext uri="{FF2B5EF4-FFF2-40B4-BE49-F238E27FC236}">
              <a16:creationId xmlns:a16="http://schemas.microsoft.com/office/drawing/2014/main" id="{B66AC56D-566C-4A33-B240-D595E9235580}"/>
            </a:ext>
          </a:extLst>
        </xdr:cNvPr>
        <xdr:cNvCxnSpPr/>
      </xdr:nvCxnSpPr>
      <xdr:spPr>
        <a:xfrm flipV="1">
          <a:off x="18656300" y="184442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847" name="n_1aveValue【公民館】&#10;一人当たり面積">
          <a:extLst>
            <a:ext uri="{FF2B5EF4-FFF2-40B4-BE49-F238E27FC236}">
              <a16:creationId xmlns:a16="http://schemas.microsoft.com/office/drawing/2014/main" id="{EF65BDB8-F100-4E10-BF07-0E3592D749BB}"/>
            </a:ext>
          </a:extLst>
        </xdr:cNvPr>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848" name="n_2aveValue【公民館】&#10;一人当たり面積">
          <a:extLst>
            <a:ext uri="{FF2B5EF4-FFF2-40B4-BE49-F238E27FC236}">
              <a16:creationId xmlns:a16="http://schemas.microsoft.com/office/drawing/2014/main" id="{2EB72715-52D9-4230-A310-8C9C78EC0952}"/>
            </a:ext>
          </a:extLst>
        </xdr:cNvPr>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849" name="n_3aveValue【公民館】&#10;一人当たり面積">
          <a:extLst>
            <a:ext uri="{FF2B5EF4-FFF2-40B4-BE49-F238E27FC236}">
              <a16:creationId xmlns:a16="http://schemas.microsoft.com/office/drawing/2014/main" id="{DBD1556F-2425-4A8C-AA5C-048F54555089}"/>
            </a:ext>
          </a:extLst>
        </xdr:cNvPr>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850" name="n_4aveValue【公民館】&#10;一人当たり面積">
          <a:extLst>
            <a:ext uri="{FF2B5EF4-FFF2-40B4-BE49-F238E27FC236}">
              <a16:creationId xmlns:a16="http://schemas.microsoft.com/office/drawing/2014/main" id="{9A262B69-AE0D-49F9-B0F7-24C1CBB14853}"/>
            </a:ext>
          </a:extLst>
        </xdr:cNvPr>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133366</xdr:rowOff>
    </xdr:from>
    <xdr:ext cx="469744" cy="259045"/>
    <xdr:sp macro="" textlink="">
      <xdr:nvSpPr>
        <xdr:cNvPr id="851" name="n_1mainValue【公民館】&#10;一人当たり面積">
          <a:extLst>
            <a:ext uri="{FF2B5EF4-FFF2-40B4-BE49-F238E27FC236}">
              <a16:creationId xmlns:a16="http://schemas.microsoft.com/office/drawing/2014/main" id="{57F453F6-684E-4EA3-B5E6-E952F663521B}"/>
            </a:ext>
          </a:extLst>
        </xdr:cNvPr>
        <xdr:cNvSpPr txBox="1"/>
      </xdr:nvSpPr>
      <xdr:spPr>
        <a:xfrm>
          <a:off x="21075727"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137177</xdr:rowOff>
    </xdr:from>
    <xdr:ext cx="469744" cy="259045"/>
    <xdr:sp macro="" textlink="">
      <xdr:nvSpPr>
        <xdr:cNvPr id="852" name="n_2mainValue【公民館】&#10;一人当たり面積">
          <a:extLst>
            <a:ext uri="{FF2B5EF4-FFF2-40B4-BE49-F238E27FC236}">
              <a16:creationId xmlns:a16="http://schemas.microsoft.com/office/drawing/2014/main" id="{7D6ADF20-CD72-4DDD-9B44-FC6364EC9E69}"/>
            </a:ext>
          </a:extLst>
        </xdr:cNvPr>
        <xdr:cNvSpPr txBox="1"/>
      </xdr:nvSpPr>
      <xdr:spPr>
        <a:xfrm>
          <a:off x="20199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140988</xdr:rowOff>
    </xdr:from>
    <xdr:ext cx="469744" cy="259045"/>
    <xdr:sp macro="" textlink="">
      <xdr:nvSpPr>
        <xdr:cNvPr id="853" name="n_3mainValue【公民館】&#10;一人当たり面積">
          <a:extLst>
            <a:ext uri="{FF2B5EF4-FFF2-40B4-BE49-F238E27FC236}">
              <a16:creationId xmlns:a16="http://schemas.microsoft.com/office/drawing/2014/main" id="{C8ADBDB3-B099-479B-A51F-D6C0DE6135D3}"/>
            </a:ext>
          </a:extLst>
        </xdr:cNvPr>
        <xdr:cNvSpPr txBox="1"/>
      </xdr:nvSpPr>
      <xdr:spPr>
        <a:xfrm>
          <a:off x="19310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144797</xdr:rowOff>
    </xdr:from>
    <xdr:ext cx="469744" cy="259045"/>
    <xdr:sp macro="" textlink="">
      <xdr:nvSpPr>
        <xdr:cNvPr id="854" name="n_4mainValue【公民館】&#10;一人当たり面積">
          <a:extLst>
            <a:ext uri="{FF2B5EF4-FFF2-40B4-BE49-F238E27FC236}">
              <a16:creationId xmlns:a16="http://schemas.microsoft.com/office/drawing/2014/main" id="{CF859DC4-4923-49DF-9548-C80507A1516E}"/>
            </a:ext>
          </a:extLst>
        </xdr:cNvPr>
        <xdr:cNvSpPr txBox="1"/>
      </xdr:nvSpPr>
      <xdr:spPr>
        <a:xfrm>
          <a:off x="18421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97FFA7AF-3D0B-4220-AC7E-AA33A3687A3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F06030EB-736B-4836-BB04-5A841E883F7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64004582-1BF1-4052-B40F-9818901F305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有形固定資産減価償却率は、概ね横ばいで、類似団体平均を上回る状況が続いている。</a:t>
          </a:r>
        </a:p>
        <a:p>
          <a:r>
            <a:rPr kumimoji="1" lang="ja-JP" altLang="en-US" sz="1300">
              <a:latin typeface="ＭＳ Ｐゴシック" panose="020B0600070205080204" pitchFamily="50" charset="-128"/>
              <a:ea typeface="ＭＳ Ｐゴシック" panose="020B0600070205080204" pitchFamily="50" charset="-128"/>
            </a:rPr>
            <a:t>　各施設について見ると、特に比率が高くなっている施設は、道路、認定こども園・幼稚園・保育所、公民館となっている。</a:t>
          </a:r>
        </a:p>
        <a:p>
          <a:r>
            <a:rPr kumimoji="1" lang="ja-JP" altLang="en-US" sz="1300">
              <a:latin typeface="ＭＳ Ｐゴシック" panose="020B0600070205080204" pitchFamily="50" charset="-128"/>
              <a:ea typeface="ＭＳ Ｐゴシック" panose="020B0600070205080204" pitchFamily="50" charset="-128"/>
            </a:rPr>
            <a:t>　幼稚園・保育所については、老朽化が進んでおり、民間活力の活用も含めた様々な手法による施設更新を検討・実施しているところである。</a:t>
          </a:r>
        </a:p>
        <a:p>
          <a:r>
            <a:rPr kumimoji="1" lang="ja-JP" altLang="en-US" sz="1300">
              <a:latin typeface="ＭＳ Ｐゴシック" panose="020B0600070205080204" pitchFamily="50" charset="-128"/>
              <a:ea typeface="ＭＳ Ｐゴシック" panose="020B0600070205080204" pitchFamily="50" charset="-128"/>
            </a:rPr>
            <a:t>　公民館（まちづくりセンター）については災害対策拠点としても活用していることから、今後計画的に施設整備を実施する予定となっている。</a:t>
          </a:r>
        </a:p>
        <a:p>
          <a:r>
            <a:rPr kumimoji="1" lang="ja-JP" altLang="en-US" sz="1300">
              <a:latin typeface="ＭＳ Ｐゴシック" panose="020B0600070205080204" pitchFamily="50" charset="-128"/>
              <a:ea typeface="ＭＳ Ｐゴシック" panose="020B0600070205080204" pitchFamily="50" charset="-128"/>
            </a:rPr>
            <a:t>　一方で、一人当たりの施設面積（延長）については、類似団体平均と同程度の数値となっている。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88C1573-228C-4344-B567-3B61A3F1F82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FAFB40E-39A7-417D-BCB9-7A296E3C707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8331FE1-95C9-426A-ABA2-73C3D394BE6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2F2209F-4110-41BA-A2E8-54E48BAF195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0599E65-14A4-41ED-A9D0-80F769C4959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13C7E73-D982-4C4B-A021-344CAFE1C7D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941775D-34F8-46A8-90AD-EAD89B2481F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7F372BE-10CD-4BBD-9C58-A7B219DEB04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8AEB444-F322-4F0E-8851-9EB2F4AD2AA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B0BA294-5EAF-4D92-833A-7FDC612AA77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33,800
33,436
435.34
30,351,363
29,762,803
293,741
13,413,207
31,148,557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68DD1B3-837C-49AA-95F4-BB6E25257F1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EC09551-1617-4EB9-BF9C-188F5A747B6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79C1E54-52D5-44E2-93F8-E2F4BCEC97E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5507B39-91CD-4A05-9C94-1E6AA631B85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F5172FD-F0BC-4D69-84CD-13C2F6984C4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0866B25-5839-4DAE-BFDA-BFB32F932C7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86C22C2-A0B8-496F-9C38-F0AE6E082BF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F4A585B-34EC-4F3D-BB5A-395BB298D4B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05F56DD-40B5-4076-BFC7-7E0B880EAA3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16B2886-58F9-4C60-9C57-3B95F983AE1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7263AA0-5552-4037-8CB3-71A499AD6D7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79F2C15-56F9-4031-A3DE-19EA0CFDDA4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0825C9A-6726-478F-86A6-19C09D0DE1F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2550D17-9EEF-4375-873E-7CA9AAAB5E6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B0811FC-F474-4225-9048-06B4089E5F3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7FA9663-513B-4122-8FDE-F8BE72848E9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2AE972B-39E9-4180-8BC3-BF157694B8D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CC73CCF-D4B7-4749-B4AB-C46C3ED7107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9DB3F5B-A7EC-431F-88FD-7E2E51D887B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E1DFA81-6378-4477-83BE-C534D5777AC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FF0CDE5-227B-4F28-A8E4-60E78B35715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E6FBDFD-02A2-432B-9E13-016DED2E57D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71D832E-1C4A-4186-A17C-A4ADD49B373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3B935B5-CB5B-43BF-B695-EE64CF5286B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ABF9712-66B4-4BE3-A076-27377962510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EF8B837-DFDF-4B94-A288-0A127073D34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C7E67E7-7960-47FA-AD03-0CCEE8F46F2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E53A125-8A22-4B95-821B-9C27DEDAC01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7D21F0B-CDD4-4986-9E17-5F599A09A7B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E720764-1921-41AE-871E-187D784224C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F2710B1-677B-471D-AB0F-B1125E3CC1D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96A5839-4570-4B1C-AB39-DFF5A8F5903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8E98426-D81C-426F-B54C-BA9D4803DD1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43CA281-E471-49BD-A0D9-8DAF40A97A6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86344E6-179C-4F41-8DB5-CB0F7D9FB0A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F696B21-ABBD-48D4-B157-CA0B3C908C5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E626213-635C-4BAC-9CAC-4BD949481E2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2316C06-0F3B-4FAA-9EA7-09981C8DECA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B368826-0997-4B65-B9FE-C94B6DF6209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F0B0C0F-68FE-4444-BD52-F2997A2C922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7B64730-094A-4BC7-9B2C-F4830F823AD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7D3BFFB-3D16-460E-AA07-83480699BC2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4533D76-8584-4B3A-9B8C-44DDB939DF0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D721CCC-6272-41B7-924F-3C47C92BA93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EC5F13D-52EF-4905-8D36-57B4DFFDB52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42CAF44-610E-4466-9DB9-B1CE0AF4F54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5FEAA624-8BC5-4A9A-AAE5-C038E2BFD502}"/>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E315D4AB-18FC-44FA-84EA-FAFF492DC1B2}"/>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ECEAC2DA-64A0-443F-B356-7D3324F81EB9}"/>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8194C0C-A2FC-4A92-8904-58946F5289BC}"/>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992773BE-DF92-4016-AD2B-9E0B36821DD4}"/>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a:extLst>
            <a:ext uri="{FF2B5EF4-FFF2-40B4-BE49-F238E27FC236}">
              <a16:creationId xmlns:a16="http://schemas.microsoft.com/office/drawing/2014/main" id="{CF54F1F7-D1FB-4389-8B97-4A6F7D8CB24D}"/>
            </a:ext>
          </a:extLst>
        </xdr:cNvPr>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34E920E3-5ACB-4833-8F15-17E0CE334502}"/>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4104486E-7198-40AB-A327-B43AAD8D7E1B}"/>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AC9C2421-93C9-4A2D-9B96-7CAC08873C6A}"/>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4785A651-759E-405A-95BD-9A9A85DD9346}"/>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8686D2C4-7072-4E63-9F82-270C92BDEF3E}"/>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1AA1DE2-EAB8-45A8-B252-6772AAFC41E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AF337B2-5348-42AD-952E-0EDFBB64771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2FD4FBF-C7E5-449A-9C47-4CA2FD03915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A549938-0E0F-4F91-99E3-CEED4492B66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A9F2F40-795C-45E9-8FD2-FC10F5B5F9A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74" name="楕円 73">
          <a:extLst>
            <a:ext uri="{FF2B5EF4-FFF2-40B4-BE49-F238E27FC236}">
              <a16:creationId xmlns:a16="http://schemas.microsoft.com/office/drawing/2014/main" id="{522AFA12-A8C1-469E-B397-717D2268ADB2}"/>
            </a:ext>
          </a:extLst>
        </xdr:cNvPr>
        <xdr:cNvSpPr/>
      </xdr:nvSpPr>
      <xdr:spPr>
        <a:xfrm>
          <a:off x="4584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167113</xdr:rowOff>
    </xdr:from>
    <xdr:ext cx="405111" cy="259045"/>
    <xdr:sp macro="" textlink="">
      <xdr:nvSpPr>
        <xdr:cNvPr id="75" name="【図書館】&#10;有形固定資産減価償却率該当値テキスト">
          <a:extLst>
            <a:ext uri="{FF2B5EF4-FFF2-40B4-BE49-F238E27FC236}">
              <a16:creationId xmlns:a16="http://schemas.microsoft.com/office/drawing/2014/main" id="{0EE0AA84-097D-47EC-9DAB-764B608FB889}"/>
            </a:ext>
          </a:extLst>
        </xdr:cNvPr>
        <xdr:cNvSpPr txBox="1"/>
      </xdr:nvSpPr>
      <xdr:spPr>
        <a:xfrm>
          <a:off x="4673600"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152763</xdr:rowOff>
    </xdr:from>
    <xdr:to>
      <xdr:col>20</xdr:col>
      <xdr:colOff>38100</xdr:colOff>
      <xdr:row>37</xdr:row>
      <xdr:rowOff>82913</xdr:rowOff>
    </xdr:to>
    <xdr:sp macro="" textlink="">
      <xdr:nvSpPr>
        <xdr:cNvPr id="76" name="楕円 75">
          <a:extLst>
            <a:ext uri="{FF2B5EF4-FFF2-40B4-BE49-F238E27FC236}">
              <a16:creationId xmlns:a16="http://schemas.microsoft.com/office/drawing/2014/main" id="{77B9D8B5-0FF4-40E0-BDD4-8F072101ACC6}"/>
            </a:ext>
          </a:extLst>
        </xdr:cNvPr>
        <xdr:cNvSpPr/>
      </xdr:nvSpPr>
      <xdr:spPr>
        <a:xfrm>
          <a:off x="3746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32113</xdr:rowOff>
    </xdr:from>
    <xdr:to>
      <xdr:col>24</xdr:col>
      <xdr:colOff>63500</xdr:colOff>
      <xdr:row>37</xdr:row>
      <xdr:rowOff>68036</xdr:rowOff>
    </xdr:to>
    <xdr:cxnSp macro="">
      <xdr:nvCxnSpPr>
        <xdr:cNvPr id="77" name="直線コネクタ 76">
          <a:extLst>
            <a:ext uri="{FF2B5EF4-FFF2-40B4-BE49-F238E27FC236}">
              <a16:creationId xmlns:a16="http://schemas.microsoft.com/office/drawing/2014/main" id="{129D53F5-9F34-44A6-A849-9D9C0AC38ADB}"/>
            </a:ext>
          </a:extLst>
        </xdr:cNvPr>
        <xdr:cNvCxnSpPr/>
      </xdr:nvCxnSpPr>
      <xdr:spPr>
        <a:xfrm>
          <a:off x="3797300" y="637576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115207</xdr:rowOff>
    </xdr:from>
    <xdr:to>
      <xdr:col>15</xdr:col>
      <xdr:colOff>101600</xdr:colOff>
      <xdr:row>37</xdr:row>
      <xdr:rowOff>45357</xdr:rowOff>
    </xdr:to>
    <xdr:sp macro="" textlink="">
      <xdr:nvSpPr>
        <xdr:cNvPr id="78" name="楕円 77">
          <a:extLst>
            <a:ext uri="{FF2B5EF4-FFF2-40B4-BE49-F238E27FC236}">
              <a16:creationId xmlns:a16="http://schemas.microsoft.com/office/drawing/2014/main" id="{3E23F53D-9F7A-4FFB-B593-BA21E5F35828}"/>
            </a:ext>
          </a:extLst>
        </xdr:cNvPr>
        <xdr:cNvSpPr/>
      </xdr:nvSpPr>
      <xdr:spPr>
        <a:xfrm>
          <a:off x="2857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166007</xdr:rowOff>
    </xdr:from>
    <xdr:to>
      <xdr:col>19</xdr:col>
      <xdr:colOff>177800</xdr:colOff>
      <xdr:row>37</xdr:row>
      <xdr:rowOff>32113</xdr:rowOff>
    </xdr:to>
    <xdr:cxnSp macro="">
      <xdr:nvCxnSpPr>
        <xdr:cNvPr id="79" name="直線コネクタ 78">
          <a:extLst>
            <a:ext uri="{FF2B5EF4-FFF2-40B4-BE49-F238E27FC236}">
              <a16:creationId xmlns:a16="http://schemas.microsoft.com/office/drawing/2014/main" id="{069203F5-0623-497F-8B10-E314D130B303}"/>
            </a:ext>
          </a:extLst>
        </xdr:cNvPr>
        <xdr:cNvCxnSpPr/>
      </xdr:nvCxnSpPr>
      <xdr:spPr>
        <a:xfrm>
          <a:off x="2908300" y="633820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115207</xdr:rowOff>
    </xdr:from>
    <xdr:to>
      <xdr:col>10</xdr:col>
      <xdr:colOff>165100</xdr:colOff>
      <xdr:row>37</xdr:row>
      <xdr:rowOff>45357</xdr:rowOff>
    </xdr:to>
    <xdr:sp macro="" textlink="">
      <xdr:nvSpPr>
        <xdr:cNvPr id="80" name="楕円 79">
          <a:extLst>
            <a:ext uri="{FF2B5EF4-FFF2-40B4-BE49-F238E27FC236}">
              <a16:creationId xmlns:a16="http://schemas.microsoft.com/office/drawing/2014/main" id="{5A80B9FF-DFC0-46BD-8257-0E9FC263A9A9}"/>
            </a:ext>
          </a:extLst>
        </xdr:cNvPr>
        <xdr:cNvSpPr/>
      </xdr:nvSpPr>
      <xdr:spPr>
        <a:xfrm>
          <a:off x="1968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166007</xdr:rowOff>
    </xdr:from>
    <xdr:to>
      <xdr:col>15</xdr:col>
      <xdr:colOff>50800</xdr:colOff>
      <xdr:row>36</xdr:row>
      <xdr:rowOff>166007</xdr:rowOff>
    </xdr:to>
    <xdr:cxnSp macro="">
      <xdr:nvCxnSpPr>
        <xdr:cNvPr id="81" name="直線コネクタ 80">
          <a:extLst>
            <a:ext uri="{FF2B5EF4-FFF2-40B4-BE49-F238E27FC236}">
              <a16:creationId xmlns:a16="http://schemas.microsoft.com/office/drawing/2014/main" id="{B8E5544A-223C-42DA-935E-60D9FA0E9295}"/>
            </a:ext>
          </a:extLst>
        </xdr:cNvPr>
        <xdr:cNvCxnSpPr/>
      </xdr:nvCxnSpPr>
      <xdr:spPr>
        <a:xfrm>
          <a:off x="2019300" y="63382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79284</xdr:rowOff>
    </xdr:from>
    <xdr:to>
      <xdr:col>6</xdr:col>
      <xdr:colOff>38100</xdr:colOff>
      <xdr:row>37</xdr:row>
      <xdr:rowOff>9434</xdr:rowOff>
    </xdr:to>
    <xdr:sp macro="" textlink="">
      <xdr:nvSpPr>
        <xdr:cNvPr id="82" name="楕円 81">
          <a:extLst>
            <a:ext uri="{FF2B5EF4-FFF2-40B4-BE49-F238E27FC236}">
              <a16:creationId xmlns:a16="http://schemas.microsoft.com/office/drawing/2014/main" id="{CB350246-1094-44F1-A790-0D349D76A36D}"/>
            </a:ext>
          </a:extLst>
        </xdr:cNvPr>
        <xdr:cNvSpPr/>
      </xdr:nvSpPr>
      <xdr:spPr>
        <a:xfrm>
          <a:off x="10795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130084</xdr:rowOff>
    </xdr:from>
    <xdr:to>
      <xdr:col>10</xdr:col>
      <xdr:colOff>114300</xdr:colOff>
      <xdr:row>36</xdr:row>
      <xdr:rowOff>166007</xdr:rowOff>
    </xdr:to>
    <xdr:cxnSp macro="">
      <xdr:nvCxnSpPr>
        <xdr:cNvPr id="83" name="直線コネクタ 82">
          <a:extLst>
            <a:ext uri="{FF2B5EF4-FFF2-40B4-BE49-F238E27FC236}">
              <a16:creationId xmlns:a16="http://schemas.microsoft.com/office/drawing/2014/main" id="{D666CFB7-2F2E-4AC8-A04A-861882E0FF31}"/>
            </a:ext>
          </a:extLst>
        </xdr:cNvPr>
        <xdr:cNvCxnSpPr/>
      </xdr:nvCxnSpPr>
      <xdr:spPr>
        <a:xfrm>
          <a:off x="1130300" y="63022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a:extLst>
            <a:ext uri="{FF2B5EF4-FFF2-40B4-BE49-F238E27FC236}">
              <a16:creationId xmlns:a16="http://schemas.microsoft.com/office/drawing/2014/main" id="{AC61B4F4-AF65-4F2A-B855-DC09D2A4F418}"/>
            </a:ext>
          </a:extLst>
        </xdr:cNvPr>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5" name="n_2aveValue【図書館】&#10;有形固定資産減価償却率">
          <a:extLst>
            <a:ext uri="{FF2B5EF4-FFF2-40B4-BE49-F238E27FC236}">
              <a16:creationId xmlns:a16="http://schemas.microsoft.com/office/drawing/2014/main" id="{ECC22FF8-ECF9-490D-9E98-6962B83CE372}"/>
            </a:ext>
          </a:extLst>
        </xdr:cNvPr>
        <xdr:cNvSpPr txBox="1"/>
      </xdr:nvSpPr>
      <xdr:spPr>
        <a:xfrm>
          <a:off x="2705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a:extLst>
            <a:ext uri="{FF2B5EF4-FFF2-40B4-BE49-F238E27FC236}">
              <a16:creationId xmlns:a16="http://schemas.microsoft.com/office/drawing/2014/main" id="{02CCD1F7-5793-4E76-A2F6-0DD4DD672621}"/>
            </a:ext>
          </a:extLst>
        </xdr:cNvPr>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a:extLst>
            <a:ext uri="{FF2B5EF4-FFF2-40B4-BE49-F238E27FC236}">
              <a16:creationId xmlns:a16="http://schemas.microsoft.com/office/drawing/2014/main" id="{A1EF80B2-B09E-4FC1-A044-1648511904A6}"/>
            </a:ext>
          </a:extLst>
        </xdr:cNvPr>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74040</xdr:rowOff>
    </xdr:from>
    <xdr:ext cx="405111" cy="259045"/>
    <xdr:sp macro="" textlink="">
      <xdr:nvSpPr>
        <xdr:cNvPr id="88" name="n_1mainValue【図書館】&#10;有形固定資産減価償却率">
          <a:extLst>
            <a:ext uri="{FF2B5EF4-FFF2-40B4-BE49-F238E27FC236}">
              <a16:creationId xmlns:a16="http://schemas.microsoft.com/office/drawing/2014/main" id="{90D1C229-246E-45D3-B82E-AABBAC92B1ED}"/>
            </a:ext>
          </a:extLst>
        </xdr:cNvPr>
        <xdr:cNvSpPr txBox="1"/>
      </xdr:nvSpPr>
      <xdr:spPr>
        <a:xfrm>
          <a:off x="35820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9" name="n_2mainValue【図書館】&#10;有形固定資産減価償却率">
          <a:extLst>
            <a:ext uri="{FF2B5EF4-FFF2-40B4-BE49-F238E27FC236}">
              <a16:creationId xmlns:a16="http://schemas.microsoft.com/office/drawing/2014/main" id="{8CECE014-403E-4A93-B2DB-8136DB3892CB}"/>
            </a:ext>
          </a:extLst>
        </xdr:cNvPr>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90" name="n_3mainValue【図書館】&#10;有形固定資産減価償却率">
          <a:extLst>
            <a:ext uri="{FF2B5EF4-FFF2-40B4-BE49-F238E27FC236}">
              <a16:creationId xmlns:a16="http://schemas.microsoft.com/office/drawing/2014/main" id="{6400C855-00E1-4F8D-A25D-364C47ED4D71}"/>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25961</xdr:rowOff>
    </xdr:from>
    <xdr:ext cx="405111" cy="259045"/>
    <xdr:sp macro="" textlink="">
      <xdr:nvSpPr>
        <xdr:cNvPr id="91" name="n_4mainValue【図書館】&#10;有形固定資産減価償却率">
          <a:extLst>
            <a:ext uri="{FF2B5EF4-FFF2-40B4-BE49-F238E27FC236}">
              <a16:creationId xmlns:a16="http://schemas.microsoft.com/office/drawing/2014/main" id="{BAFC3234-F6A0-4396-83B9-59CBFA969E16}"/>
            </a:ext>
          </a:extLst>
        </xdr:cNvPr>
        <xdr:cNvSpPr txBox="1"/>
      </xdr:nvSpPr>
      <xdr:spPr>
        <a:xfrm>
          <a:off x="927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8B8B6A2-7619-483D-93CA-F4DC694BCC0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B6D27C0-A144-4ECE-845A-CCFEF8FB723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B8C629E-0332-4281-9D0B-D005BFE8FA7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BBDA107-7B88-4B72-BBE6-C28E8B0641B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720C200-7F9C-4FAF-A0F5-AAE59BA81AD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41D02B2-766F-4395-9099-B5A059B14BC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50C3D9D-AB11-496C-A228-6A189904ACD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645E962-52E5-415E-8AC5-64A5A6327B4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D1385EBB-A922-4A0B-A171-F6B9F064216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A53B10E-7DE2-4F6F-9E46-CA4D5ECBD9E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3BFAFB5-9363-4A7B-B6D8-6A715CE24DC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FEC87B1B-06D8-4676-A829-27258A7D2AD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1D947CB-638B-4DAC-9FEE-F66298DABBB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3DE37DEF-3C4A-4EE3-AE0A-22B2042AFA76}"/>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B9F9AE10-EF33-4448-8814-70B1A76FA11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21FD1B13-DAE0-42F1-AB83-B21D1FE96FEC}"/>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30993EF5-4C29-4590-AAB6-49BC66100EE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BDB64466-0D46-4744-A985-420159949461}"/>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3A283386-A713-447A-84C9-96BF822793D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768E4046-F392-44F8-B955-2C14F448CA44}"/>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7113B5A-605A-4CAA-AE27-87916D0DCE6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91A89FAD-36DC-482F-9832-431F13DB319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A6D0C95E-C215-44F9-AC8A-7112C1A6756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8080A765-97E8-498F-BADB-2005BFC0DCAF}"/>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7F1B149-99BE-4320-9089-3911ECEAC3B9}"/>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892F772C-186E-4AB5-9126-F29099D91F83}"/>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DB78AFDC-8ADF-4E2C-BF35-9D5F66D07557}"/>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0EEC8224-A33F-47AA-A012-EC1A08AD69CE}"/>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20" name="【図書館】&#10;一人当たり面積平均値テキスト">
          <a:extLst>
            <a:ext uri="{FF2B5EF4-FFF2-40B4-BE49-F238E27FC236}">
              <a16:creationId xmlns:a16="http://schemas.microsoft.com/office/drawing/2014/main" id="{5723EDE7-BA90-44A7-AFC3-90440694485E}"/>
            </a:ext>
          </a:extLst>
        </xdr:cNvPr>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BDE7C8E8-8DC9-4FBE-B81D-7D3A442A08F3}"/>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CEBDC7A6-6D37-47A1-99A1-1D9AC4BBBA28}"/>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4A9BA3D5-7DF6-48CD-8EDC-64D69F92842E}"/>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06BE336B-60C1-44FA-A4FE-498D6F09AB74}"/>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8790B618-4FBA-438C-9D11-E6E811A960B5}"/>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FD9B87B-0D9A-4248-B99C-4DF2DB5B98A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9A67AFC-F643-478E-9A49-DFFB8D5B0CD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607D8C8-EA99-41A8-B199-EC28FF8F553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C20BDEF-8934-4CDA-B6D7-DA1BAFF7F29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8E3ABCE-75B9-4083-86A0-76BA103DF31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101600</xdr:rowOff>
    </xdr:from>
    <xdr:to>
      <xdr:col>55</xdr:col>
      <xdr:colOff>50800</xdr:colOff>
      <xdr:row>40</xdr:row>
      <xdr:rowOff>31750</xdr:rowOff>
    </xdr:to>
    <xdr:sp macro="" textlink="">
      <xdr:nvSpPr>
        <xdr:cNvPr id="131" name="楕円 130">
          <a:extLst>
            <a:ext uri="{FF2B5EF4-FFF2-40B4-BE49-F238E27FC236}">
              <a16:creationId xmlns:a16="http://schemas.microsoft.com/office/drawing/2014/main" id="{9CA2C9BB-4763-418F-BE11-1A95A64F3062}"/>
            </a:ext>
          </a:extLst>
        </xdr:cNvPr>
        <xdr:cNvSpPr/>
      </xdr:nvSpPr>
      <xdr:spPr>
        <a:xfrm>
          <a:off x="104267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124477</xdr:rowOff>
    </xdr:from>
    <xdr:ext cx="469744" cy="259045"/>
    <xdr:sp macro="" textlink="">
      <xdr:nvSpPr>
        <xdr:cNvPr id="132" name="【図書館】&#10;一人当たり面積該当値テキスト">
          <a:extLst>
            <a:ext uri="{FF2B5EF4-FFF2-40B4-BE49-F238E27FC236}">
              <a16:creationId xmlns:a16="http://schemas.microsoft.com/office/drawing/2014/main" id="{A89EC9D2-0B91-4825-A1FF-A5C68BE54AFD}"/>
            </a:ext>
          </a:extLst>
        </xdr:cNvPr>
        <xdr:cNvSpPr txBox="1"/>
      </xdr:nvSpPr>
      <xdr:spPr>
        <a:xfrm>
          <a:off x="10515600"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33" name="楕円 132">
          <a:extLst>
            <a:ext uri="{FF2B5EF4-FFF2-40B4-BE49-F238E27FC236}">
              <a16:creationId xmlns:a16="http://schemas.microsoft.com/office/drawing/2014/main" id="{FA15FB96-786E-4D18-84F9-D15F134B0AFB}"/>
            </a:ext>
          </a:extLst>
        </xdr:cNvPr>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152400</xdr:rowOff>
    </xdr:from>
    <xdr:to>
      <xdr:col>55</xdr:col>
      <xdr:colOff>0</xdr:colOff>
      <xdr:row>39</xdr:row>
      <xdr:rowOff>156210</xdr:rowOff>
    </xdr:to>
    <xdr:cxnSp macro="">
      <xdr:nvCxnSpPr>
        <xdr:cNvPr id="134" name="直線コネクタ 133">
          <a:extLst>
            <a:ext uri="{FF2B5EF4-FFF2-40B4-BE49-F238E27FC236}">
              <a16:creationId xmlns:a16="http://schemas.microsoft.com/office/drawing/2014/main" id="{E103F15B-82C6-4A31-BA25-5F71A603810C}"/>
            </a:ext>
          </a:extLst>
        </xdr:cNvPr>
        <xdr:cNvCxnSpPr/>
      </xdr:nvCxnSpPr>
      <xdr:spPr>
        <a:xfrm flipV="1">
          <a:off x="9639300" y="68389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113030</xdr:rowOff>
    </xdr:from>
    <xdr:to>
      <xdr:col>46</xdr:col>
      <xdr:colOff>38100</xdr:colOff>
      <xdr:row>40</xdr:row>
      <xdr:rowOff>43180</xdr:rowOff>
    </xdr:to>
    <xdr:sp macro="" textlink="">
      <xdr:nvSpPr>
        <xdr:cNvPr id="135" name="楕円 134">
          <a:extLst>
            <a:ext uri="{FF2B5EF4-FFF2-40B4-BE49-F238E27FC236}">
              <a16:creationId xmlns:a16="http://schemas.microsoft.com/office/drawing/2014/main" id="{60FB84E3-11B1-4FFE-81C1-BD906CAE136E}"/>
            </a:ext>
          </a:extLst>
        </xdr:cNvPr>
        <xdr:cNvSpPr/>
      </xdr:nvSpPr>
      <xdr:spPr>
        <a:xfrm>
          <a:off x="8699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163830</xdr:rowOff>
    </xdr:to>
    <xdr:cxnSp macro="">
      <xdr:nvCxnSpPr>
        <xdr:cNvPr id="136" name="直線コネクタ 135">
          <a:extLst>
            <a:ext uri="{FF2B5EF4-FFF2-40B4-BE49-F238E27FC236}">
              <a16:creationId xmlns:a16="http://schemas.microsoft.com/office/drawing/2014/main" id="{1104E0EF-8383-49AC-BE27-65401039A0C2}"/>
            </a:ext>
          </a:extLst>
        </xdr:cNvPr>
        <xdr:cNvCxnSpPr/>
      </xdr:nvCxnSpPr>
      <xdr:spPr>
        <a:xfrm flipV="1">
          <a:off x="8750300" y="6842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120650</xdr:rowOff>
    </xdr:from>
    <xdr:to>
      <xdr:col>41</xdr:col>
      <xdr:colOff>101600</xdr:colOff>
      <xdr:row>40</xdr:row>
      <xdr:rowOff>50800</xdr:rowOff>
    </xdr:to>
    <xdr:sp macro="" textlink="">
      <xdr:nvSpPr>
        <xdr:cNvPr id="137" name="楕円 136">
          <a:extLst>
            <a:ext uri="{FF2B5EF4-FFF2-40B4-BE49-F238E27FC236}">
              <a16:creationId xmlns:a16="http://schemas.microsoft.com/office/drawing/2014/main" id="{A5BC3A19-2061-4A49-A1CF-36BDCC26D00A}"/>
            </a:ext>
          </a:extLst>
        </xdr:cNvPr>
        <xdr:cNvSpPr/>
      </xdr:nvSpPr>
      <xdr:spPr>
        <a:xfrm>
          <a:off x="7810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163830</xdr:rowOff>
    </xdr:from>
    <xdr:to>
      <xdr:col>45</xdr:col>
      <xdr:colOff>177800</xdr:colOff>
      <xdr:row>40</xdr:row>
      <xdr:rowOff>0</xdr:rowOff>
    </xdr:to>
    <xdr:cxnSp macro="">
      <xdr:nvCxnSpPr>
        <xdr:cNvPr id="138" name="直線コネクタ 137">
          <a:extLst>
            <a:ext uri="{FF2B5EF4-FFF2-40B4-BE49-F238E27FC236}">
              <a16:creationId xmlns:a16="http://schemas.microsoft.com/office/drawing/2014/main" id="{58DA74BD-E0A9-49B6-876E-BBFF4FAEEBD0}"/>
            </a:ext>
          </a:extLst>
        </xdr:cNvPr>
        <xdr:cNvCxnSpPr/>
      </xdr:nvCxnSpPr>
      <xdr:spPr>
        <a:xfrm flipV="1">
          <a:off x="7861300" y="6850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124460</xdr:rowOff>
    </xdr:from>
    <xdr:to>
      <xdr:col>36</xdr:col>
      <xdr:colOff>165100</xdr:colOff>
      <xdr:row>40</xdr:row>
      <xdr:rowOff>54610</xdr:rowOff>
    </xdr:to>
    <xdr:sp macro="" textlink="">
      <xdr:nvSpPr>
        <xdr:cNvPr id="139" name="楕円 138">
          <a:extLst>
            <a:ext uri="{FF2B5EF4-FFF2-40B4-BE49-F238E27FC236}">
              <a16:creationId xmlns:a16="http://schemas.microsoft.com/office/drawing/2014/main" id="{DD11428C-DEDC-449B-885F-0B98D8DC8EC1}"/>
            </a:ext>
          </a:extLst>
        </xdr:cNvPr>
        <xdr:cNvSpPr/>
      </xdr:nvSpPr>
      <xdr:spPr>
        <a:xfrm>
          <a:off x="6921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0</xdr:rowOff>
    </xdr:from>
    <xdr:to>
      <xdr:col>41</xdr:col>
      <xdr:colOff>50800</xdr:colOff>
      <xdr:row>40</xdr:row>
      <xdr:rowOff>3810</xdr:rowOff>
    </xdr:to>
    <xdr:cxnSp macro="">
      <xdr:nvCxnSpPr>
        <xdr:cNvPr id="140" name="直線コネクタ 139">
          <a:extLst>
            <a:ext uri="{FF2B5EF4-FFF2-40B4-BE49-F238E27FC236}">
              <a16:creationId xmlns:a16="http://schemas.microsoft.com/office/drawing/2014/main" id="{1089D99F-AD32-4D1A-900C-EACB6454E1C1}"/>
            </a:ext>
          </a:extLst>
        </xdr:cNvPr>
        <xdr:cNvCxnSpPr/>
      </xdr:nvCxnSpPr>
      <xdr:spPr>
        <a:xfrm flipV="1">
          <a:off x="6972300" y="68580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41" name="n_1aveValue【図書館】&#10;一人当たり面積">
          <a:extLst>
            <a:ext uri="{FF2B5EF4-FFF2-40B4-BE49-F238E27FC236}">
              <a16:creationId xmlns:a16="http://schemas.microsoft.com/office/drawing/2014/main" id="{BACE5886-933D-437C-B78F-604EB6C87C2A}"/>
            </a:ext>
          </a:extLst>
        </xdr:cNvPr>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2" name="n_2aveValue【図書館】&#10;一人当たり面積">
          <a:extLst>
            <a:ext uri="{FF2B5EF4-FFF2-40B4-BE49-F238E27FC236}">
              <a16:creationId xmlns:a16="http://schemas.microsoft.com/office/drawing/2014/main" id="{4FBBE63A-D728-4D0D-A5DD-EC11354F7BCE}"/>
            </a:ext>
          </a:extLst>
        </xdr:cNvPr>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a:extLst>
            <a:ext uri="{FF2B5EF4-FFF2-40B4-BE49-F238E27FC236}">
              <a16:creationId xmlns:a16="http://schemas.microsoft.com/office/drawing/2014/main" id="{2AFCDCB4-AB6B-43A1-A363-BD798F368BB3}"/>
            </a:ext>
          </a:extLst>
        </xdr:cNvPr>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4" name="n_4aveValue【図書館】&#10;一人当たり面積">
          <a:extLst>
            <a:ext uri="{FF2B5EF4-FFF2-40B4-BE49-F238E27FC236}">
              <a16:creationId xmlns:a16="http://schemas.microsoft.com/office/drawing/2014/main" id="{769A3379-59CE-4732-AB3A-8B344861A919}"/>
            </a:ext>
          </a:extLst>
        </xdr:cNvPr>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52087</xdr:rowOff>
    </xdr:from>
    <xdr:ext cx="469744" cy="259045"/>
    <xdr:sp macro="" textlink="">
      <xdr:nvSpPr>
        <xdr:cNvPr id="145" name="n_1mainValue【図書館】&#10;一人当たり面積">
          <a:extLst>
            <a:ext uri="{FF2B5EF4-FFF2-40B4-BE49-F238E27FC236}">
              <a16:creationId xmlns:a16="http://schemas.microsoft.com/office/drawing/2014/main" id="{C55CD3F5-7876-4E71-AD31-03EE45C61B43}"/>
            </a:ext>
          </a:extLst>
        </xdr:cNvPr>
        <xdr:cNvSpPr txBox="1"/>
      </xdr:nvSpPr>
      <xdr:spPr>
        <a:xfrm>
          <a:off x="9391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59707</xdr:rowOff>
    </xdr:from>
    <xdr:ext cx="469744" cy="259045"/>
    <xdr:sp macro="" textlink="">
      <xdr:nvSpPr>
        <xdr:cNvPr id="146" name="n_2mainValue【図書館】&#10;一人当たり面積">
          <a:extLst>
            <a:ext uri="{FF2B5EF4-FFF2-40B4-BE49-F238E27FC236}">
              <a16:creationId xmlns:a16="http://schemas.microsoft.com/office/drawing/2014/main" id="{75DFC9C2-49B7-4EC4-A008-1A25C021E35B}"/>
            </a:ext>
          </a:extLst>
        </xdr:cNvPr>
        <xdr:cNvSpPr txBox="1"/>
      </xdr:nvSpPr>
      <xdr:spPr>
        <a:xfrm>
          <a:off x="8515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67327</xdr:rowOff>
    </xdr:from>
    <xdr:ext cx="469744" cy="259045"/>
    <xdr:sp macro="" textlink="">
      <xdr:nvSpPr>
        <xdr:cNvPr id="147" name="n_3mainValue【図書館】&#10;一人当たり面積">
          <a:extLst>
            <a:ext uri="{FF2B5EF4-FFF2-40B4-BE49-F238E27FC236}">
              <a16:creationId xmlns:a16="http://schemas.microsoft.com/office/drawing/2014/main" id="{75421C23-33FC-49E4-B57E-51055FF238BC}"/>
            </a:ext>
          </a:extLst>
        </xdr:cNvPr>
        <xdr:cNvSpPr txBox="1"/>
      </xdr:nvSpPr>
      <xdr:spPr>
        <a:xfrm>
          <a:off x="7626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71137</xdr:rowOff>
    </xdr:from>
    <xdr:ext cx="469744" cy="259045"/>
    <xdr:sp macro="" textlink="">
      <xdr:nvSpPr>
        <xdr:cNvPr id="148" name="n_4mainValue【図書館】&#10;一人当たり面積">
          <a:extLst>
            <a:ext uri="{FF2B5EF4-FFF2-40B4-BE49-F238E27FC236}">
              <a16:creationId xmlns:a16="http://schemas.microsoft.com/office/drawing/2014/main" id="{A7E0C19D-177D-4F6B-BCC4-CA6C842F4B2A}"/>
            </a:ext>
          </a:extLst>
        </xdr:cNvPr>
        <xdr:cNvSpPr txBox="1"/>
      </xdr:nvSpPr>
      <xdr:spPr>
        <a:xfrm>
          <a:off x="673742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C566ACB-65CA-4803-8C43-479F02891EF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40ED9197-C5C7-4B6C-8925-4714E34B3A5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FF602B6-E98F-44EB-9025-65C46BA4305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2AC6A87D-B46D-4232-8A01-F67F6444ADC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4D5EBE2-DAAE-4266-A99A-19958B65EB7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3347217-0D0B-408A-BC9C-62D3E4EFBDD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B9B80E3F-8EEE-4648-8495-AF7BC8E6366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4E347B07-9CAB-42F4-B316-053464D8F6C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56440687-086D-4A93-9CA4-D2B2BC4F6C3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EB63521-22F8-49DD-8E1E-5CD9F4FFC67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C083766D-CDB2-47AB-A765-6E9E09131AF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B72CE4C7-9C81-4DBF-84A7-4B3BBF9AD45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9EDC73A-73A6-4C03-BB0E-364ABE6F96F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36148997-0AB8-4C52-A092-7A5866A45BD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960692D1-857B-4BC3-99C0-AB6AE62A5A6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57D7B682-5BF2-4B86-A1FA-19D996AA9F3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43494D68-3BBE-4809-A645-04214AE654C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E7DFBE4A-7C87-42B3-B225-ABDEF07C08D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AB4719FE-78A0-4BCF-9AB9-75BD1F15823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F927C11C-A6BA-4813-BD31-2AD02437E39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65FE3D90-2347-4008-839D-3E152625589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F6756E87-F853-41D0-A6F0-764533FE82A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BE756095-4525-4B97-A4D3-BAB2CFEF5EB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62AEC4FE-9C5D-4C5C-A75D-75FE1F01D40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A716186A-4E6C-41C2-A0DE-A8CE660FF07F}"/>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CBDFC530-FA18-41E1-8755-6897746C7B52}"/>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9E2CEAF7-B147-40A8-B8E8-693BDF850BBC}"/>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45269A93-847E-4030-A43D-58A4D5BDCCF4}"/>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BD3F7001-7FFE-4FD9-BCFB-9466E7FF7228}"/>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AC46446F-6C2C-459F-8099-49BE4722D6A4}"/>
            </a:ext>
          </a:extLst>
        </xdr:cNvPr>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2975DADA-DE29-4062-BF98-1846B7DD66B5}"/>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B80DB8FD-4B78-495E-AF7D-23BB55C05CED}"/>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2707343D-94E7-417B-99E3-6D6512A2E5DA}"/>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35A934A9-B7BA-4062-85F9-F49E03E5BEDC}"/>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3A3630A5-5654-4DC3-885F-2B01D84AE15A}"/>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CCC4C61-F4BC-44FD-827E-7F7F99D89B6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5071D5D-D8A8-4EDE-BFBC-B498EE24D0F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1286BBD-1F50-4E76-A474-76AAEB3EACE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CE0684B-DD33-4587-9EB5-71269AD4820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9EFE4C8-D364-423D-918E-EA5E8A8A246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133985</xdr:rowOff>
    </xdr:from>
    <xdr:to>
      <xdr:col>24</xdr:col>
      <xdr:colOff>114300</xdr:colOff>
      <xdr:row>61</xdr:row>
      <xdr:rowOff>64135</xdr:rowOff>
    </xdr:to>
    <xdr:sp macro="" textlink="">
      <xdr:nvSpPr>
        <xdr:cNvPr id="189" name="楕円 188">
          <a:extLst>
            <a:ext uri="{FF2B5EF4-FFF2-40B4-BE49-F238E27FC236}">
              <a16:creationId xmlns:a16="http://schemas.microsoft.com/office/drawing/2014/main" id="{62C55166-47A2-4860-B4AA-00D6812F22D8}"/>
            </a:ext>
          </a:extLst>
        </xdr:cNvPr>
        <xdr:cNvSpPr/>
      </xdr:nvSpPr>
      <xdr:spPr>
        <a:xfrm>
          <a:off x="45847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112412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AEE1D9D1-895A-41B5-8A3A-844690374CBC}"/>
            </a:ext>
          </a:extLst>
        </xdr:cNvPr>
        <xdr:cNvSpPr txBox="1"/>
      </xdr:nvSpPr>
      <xdr:spPr>
        <a:xfrm>
          <a:off x="4673600"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113030</xdr:rowOff>
    </xdr:from>
    <xdr:to>
      <xdr:col>20</xdr:col>
      <xdr:colOff>38100</xdr:colOff>
      <xdr:row>61</xdr:row>
      <xdr:rowOff>43180</xdr:rowOff>
    </xdr:to>
    <xdr:sp macro="" textlink="">
      <xdr:nvSpPr>
        <xdr:cNvPr id="191" name="楕円 190">
          <a:extLst>
            <a:ext uri="{FF2B5EF4-FFF2-40B4-BE49-F238E27FC236}">
              <a16:creationId xmlns:a16="http://schemas.microsoft.com/office/drawing/2014/main" id="{EE3B6337-0A6C-47D1-9367-C7CDDCE1159E}"/>
            </a:ext>
          </a:extLst>
        </xdr:cNvPr>
        <xdr:cNvSpPr/>
      </xdr:nvSpPr>
      <xdr:spPr>
        <a:xfrm>
          <a:off x="3746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163830</xdr:rowOff>
    </xdr:from>
    <xdr:to>
      <xdr:col>24</xdr:col>
      <xdr:colOff>63500</xdr:colOff>
      <xdr:row>61</xdr:row>
      <xdr:rowOff>13335</xdr:rowOff>
    </xdr:to>
    <xdr:cxnSp macro="">
      <xdr:nvCxnSpPr>
        <xdr:cNvPr id="192" name="直線コネクタ 191">
          <a:extLst>
            <a:ext uri="{FF2B5EF4-FFF2-40B4-BE49-F238E27FC236}">
              <a16:creationId xmlns:a16="http://schemas.microsoft.com/office/drawing/2014/main" id="{4C0F0C7A-F401-4002-8738-C361DBAB414D}"/>
            </a:ext>
          </a:extLst>
        </xdr:cNvPr>
        <xdr:cNvCxnSpPr/>
      </xdr:nvCxnSpPr>
      <xdr:spPr>
        <a:xfrm>
          <a:off x="3797300" y="1045083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8255</xdr:rowOff>
    </xdr:from>
    <xdr:to>
      <xdr:col>15</xdr:col>
      <xdr:colOff>101600</xdr:colOff>
      <xdr:row>62</xdr:row>
      <xdr:rowOff>109855</xdr:rowOff>
    </xdr:to>
    <xdr:sp macro="" textlink="">
      <xdr:nvSpPr>
        <xdr:cNvPr id="193" name="楕円 192">
          <a:extLst>
            <a:ext uri="{FF2B5EF4-FFF2-40B4-BE49-F238E27FC236}">
              <a16:creationId xmlns:a16="http://schemas.microsoft.com/office/drawing/2014/main" id="{CAD36BFF-C36E-4061-957B-52F4E43558FA}"/>
            </a:ext>
          </a:extLst>
        </xdr:cNvPr>
        <xdr:cNvSpPr/>
      </xdr:nvSpPr>
      <xdr:spPr>
        <a:xfrm>
          <a:off x="28575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163830</xdr:rowOff>
    </xdr:from>
    <xdr:to>
      <xdr:col>19</xdr:col>
      <xdr:colOff>177800</xdr:colOff>
      <xdr:row>62</xdr:row>
      <xdr:rowOff>59055</xdr:rowOff>
    </xdr:to>
    <xdr:cxnSp macro="">
      <xdr:nvCxnSpPr>
        <xdr:cNvPr id="194" name="直線コネクタ 193">
          <a:extLst>
            <a:ext uri="{FF2B5EF4-FFF2-40B4-BE49-F238E27FC236}">
              <a16:creationId xmlns:a16="http://schemas.microsoft.com/office/drawing/2014/main" id="{113E6A11-417F-4B3F-B726-86A271A5DB1D}"/>
            </a:ext>
          </a:extLst>
        </xdr:cNvPr>
        <xdr:cNvCxnSpPr/>
      </xdr:nvCxnSpPr>
      <xdr:spPr>
        <a:xfrm flipV="1">
          <a:off x="2908300" y="10450830"/>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92075</xdr:rowOff>
    </xdr:from>
    <xdr:to>
      <xdr:col>10</xdr:col>
      <xdr:colOff>165100</xdr:colOff>
      <xdr:row>63</xdr:row>
      <xdr:rowOff>22225</xdr:rowOff>
    </xdr:to>
    <xdr:sp macro="" textlink="">
      <xdr:nvSpPr>
        <xdr:cNvPr id="195" name="楕円 194">
          <a:extLst>
            <a:ext uri="{FF2B5EF4-FFF2-40B4-BE49-F238E27FC236}">
              <a16:creationId xmlns:a16="http://schemas.microsoft.com/office/drawing/2014/main" id="{532C1995-6AA6-40CC-9C92-F31E351C20D0}"/>
            </a:ext>
          </a:extLst>
        </xdr:cNvPr>
        <xdr:cNvSpPr/>
      </xdr:nvSpPr>
      <xdr:spPr>
        <a:xfrm>
          <a:off x="1968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59055</xdr:rowOff>
    </xdr:from>
    <xdr:to>
      <xdr:col>15</xdr:col>
      <xdr:colOff>50800</xdr:colOff>
      <xdr:row>62</xdr:row>
      <xdr:rowOff>142875</xdr:rowOff>
    </xdr:to>
    <xdr:cxnSp macro="">
      <xdr:nvCxnSpPr>
        <xdr:cNvPr id="196" name="直線コネクタ 195">
          <a:extLst>
            <a:ext uri="{FF2B5EF4-FFF2-40B4-BE49-F238E27FC236}">
              <a16:creationId xmlns:a16="http://schemas.microsoft.com/office/drawing/2014/main" id="{FC7413D6-8F0A-43A2-8E91-A2119D829EB6}"/>
            </a:ext>
          </a:extLst>
        </xdr:cNvPr>
        <xdr:cNvCxnSpPr/>
      </xdr:nvCxnSpPr>
      <xdr:spPr>
        <a:xfrm flipV="1">
          <a:off x="2019300" y="1068895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63500</xdr:rowOff>
    </xdr:from>
    <xdr:to>
      <xdr:col>6</xdr:col>
      <xdr:colOff>38100</xdr:colOff>
      <xdr:row>62</xdr:row>
      <xdr:rowOff>165100</xdr:rowOff>
    </xdr:to>
    <xdr:sp macro="" textlink="">
      <xdr:nvSpPr>
        <xdr:cNvPr id="197" name="楕円 196">
          <a:extLst>
            <a:ext uri="{FF2B5EF4-FFF2-40B4-BE49-F238E27FC236}">
              <a16:creationId xmlns:a16="http://schemas.microsoft.com/office/drawing/2014/main" id="{91E7F3E9-5C26-4FA7-9B6E-02DF4B613D20}"/>
            </a:ext>
          </a:extLst>
        </xdr:cNvPr>
        <xdr:cNvSpPr/>
      </xdr:nvSpPr>
      <xdr:spPr>
        <a:xfrm>
          <a:off x="1079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114300</xdr:rowOff>
    </xdr:from>
    <xdr:to>
      <xdr:col>10</xdr:col>
      <xdr:colOff>114300</xdr:colOff>
      <xdr:row>62</xdr:row>
      <xdr:rowOff>142875</xdr:rowOff>
    </xdr:to>
    <xdr:cxnSp macro="">
      <xdr:nvCxnSpPr>
        <xdr:cNvPr id="198" name="直線コネクタ 197">
          <a:extLst>
            <a:ext uri="{FF2B5EF4-FFF2-40B4-BE49-F238E27FC236}">
              <a16:creationId xmlns:a16="http://schemas.microsoft.com/office/drawing/2014/main" id="{2878EC02-BC68-4D29-B0E2-AA73EC239C30}"/>
            </a:ext>
          </a:extLst>
        </xdr:cNvPr>
        <xdr:cNvCxnSpPr/>
      </xdr:nvCxnSpPr>
      <xdr:spPr>
        <a:xfrm>
          <a:off x="1130300" y="107442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id="{589CABAC-2E00-47FB-BFB5-5331FB44C5C1}"/>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a:extLst>
            <a:ext uri="{FF2B5EF4-FFF2-40B4-BE49-F238E27FC236}">
              <a16:creationId xmlns:a16="http://schemas.microsoft.com/office/drawing/2014/main" id="{714328D5-78C6-4AD0-A874-7F29ADE73B4C}"/>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a:extLst>
            <a:ext uri="{FF2B5EF4-FFF2-40B4-BE49-F238E27FC236}">
              <a16:creationId xmlns:a16="http://schemas.microsoft.com/office/drawing/2014/main" id="{1BAC2F01-4315-4B7B-BB7C-EE9D8CF4643E}"/>
            </a:ext>
          </a:extLst>
        </xdr:cNvPr>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a:extLst>
            <a:ext uri="{FF2B5EF4-FFF2-40B4-BE49-F238E27FC236}">
              <a16:creationId xmlns:a16="http://schemas.microsoft.com/office/drawing/2014/main" id="{42CDD7FC-2F68-4CD3-93B1-A7B7B4D65A24}"/>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34307</xdr:rowOff>
    </xdr:from>
    <xdr:ext cx="405111" cy="259045"/>
    <xdr:sp macro="" textlink="">
      <xdr:nvSpPr>
        <xdr:cNvPr id="203" name="n_1mainValue【体育館・プール】&#10;有形固定資産減価償却率">
          <a:extLst>
            <a:ext uri="{FF2B5EF4-FFF2-40B4-BE49-F238E27FC236}">
              <a16:creationId xmlns:a16="http://schemas.microsoft.com/office/drawing/2014/main" id="{8EE014D7-626D-4986-9B1A-DE3785806DAF}"/>
            </a:ext>
          </a:extLst>
        </xdr:cNvPr>
        <xdr:cNvSpPr txBox="1"/>
      </xdr:nvSpPr>
      <xdr:spPr>
        <a:xfrm>
          <a:off x="35820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100982</xdr:rowOff>
    </xdr:from>
    <xdr:ext cx="405111" cy="259045"/>
    <xdr:sp macro="" textlink="">
      <xdr:nvSpPr>
        <xdr:cNvPr id="204" name="n_2mainValue【体育館・プール】&#10;有形固定資産減価償却率">
          <a:extLst>
            <a:ext uri="{FF2B5EF4-FFF2-40B4-BE49-F238E27FC236}">
              <a16:creationId xmlns:a16="http://schemas.microsoft.com/office/drawing/2014/main" id="{B6D65798-DED4-4BA2-AE62-0D22B8F93623}"/>
            </a:ext>
          </a:extLst>
        </xdr:cNvPr>
        <xdr:cNvSpPr txBox="1"/>
      </xdr:nvSpPr>
      <xdr:spPr>
        <a:xfrm>
          <a:off x="2705744"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13352</xdr:rowOff>
    </xdr:from>
    <xdr:ext cx="405111" cy="259045"/>
    <xdr:sp macro="" textlink="">
      <xdr:nvSpPr>
        <xdr:cNvPr id="205" name="n_3mainValue【体育館・プール】&#10;有形固定資産減価償却率">
          <a:extLst>
            <a:ext uri="{FF2B5EF4-FFF2-40B4-BE49-F238E27FC236}">
              <a16:creationId xmlns:a16="http://schemas.microsoft.com/office/drawing/2014/main" id="{A45E3ED6-0F6E-42D0-84BE-23E24014E362}"/>
            </a:ext>
          </a:extLst>
        </xdr:cNvPr>
        <xdr:cNvSpPr txBox="1"/>
      </xdr:nvSpPr>
      <xdr:spPr>
        <a:xfrm>
          <a:off x="18167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156227</xdr:rowOff>
    </xdr:from>
    <xdr:ext cx="405111" cy="259045"/>
    <xdr:sp macro="" textlink="">
      <xdr:nvSpPr>
        <xdr:cNvPr id="206" name="n_4mainValue【体育館・プール】&#10;有形固定資産減価償却率">
          <a:extLst>
            <a:ext uri="{FF2B5EF4-FFF2-40B4-BE49-F238E27FC236}">
              <a16:creationId xmlns:a16="http://schemas.microsoft.com/office/drawing/2014/main" id="{83CB935B-D82A-41EC-9416-13F3F5C3D049}"/>
            </a:ext>
          </a:extLst>
        </xdr:cNvPr>
        <xdr:cNvSpPr txBox="1"/>
      </xdr:nvSpPr>
      <xdr:spPr>
        <a:xfrm>
          <a:off x="927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96C7A80D-D9AF-42D7-B45B-7F20CEFFBF1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AE25457A-92CC-45A7-9E81-061F01D75F0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EC88E92E-05A0-4047-B599-D019E92C6EE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663E6E02-24A4-4170-B572-7048D5CC83B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82DD1789-C9AB-4155-822C-B177368F77C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D8E66E61-BC0F-4315-8A17-B0B8807D54D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CE38796-7E42-4D96-8BA4-F70675720C3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9FB5063D-E0CF-4F29-8615-18FF394BEAE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D52E4643-31CA-4284-B230-5132674AA20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8C381895-5086-4DBC-89F0-FF5EDC9ED61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34D025EF-943A-42E8-B162-5F5FBD986A8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ADC4CBFC-35C4-4CE8-99BA-8E3CE4AD9C84}"/>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88A9969-EC19-4A32-9940-EBD6AD15A78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2D8DAC2D-8DC5-4ACA-8EAA-A9F5708DE5C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7F47C420-1E24-4F57-9F94-795AEB65CE4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42123B96-D14E-4E79-B37B-6D95B888B77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B78E4920-99B6-4710-992F-4A3D6412945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9AE7C018-5256-4730-90E3-E0EB7193226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4A88DF23-A95C-463C-8509-BD1D2500748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496C57D9-F05C-4B54-9080-B9F71748E2A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D8D1CB24-21AB-4377-9318-428DB039770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C4A183E4-D216-4E89-B347-409E687C686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1727FF75-00C5-438D-B11C-2C78FD69599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1F4DFBDF-7D70-4F3B-BA3F-19E6E47EA227}"/>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616FF892-7D20-431B-9AD9-49A9B37A1A9A}"/>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DF64568A-7315-4D13-9E13-EDC156E32DFD}"/>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B1518AD6-6724-4A94-BDDB-0867484223B9}"/>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DDBE8690-8546-4C2B-A782-440233765F70}"/>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a:extLst>
            <a:ext uri="{FF2B5EF4-FFF2-40B4-BE49-F238E27FC236}">
              <a16:creationId xmlns:a16="http://schemas.microsoft.com/office/drawing/2014/main" id="{AFF9F8DE-80FD-4A70-A541-CFEEC6721A07}"/>
            </a:ext>
          </a:extLst>
        </xdr:cNvPr>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CC2A3B27-66B7-4499-AB87-D2CF369E1C37}"/>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8B2ACFB2-8B05-4603-91E1-42DFC57FEFF1}"/>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81FDA635-F45A-4181-A5B3-D0FD06F2A76C}"/>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C2BC0FB4-255C-411C-89B5-88FE05FF33F2}"/>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E2E77E04-838A-437F-AC8E-8DE83E9AF7A7}"/>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423EAB9-9025-4F14-8FF2-ECFFA4CC194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BB97B6C-D2F4-478E-B0DC-4769D4C0024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B8FC720-9844-459D-8920-4D137F2F083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94AE6D8-AB7D-40DC-831A-6FA2384E842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A050AC6-F83C-4B4C-BF23-233F15ADE18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37211</xdr:rowOff>
    </xdr:from>
    <xdr:to>
      <xdr:col>55</xdr:col>
      <xdr:colOff>50800</xdr:colOff>
      <xdr:row>63</xdr:row>
      <xdr:rowOff>138811</xdr:rowOff>
    </xdr:to>
    <xdr:sp macro="" textlink="">
      <xdr:nvSpPr>
        <xdr:cNvPr id="246" name="楕円 245">
          <a:extLst>
            <a:ext uri="{FF2B5EF4-FFF2-40B4-BE49-F238E27FC236}">
              <a16:creationId xmlns:a16="http://schemas.microsoft.com/office/drawing/2014/main" id="{B86EC817-3DE3-43A5-87F2-9B82805A4453}"/>
            </a:ext>
          </a:extLst>
        </xdr:cNvPr>
        <xdr:cNvSpPr/>
      </xdr:nvSpPr>
      <xdr:spPr>
        <a:xfrm>
          <a:off x="10426700" y="1083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60088</xdr:rowOff>
    </xdr:from>
    <xdr:ext cx="469744" cy="259045"/>
    <xdr:sp macro="" textlink="">
      <xdr:nvSpPr>
        <xdr:cNvPr id="247" name="【体育館・プール】&#10;一人当たり面積該当値テキスト">
          <a:extLst>
            <a:ext uri="{FF2B5EF4-FFF2-40B4-BE49-F238E27FC236}">
              <a16:creationId xmlns:a16="http://schemas.microsoft.com/office/drawing/2014/main" id="{5BBA398C-C9CC-4ABE-BE3B-EB6BE67F6D0E}"/>
            </a:ext>
          </a:extLst>
        </xdr:cNvPr>
        <xdr:cNvSpPr txBox="1"/>
      </xdr:nvSpPr>
      <xdr:spPr>
        <a:xfrm>
          <a:off x="10515600" y="1068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39878</xdr:rowOff>
    </xdr:from>
    <xdr:to>
      <xdr:col>50</xdr:col>
      <xdr:colOff>165100</xdr:colOff>
      <xdr:row>63</xdr:row>
      <xdr:rowOff>141478</xdr:rowOff>
    </xdr:to>
    <xdr:sp macro="" textlink="">
      <xdr:nvSpPr>
        <xdr:cNvPr id="248" name="楕円 247">
          <a:extLst>
            <a:ext uri="{FF2B5EF4-FFF2-40B4-BE49-F238E27FC236}">
              <a16:creationId xmlns:a16="http://schemas.microsoft.com/office/drawing/2014/main" id="{0BCC045A-091F-4C70-8F52-868E327C2656}"/>
            </a:ext>
          </a:extLst>
        </xdr:cNvPr>
        <xdr:cNvSpPr/>
      </xdr:nvSpPr>
      <xdr:spPr>
        <a:xfrm>
          <a:off x="9588500" y="1084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88011</xdr:rowOff>
    </xdr:from>
    <xdr:to>
      <xdr:col>55</xdr:col>
      <xdr:colOff>0</xdr:colOff>
      <xdr:row>63</xdr:row>
      <xdr:rowOff>90678</xdr:rowOff>
    </xdr:to>
    <xdr:cxnSp macro="">
      <xdr:nvCxnSpPr>
        <xdr:cNvPr id="249" name="直線コネクタ 248">
          <a:extLst>
            <a:ext uri="{FF2B5EF4-FFF2-40B4-BE49-F238E27FC236}">
              <a16:creationId xmlns:a16="http://schemas.microsoft.com/office/drawing/2014/main" id="{1A0C952F-8873-4E6F-A322-1572BD8B2703}"/>
            </a:ext>
          </a:extLst>
        </xdr:cNvPr>
        <xdr:cNvCxnSpPr/>
      </xdr:nvCxnSpPr>
      <xdr:spPr>
        <a:xfrm flipV="1">
          <a:off x="9639300" y="10889361"/>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42545</xdr:rowOff>
    </xdr:from>
    <xdr:to>
      <xdr:col>46</xdr:col>
      <xdr:colOff>38100</xdr:colOff>
      <xdr:row>63</xdr:row>
      <xdr:rowOff>144145</xdr:rowOff>
    </xdr:to>
    <xdr:sp macro="" textlink="">
      <xdr:nvSpPr>
        <xdr:cNvPr id="250" name="楕円 249">
          <a:extLst>
            <a:ext uri="{FF2B5EF4-FFF2-40B4-BE49-F238E27FC236}">
              <a16:creationId xmlns:a16="http://schemas.microsoft.com/office/drawing/2014/main" id="{B7097FFD-39E6-4B19-8B63-8C4766140D90}"/>
            </a:ext>
          </a:extLst>
        </xdr:cNvPr>
        <xdr:cNvSpPr/>
      </xdr:nvSpPr>
      <xdr:spPr>
        <a:xfrm>
          <a:off x="8699500" y="1084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90678</xdr:rowOff>
    </xdr:from>
    <xdr:to>
      <xdr:col>50</xdr:col>
      <xdr:colOff>114300</xdr:colOff>
      <xdr:row>63</xdr:row>
      <xdr:rowOff>93345</xdr:rowOff>
    </xdr:to>
    <xdr:cxnSp macro="">
      <xdr:nvCxnSpPr>
        <xdr:cNvPr id="251" name="直線コネクタ 250">
          <a:extLst>
            <a:ext uri="{FF2B5EF4-FFF2-40B4-BE49-F238E27FC236}">
              <a16:creationId xmlns:a16="http://schemas.microsoft.com/office/drawing/2014/main" id="{546AAC33-3EEA-4707-8E43-DC412B52CFAE}"/>
            </a:ext>
          </a:extLst>
        </xdr:cNvPr>
        <xdr:cNvCxnSpPr/>
      </xdr:nvCxnSpPr>
      <xdr:spPr>
        <a:xfrm flipV="1">
          <a:off x="8750300" y="10892028"/>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45212</xdr:rowOff>
    </xdr:from>
    <xdr:to>
      <xdr:col>41</xdr:col>
      <xdr:colOff>101600</xdr:colOff>
      <xdr:row>63</xdr:row>
      <xdr:rowOff>146812</xdr:rowOff>
    </xdr:to>
    <xdr:sp macro="" textlink="">
      <xdr:nvSpPr>
        <xdr:cNvPr id="252" name="楕円 251">
          <a:extLst>
            <a:ext uri="{FF2B5EF4-FFF2-40B4-BE49-F238E27FC236}">
              <a16:creationId xmlns:a16="http://schemas.microsoft.com/office/drawing/2014/main" id="{FD319904-7AA0-41AC-9D63-2B32DF46793D}"/>
            </a:ext>
          </a:extLst>
        </xdr:cNvPr>
        <xdr:cNvSpPr/>
      </xdr:nvSpPr>
      <xdr:spPr>
        <a:xfrm>
          <a:off x="7810500" y="108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93345</xdr:rowOff>
    </xdr:from>
    <xdr:to>
      <xdr:col>45</xdr:col>
      <xdr:colOff>177800</xdr:colOff>
      <xdr:row>63</xdr:row>
      <xdr:rowOff>96012</xdr:rowOff>
    </xdr:to>
    <xdr:cxnSp macro="">
      <xdr:nvCxnSpPr>
        <xdr:cNvPr id="253" name="直線コネクタ 252">
          <a:extLst>
            <a:ext uri="{FF2B5EF4-FFF2-40B4-BE49-F238E27FC236}">
              <a16:creationId xmlns:a16="http://schemas.microsoft.com/office/drawing/2014/main" id="{8A7B6161-EA9A-4FCB-90AF-318927E99AD1}"/>
            </a:ext>
          </a:extLst>
        </xdr:cNvPr>
        <xdr:cNvCxnSpPr/>
      </xdr:nvCxnSpPr>
      <xdr:spPr>
        <a:xfrm flipV="1">
          <a:off x="7861300" y="1089469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47498</xdr:rowOff>
    </xdr:from>
    <xdr:to>
      <xdr:col>36</xdr:col>
      <xdr:colOff>165100</xdr:colOff>
      <xdr:row>63</xdr:row>
      <xdr:rowOff>149098</xdr:rowOff>
    </xdr:to>
    <xdr:sp macro="" textlink="">
      <xdr:nvSpPr>
        <xdr:cNvPr id="254" name="楕円 253">
          <a:extLst>
            <a:ext uri="{FF2B5EF4-FFF2-40B4-BE49-F238E27FC236}">
              <a16:creationId xmlns:a16="http://schemas.microsoft.com/office/drawing/2014/main" id="{82A7F4E6-8606-4966-9D24-4FCF53C57E02}"/>
            </a:ext>
          </a:extLst>
        </xdr:cNvPr>
        <xdr:cNvSpPr/>
      </xdr:nvSpPr>
      <xdr:spPr>
        <a:xfrm>
          <a:off x="6921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96012</xdr:rowOff>
    </xdr:from>
    <xdr:to>
      <xdr:col>41</xdr:col>
      <xdr:colOff>50800</xdr:colOff>
      <xdr:row>63</xdr:row>
      <xdr:rowOff>98298</xdr:rowOff>
    </xdr:to>
    <xdr:cxnSp macro="">
      <xdr:nvCxnSpPr>
        <xdr:cNvPr id="255" name="直線コネクタ 254">
          <a:extLst>
            <a:ext uri="{FF2B5EF4-FFF2-40B4-BE49-F238E27FC236}">
              <a16:creationId xmlns:a16="http://schemas.microsoft.com/office/drawing/2014/main" id="{72E5CC8F-C7EE-48A5-9336-9EEE62174DA9}"/>
            </a:ext>
          </a:extLst>
        </xdr:cNvPr>
        <xdr:cNvCxnSpPr/>
      </xdr:nvCxnSpPr>
      <xdr:spPr>
        <a:xfrm flipV="1">
          <a:off x="6972300" y="1089736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a:extLst>
            <a:ext uri="{FF2B5EF4-FFF2-40B4-BE49-F238E27FC236}">
              <a16:creationId xmlns:a16="http://schemas.microsoft.com/office/drawing/2014/main" id="{F344CDC6-BD0A-432B-94C7-EB36679575D0}"/>
            </a:ext>
          </a:extLst>
        </xdr:cNvPr>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a:extLst>
            <a:ext uri="{FF2B5EF4-FFF2-40B4-BE49-F238E27FC236}">
              <a16:creationId xmlns:a16="http://schemas.microsoft.com/office/drawing/2014/main" id="{D05AAD02-635A-480D-9BC9-DB658760B03D}"/>
            </a:ext>
          </a:extLst>
        </xdr:cNvPr>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a:extLst>
            <a:ext uri="{FF2B5EF4-FFF2-40B4-BE49-F238E27FC236}">
              <a16:creationId xmlns:a16="http://schemas.microsoft.com/office/drawing/2014/main" id="{313F881E-4B0E-401F-99D8-57A028441157}"/>
            </a:ext>
          </a:extLst>
        </xdr:cNvPr>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a:extLst>
            <a:ext uri="{FF2B5EF4-FFF2-40B4-BE49-F238E27FC236}">
              <a16:creationId xmlns:a16="http://schemas.microsoft.com/office/drawing/2014/main" id="{52435E9C-D02C-462C-B02E-CF3E5ED7E2C9}"/>
            </a:ext>
          </a:extLst>
        </xdr:cNvPr>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158005</xdr:rowOff>
    </xdr:from>
    <xdr:ext cx="469744" cy="259045"/>
    <xdr:sp macro="" textlink="">
      <xdr:nvSpPr>
        <xdr:cNvPr id="260" name="n_1mainValue【体育館・プール】&#10;一人当たり面積">
          <a:extLst>
            <a:ext uri="{FF2B5EF4-FFF2-40B4-BE49-F238E27FC236}">
              <a16:creationId xmlns:a16="http://schemas.microsoft.com/office/drawing/2014/main" id="{BD6A781D-AE64-4FE6-A6A7-04A2D65103F5}"/>
            </a:ext>
          </a:extLst>
        </xdr:cNvPr>
        <xdr:cNvSpPr txBox="1"/>
      </xdr:nvSpPr>
      <xdr:spPr>
        <a:xfrm>
          <a:off x="9391727" y="1061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160672</xdr:rowOff>
    </xdr:from>
    <xdr:ext cx="469744" cy="259045"/>
    <xdr:sp macro="" textlink="">
      <xdr:nvSpPr>
        <xdr:cNvPr id="261" name="n_2mainValue【体育館・プール】&#10;一人当たり面積">
          <a:extLst>
            <a:ext uri="{FF2B5EF4-FFF2-40B4-BE49-F238E27FC236}">
              <a16:creationId xmlns:a16="http://schemas.microsoft.com/office/drawing/2014/main" id="{B298D494-7C7F-40EC-93DF-DA8F95788763}"/>
            </a:ext>
          </a:extLst>
        </xdr:cNvPr>
        <xdr:cNvSpPr txBox="1"/>
      </xdr:nvSpPr>
      <xdr:spPr>
        <a:xfrm>
          <a:off x="8515427" y="1061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163339</xdr:rowOff>
    </xdr:from>
    <xdr:ext cx="469744" cy="259045"/>
    <xdr:sp macro="" textlink="">
      <xdr:nvSpPr>
        <xdr:cNvPr id="262" name="n_3mainValue【体育館・プール】&#10;一人当たり面積">
          <a:extLst>
            <a:ext uri="{FF2B5EF4-FFF2-40B4-BE49-F238E27FC236}">
              <a16:creationId xmlns:a16="http://schemas.microsoft.com/office/drawing/2014/main" id="{BDB54717-0C4E-4B01-A734-489774BBBF0B}"/>
            </a:ext>
          </a:extLst>
        </xdr:cNvPr>
        <xdr:cNvSpPr txBox="1"/>
      </xdr:nvSpPr>
      <xdr:spPr>
        <a:xfrm>
          <a:off x="7626427" y="1062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165625</xdr:rowOff>
    </xdr:from>
    <xdr:ext cx="469744" cy="259045"/>
    <xdr:sp macro="" textlink="">
      <xdr:nvSpPr>
        <xdr:cNvPr id="263" name="n_4mainValue【体育館・プール】&#10;一人当たり面積">
          <a:extLst>
            <a:ext uri="{FF2B5EF4-FFF2-40B4-BE49-F238E27FC236}">
              <a16:creationId xmlns:a16="http://schemas.microsoft.com/office/drawing/2014/main" id="{6158F66B-95EA-49CE-85AB-FEA436E54687}"/>
            </a:ext>
          </a:extLst>
        </xdr:cNvPr>
        <xdr:cNvSpPr txBox="1"/>
      </xdr:nvSpPr>
      <xdr:spPr>
        <a:xfrm>
          <a:off x="6737427" y="106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6B2130B5-EFF9-43DF-9299-FCC2D949F0A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B25FC679-F3D8-45FA-AA0B-B67638CEAFC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EA23A1BD-3D0F-4EFE-BC95-43E8DCD0979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CA6A3BB5-E465-42C5-9D9C-DF5B957455A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972A8C74-8224-4B7D-828F-55447745E73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C6C8E764-F6A9-4796-B4F8-A61D000B6AC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18A927CE-B1DD-4E3E-8224-212AF1A5555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36FDA78F-1D56-4FC7-963D-1E066B9FD9C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D9F26ED6-CE3A-48F5-89A4-584B61D58AA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C60A6F42-A8B1-425D-AB70-B491B7140DA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30C59C2D-D43C-4EC1-A61D-EB67A256615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399A083-6740-41BC-A234-57DEFE8AA23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B14AFC65-0B66-40BF-AE0C-411660A2EB8A}"/>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121D3DAA-B4E2-4D78-A85F-3D0A700C045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1AB94FDE-B606-4C7A-8271-A8CEA86EA9A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981587EF-4409-49D6-8ED6-94CE9748578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5CAA498A-E09F-4F9F-91FA-AB02EFD089C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E8AD7273-E5FA-4612-A492-6536AB64540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EF2F06F5-6DBA-4AB2-8A23-E8B5399172C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47C1A8F8-5383-4C67-A643-D88D608C926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628C2D8A-7C7B-4266-81A7-E0BAD336B35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C49C876A-F36F-4D12-9767-5B01EAFBB47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91A4F743-33CB-40F0-9EE7-223635676E9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540ADD3A-0ED5-409B-AEDB-DCC8F2CADE5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E5838FAD-BAC3-4C3A-B1C2-BB93D6F5FDF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B59B0ACE-AE65-4C08-BADB-EDA31D61EF4A}"/>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7A783D6C-A808-4230-88F1-E6BF783D09D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41A341E4-F68E-4B43-8BFD-028B475E418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D16C8E57-7D24-4696-A4F3-A55B3C1046AF}"/>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id="{356E41E2-A7C4-4A74-A6A4-68193655FA99}"/>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92E6AF8-D735-4217-A0C9-A6109FD0FD96}"/>
            </a:ext>
          </a:extLst>
        </xdr:cNvPr>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id="{EB41B1D0-4AEE-4658-BB16-31786968804C}"/>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a:extLst>
            <a:ext uri="{FF2B5EF4-FFF2-40B4-BE49-F238E27FC236}">
              <a16:creationId xmlns:a16="http://schemas.microsoft.com/office/drawing/2014/main" id="{4557166B-3DCE-41B4-B5A4-56ECE3B2B07F}"/>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a:extLst>
            <a:ext uri="{FF2B5EF4-FFF2-40B4-BE49-F238E27FC236}">
              <a16:creationId xmlns:a16="http://schemas.microsoft.com/office/drawing/2014/main" id="{B24D74F9-0B78-462B-8FC5-799EF75ECAAF}"/>
            </a:ext>
          </a:extLst>
        </xdr:cNvPr>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a:extLst>
            <a:ext uri="{FF2B5EF4-FFF2-40B4-BE49-F238E27FC236}">
              <a16:creationId xmlns:a16="http://schemas.microsoft.com/office/drawing/2014/main" id="{DA702016-9774-4A96-990E-C04731170116}"/>
            </a:ext>
          </a:extLst>
        </xdr:cNvPr>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a:extLst>
            <a:ext uri="{FF2B5EF4-FFF2-40B4-BE49-F238E27FC236}">
              <a16:creationId xmlns:a16="http://schemas.microsoft.com/office/drawing/2014/main" id="{3B2467E9-9D78-44C1-B2AC-6F01008B345E}"/>
            </a:ext>
          </a:extLst>
        </xdr:cNvPr>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2C5A880-FBFC-49DE-86F0-C01C338C727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638BBE8-9C0A-4F6A-A7A8-3E11EE1100C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428ED68-A476-4CBC-BE59-99E4C4BCA95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80519B4-DDDD-441C-8F91-112D1C3DAA8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28FCC17-B18F-4602-8C10-2AC536E3ACA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129358</xdr:rowOff>
    </xdr:from>
    <xdr:to>
      <xdr:col>24</xdr:col>
      <xdr:colOff>114300</xdr:colOff>
      <xdr:row>85</xdr:row>
      <xdr:rowOff>59508</xdr:rowOff>
    </xdr:to>
    <xdr:sp macro="" textlink="">
      <xdr:nvSpPr>
        <xdr:cNvPr id="305" name="楕円 304">
          <a:extLst>
            <a:ext uri="{FF2B5EF4-FFF2-40B4-BE49-F238E27FC236}">
              <a16:creationId xmlns:a16="http://schemas.microsoft.com/office/drawing/2014/main" id="{E7C0FABC-0EEA-44DE-9823-A3D80F7A62CD}"/>
            </a:ext>
          </a:extLst>
        </xdr:cNvPr>
        <xdr:cNvSpPr/>
      </xdr:nvSpPr>
      <xdr:spPr>
        <a:xfrm>
          <a:off x="45847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107785</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338F5A6A-D6FA-460F-9DE1-8DD491730FB2}"/>
            </a:ext>
          </a:extLst>
        </xdr:cNvPr>
        <xdr:cNvSpPr txBox="1"/>
      </xdr:nvSpPr>
      <xdr:spPr>
        <a:xfrm>
          <a:off x="4673600"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130992</xdr:rowOff>
    </xdr:from>
    <xdr:to>
      <xdr:col>20</xdr:col>
      <xdr:colOff>38100</xdr:colOff>
      <xdr:row>85</xdr:row>
      <xdr:rowOff>61142</xdr:rowOff>
    </xdr:to>
    <xdr:sp macro="" textlink="">
      <xdr:nvSpPr>
        <xdr:cNvPr id="307" name="楕円 306">
          <a:extLst>
            <a:ext uri="{FF2B5EF4-FFF2-40B4-BE49-F238E27FC236}">
              <a16:creationId xmlns:a16="http://schemas.microsoft.com/office/drawing/2014/main" id="{A3AC2970-2085-4B9F-86E9-F4FD1F169122}"/>
            </a:ext>
          </a:extLst>
        </xdr:cNvPr>
        <xdr:cNvSpPr/>
      </xdr:nvSpPr>
      <xdr:spPr>
        <a:xfrm>
          <a:off x="3746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8708</xdr:rowOff>
    </xdr:from>
    <xdr:to>
      <xdr:col>24</xdr:col>
      <xdr:colOff>63500</xdr:colOff>
      <xdr:row>85</xdr:row>
      <xdr:rowOff>10342</xdr:rowOff>
    </xdr:to>
    <xdr:cxnSp macro="">
      <xdr:nvCxnSpPr>
        <xdr:cNvPr id="308" name="直線コネクタ 307">
          <a:extLst>
            <a:ext uri="{FF2B5EF4-FFF2-40B4-BE49-F238E27FC236}">
              <a16:creationId xmlns:a16="http://schemas.microsoft.com/office/drawing/2014/main" id="{D90F1366-59DB-4155-841E-FAA12CCB8592}"/>
            </a:ext>
          </a:extLst>
        </xdr:cNvPr>
        <xdr:cNvCxnSpPr/>
      </xdr:nvCxnSpPr>
      <xdr:spPr>
        <a:xfrm flipV="1">
          <a:off x="3797300" y="1458195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95069</xdr:rowOff>
    </xdr:from>
    <xdr:to>
      <xdr:col>15</xdr:col>
      <xdr:colOff>101600</xdr:colOff>
      <xdr:row>85</xdr:row>
      <xdr:rowOff>25219</xdr:rowOff>
    </xdr:to>
    <xdr:sp macro="" textlink="">
      <xdr:nvSpPr>
        <xdr:cNvPr id="309" name="楕円 308">
          <a:extLst>
            <a:ext uri="{FF2B5EF4-FFF2-40B4-BE49-F238E27FC236}">
              <a16:creationId xmlns:a16="http://schemas.microsoft.com/office/drawing/2014/main" id="{28E1B6EF-7703-49C7-B385-52E41B782D03}"/>
            </a:ext>
          </a:extLst>
        </xdr:cNvPr>
        <xdr:cNvSpPr/>
      </xdr:nvSpPr>
      <xdr:spPr>
        <a:xfrm>
          <a:off x="28575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145869</xdr:rowOff>
    </xdr:from>
    <xdr:to>
      <xdr:col>19</xdr:col>
      <xdr:colOff>177800</xdr:colOff>
      <xdr:row>85</xdr:row>
      <xdr:rowOff>10342</xdr:rowOff>
    </xdr:to>
    <xdr:cxnSp macro="">
      <xdr:nvCxnSpPr>
        <xdr:cNvPr id="310" name="直線コネクタ 309">
          <a:extLst>
            <a:ext uri="{FF2B5EF4-FFF2-40B4-BE49-F238E27FC236}">
              <a16:creationId xmlns:a16="http://schemas.microsoft.com/office/drawing/2014/main" id="{FFF06FDB-97C8-44AF-A12B-1E5CDD9A1387}"/>
            </a:ext>
          </a:extLst>
        </xdr:cNvPr>
        <xdr:cNvCxnSpPr/>
      </xdr:nvCxnSpPr>
      <xdr:spPr>
        <a:xfrm>
          <a:off x="2908300" y="145476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99968</xdr:rowOff>
    </xdr:from>
    <xdr:to>
      <xdr:col>10</xdr:col>
      <xdr:colOff>165100</xdr:colOff>
      <xdr:row>85</xdr:row>
      <xdr:rowOff>30118</xdr:rowOff>
    </xdr:to>
    <xdr:sp macro="" textlink="">
      <xdr:nvSpPr>
        <xdr:cNvPr id="311" name="楕円 310">
          <a:extLst>
            <a:ext uri="{FF2B5EF4-FFF2-40B4-BE49-F238E27FC236}">
              <a16:creationId xmlns:a16="http://schemas.microsoft.com/office/drawing/2014/main" id="{83F8BBA9-E7DD-4271-A486-AAACEF799B18}"/>
            </a:ext>
          </a:extLst>
        </xdr:cNvPr>
        <xdr:cNvSpPr/>
      </xdr:nvSpPr>
      <xdr:spPr>
        <a:xfrm>
          <a:off x="1968500" y="145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145869</xdr:rowOff>
    </xdr:from>
    <xdr:to>
      <xdr:col>15</xdr:col>
      <xdr:colOff>50800</xdr:colOff>
      <xdr:row>84</xdr:row>
      <xdr:rowOff>150768</xdr:rowOff>
    </xdr:to>
    <xdr:cxnSp macro="">
      <xdr:nvCxnSpPr>
        <xdr:cNvPr id="312" name="直線コネクタ 311">
          <a:extLst>
            <a:ext uri="{FF2B5EF4-FFF2-40B4-BE49-F238E27FC236}">
              <a16:creationId xmlns:a16="http://schemas.microsoft.com/office/drawing/2014/main" id="{7717F243-FF44-46A3-A9F7-E8B0848F2ED1}"/>
            </a:ext>
          </a:extLst>
        </xdr:cNvPr>
        <xdr:cNvCxnSpPr/>
      </xdr:nvCxnSpPr>
      <xdr:spPr>
        <a:xfrm flipV="1">
          <a:off x="2019300" y="1454766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73842</xdr:rowOff>
    </xdr:from>
    <xdr:to>
      <xdr:col>6</xdr:col>
      <xdr:colOff>38100</xdr:colOff>
      <xdr:row>85</xdr:row>
      <xdr:rowOff>3992</xdr:rowOff>
    </xdr:to>
    <xdr:sp macro="" textlink="">
      <xdr:nvSpPr>
        <xdr:cNvPr id="313" name="楕円 312">
          <a:extLst>
            <a:ext uri="{FF2B5EF4-FFF2-40B4-BE49-F238E27FC236}">
              <a16:creationId xmlns:a16="http://schemas.microsoft.com/office/drawing/2014/main" id="{2AC39C57-05C7-4375-BBE1-D4545D2D2E26}"/>
            </a:ext>
          </a:extLst>
        </xdr:cNvPr>
        <xdr:cNvSpPr/>
      </xdr:nvSpPr>
      <xdr:spPr>
        <a:xfrm>
          <a:off x="10795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124642</xdr:rowOff>
    </xdr:from>
    <xdr:to>
      <xdr:col>10</xdr:col>
      <xdr:colOff>114300</xdr:colOff>
      <xdr:row>84</xdr:row>
      <xdr:rowOff>150768</xdr:rowOff>
    </xdr:to>
    <xdr:cxnSp macro="">
      <xdr:nvCxnSpPr>
        <xdr:cNvPr id="314" name="直線コネクタ 313">
          <a:extLst>
            <a:ext uri="{FF2B5EF4-FFF2-40B4-BE49-F238E27FC236}">
              <a16:creationId xmlns:a16="http://schemas.microsoft.com/office/drawing/2014/main" id="{B7702C1B-7A93-40BA-AF84-758050D83CF6}"/>
            </a:ext>
          </a:extLst>
        </xdr:cNvPr>
        <xdr:cNvCxnSpPr/>
      </xdr:nvCxnSpPr>
      <xdr:spPr>
        <a:xfrm>
          <a:off x="1130300" y="1452644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a:extLst>
            <a:ext uri="{FF2B5EF4-FFF2-40B4-BE49-F238E27FC236}">
              <a16:creationId xmlns:a16="http://schemas.microsoft.com/office/drawing/2014/main" id="{209E7AB3-D255-4601-A047-0A4E5EE81D97}"/>
            </a:ext>
          </a:extLst>
        </xdr:cNvPr>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a:extLst>
            <a:ext uri="{FF2B5EF4-FFF2-40B4-BE49-F238E27FC236}">
              <a16:creationId xmlns:a16="http://schemas.microsoft.com/office/drawing/2014/main" id="{78A006D3-B646-4F44-80F1-A3BF383CB960}"/>
            </a:ext>
          </a:extLst>
        </xdr:cNvPr>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a:extLst>
            <a:ext uri="{FF2B5EF4-FFF2-40B4-BE49-F238E27FC236}">
              <a16:creationId xmlns:a16="http://schemas.microsoft.com/office/drawing/2014/main" id="{11CAC1FE-1E76-405A-A683-27618831CB83}"/>
            </a:ext>
          </a:extLst>
        </xdr:cNvPr>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8" name="n_4aveValue【福祉施設】&#10;有形固定資産減価償却率">
          <a:extLst>
            <a:ext uri="{FF2B5EF4-FFF2-40B4-BE49-F238E27FC236}">
              <a16:creationId xmlns:a16="http://schemas.microsoft.com/office/drawing/2014/main" id="{9D77CB55-AEAD-45F2-98D1-54AC57127BEB}"/>
            </a:ext>
          </a:extLst>
        </xdr:cNvPr>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52269</xdr:rowOff>
    </xdr:from>
    <xdr:ext cx="405111" cy="259045"/>
    <xdr:sp macro="" textlink="">
      <xdr:nvSpPr>
        <xdr:cNvPr id="319" name="n_1mainValue【福祉施設】&#10;有形固定資産減価償却率">
          <a:extLst>
            <a:ext uri="{FF2B5EF4-FFF2-40B4-BE49-F238E27FC236}">
              <a16:creationId xmlns:a16="http://schemas.microsoft.com/office/drawing/2014/main" id="{3A7D4FD5-3022-4036-9B7D-B2BE77078517}"/>
            </a:ext>
          </a:extLst>
        </xdr:cNvPr>
        <xdr:cNvSpPr txBox="1"/>
      </xdr:nvSpPr>
      <xdr:spPr>
        <a:xfrm>
          <a:off x="3582044"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16346</xdr:rowOff>
    </xdr:from>
    <xdr:ext cx="405111" cy="259045"/>
    <xdr:sp macro="" textlink="">
      <xdr:nvSpPr>
        <xdr:cNvPr id="320" name="n_2mainValue【福祉施設】&#10;有形固定資産減価償却率">
          <a:extLst>
            <a:ext uri="{FF2B5EF4-FFF2-40B4-BE49-F238E27FC236}">
              <a16:creationId xmlns:a16="http://schemas.microsoft.com/office/drawing/2014/main" id="{59ACC438-ACE2-4289-86B7-085B865E34B5}"/>
            </a:ext>
          </a:extLst>
        </xdr:cNvPr>
        <xdr:cNvSpPr txBox="1"/>
      </xdr:nvSpPr>
      <xdr:spPr>
        <a:xfrm>
          <a:off x="2705744" y="1458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21245</xdr:rowOff>
    </xdr:from>
    <xdr:ext cx="405111" cy="259045"/>
    <xdr:sp macro="" textlink="">
      <xdr:nvSpPr>
        <xdr:cNvPr id="321" name="n_3mainValue【福祉施設】&#10;有形固定資産減価償却率">
          <a:extLst>
            <a:ext uri="{FF2B5EF4-FFF2-40B4-BE49-F238E27FC236}">
              <a16:creationId xmlns:a16="http://schemas.microsoft.com/office/drawing/2014/main" id="{676B044A-FF41-48F7-9726-93B996F2A85A}"/>
            </a:ext>
          </a:extLst>
        </xdr:cNvPr>
        <xdr:cNvSpPr txBox="1"/>
      </xdr:nvSpPr>
      <xdr:spPr>
        <a:xfrm>
          <a:off x="1816744" y="1459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166569</xdr:rowOff>
    </xdr:from>
    <xdr:ext cx="405111" cy="259045"/>
    <xdr:sp macro="" textlink="">
      <xdr:nvSpPr>
        <xdr:cNvPr id="322" name="n_4mainValue【福祉施設】&#10;有形固定資産減価償却率">
          <a:extLst>
            <a:ext uri="{FF2B5EF4-FFF2-40B4-BE49-F238E27FC236}">
              <a16:creationId xmlns:a16="http://schemas.microsoft.com/office/drawing/2014/main" id="{2DB7F595-7125-45A6-847D-D15F66089779}"/>
            </a:ext>
          </a:extLst>
        </xdr:cNvPr>
        <xdr:cNvSpPr txBox="1"/>
      </xdr:nvSpPr>
      <xdr:spPr>
        <a:xfrm>
          <a:off x="927744" y="1456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1EEB0B8F-A715-4613-BF7F-747CD99CE6F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CDCAA3E8-67D6-4793-BE8A-A3D55C806B9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7318392D-A275-4175-A385-0D8A3056014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FE97DB01-8CF7-4F63-BDDA-B187C0C0D18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210E3A41-5957-476B-A112-4D051C57B26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70F0FB6D-FDA5-403E-A69E-CB354062597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BF49D1A2-AAE0-41FF-8087-461190E9C27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D864145C-5E2C-447D-9C28-20E6A259D9E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8D51A38F-23BE-4F2A-9B56-5B50FC75324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BA1B94CD-3677-4A26-B75C-1017AFCE92D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A58129E5-28D6-4646-8BE3-DCC87762C2D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FCACA1DB-8877-4867-9D77-332E03CF6B1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7C9A140B-1A65-4CC1-939D-F27895C6496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5FE6D1A3-286C-4028-BCB2-E7A5595A0AF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18F8709D-F6D4-4F64-BA60-9C222C1C6FE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80A9D167-989D-4EC9-B738-B724C8F51CF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CAE9D31D-05F7-47BA-AF92-AEC2BEE5EFE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9F4217D8-D902-4EC0-88A1-FA2C237A063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7DB1D545-4BDC-48FA-B031-BF56AC10815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2377E3BF-ADF8-4189-AC9D-1E9A81C9D66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4F3ED556-4A3D-49F7-A7AA-7E954D3910A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3BB4E8-5D06-4886-BFE3-ED9BC407FA0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78C926DA-7C24-4961-A7AD-E6E9DC92D27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a:extLst>
            <a:ext uri="{FF2B5EF4-FFF2-40B4-BE49-F238E27FC236}">
              <a16:creationId xmlns:a16="http://schemas.microsoft.com/office/drawing/2014/main" id="{F6CB1C72-C51D-4C6F-92BE-5D707905AA28}"/>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a:extLst>
            <a:ext uri="{FF2B5EF4-FFF2-40B4-BE49-F238E27FC236}">
              <a16:creationId xmlns:a16="http://schemas.microsoft.com/office/drawing/2014/main" id="{3F66A201-7C7B-4AF2-A7F4-17653195A0C2}"/>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a:extLst>
            <a:ext uri="{FF2B5EF4-FFF2-40B4-BE49-F238E27FC236}">
              <a16:creationId xmlns:a16="http://schemas.microsoft.com/office/drawing/2014/main" id="{7BCC2489-9474-483B-BCD4-06967A4EA8A1}"/>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a:extLst>
            <a:ext uri="{FF2B5EF4-FFF2-40B4-BE49-F238E27FC236}">
              <a16:creationId xmlns:a16="http://schemas.microsoft.com/office/drawing/2014/main" id="{68680CCA-5D64-4413-837E-D2EC69AB03A1}"/>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a:extLst>
            <a:ext uri="{FF2B5EF4-FFF2-40B4-BE49-F238E27FC236}">
              <a16:creationId xmlns:a16="http://schemas.microsoft.com/office/drawing/2014/main" id="{011F8E49-F507-4216-98BC-E2FD2C5C82A0}"/>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a:extLst>
            <a:ext uri="{FF2B5EF4-FFF2-40B4-BE49-F238E27FC236}">
              <a16:creationId xmlns:a16="http://schemas.microsoft.com/office/drawing/2014/main" id="{9FE88CC0-42DE-4F25-93BA-C0360C80D228}"/>
            </a:ext>
          </a:extLst>
        </xdr:cNvPr>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a:extLst>
            <a:ext uri="{FF2B5EF4-FFF2-40B4-BE49-F238E27FC236}">
              <a16:creationId xmlns:a16="http://schemas.microsoft.com/office/drawing/2014/main" id="{855FADFF-FFF4-40EB-8047-3EABB1CC85B7}"/>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a:extLst>
            <a:ext uri="{FF2B5EF4-FFF2-40B4-BE49-F238E27FC236}">
              <a16:creationId xmlns:a16="http://schemas.microsoft.com/office/drawing/2014/main" id="{EF205EA0-C4BC-4EDF-BA23-859A2C85B47D}"/>
            </a:ext>
          </a:extLst>
        </xdr:cNvPr>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a:extLst>
            <a:ext uri="{FF2B5EF4-FFF2-40B4-BE49-F238E27FC236}">
              <a16:creationId xmlns:a16="http://schemas.microsoft.com/office/drawing/2014/main" id="{CBD5FD56-EA18-420B-BA42-EC7FFAC0AE56}"/>
            </a:ext>
          </a:extLst>
        </xdr:cNvPr>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a:extLst>
            <a:ext uri="{FF2B5EF4-FFF2-40B4-BE49-F238E27FC236}">
              <a16:creationId xmlns:a16="http://schemas.microsoft.com/office/drawing/2014/main" id="{F98E2A91-B737-4409-AC64-A7BEAE89C6DE}"/>
            </a:ext>
          </a:extLst>
        </xdr:cNvPr>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a:extLst>
            <a:ext uri="{FF2B5EF4-FFF2-40B4-BE49-F238E27FC236}">
              <a16:creationId xmlns:a16="http://schemas.microsoft.com/office/drawing/2014/main" id="{9CD82004-6A85-489A-A070-D8974FADED00}"/>
            </a:ext>
          </a:extLst>
        </xdr:cNvPr>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FAD6D96-C814-43DA-9759-17F43F4297F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1EF77DE-CA1A-4647-B7CC-0218974BC9F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B84053F-B85B-4574-B65C-CC3399CD279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1B0E0C0-1B09-42EB-BA07-7078646070F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AD2F62D8-C129-4EC0-920E-15851B65657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25400</xdr:rowOff>
    </xdr:from>
    <xdr:to>
      <xdr:col>55</xdr:col>
      <xdr:colOff>50800</xdr:colOff>
      <xdr:row>86</xdr:row>
      <xdr:rowOff>127000</xdr:rowOff>
    </xdr:to>
    <xdr:sp macro="" textlink="">
      <xdr:nvSpPr>
        <xdr:cNvPr id="362" name="楕円 361">
          <a:extLst>
            <a:ext uri="{FF2B5EF4-FFF2-40B4-BE49-F238E27FC236}">
              <a16:creationId xmlns:a16="http://schemas.microsoft.com/office/drawing/2014/main" id="{B9E3508C-49BF-4D93-91B0-390178928DB7}"/>
            </a:ext>
          </a:extLst>
        </xdr:cNvPr>
        <xdr:cNvSpPr/>
      </xdr:nvSpPr>
      <xdr:spPr>
        <a:xfrm>
          <a:off x="10426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111777</xdr:rowOff>
    </xdr:from>
    <xdr:ext cx="469744" cy="259045"/>
    <xdr:sp macro="" textlink="">
      <xdr:nvSpPr>
        <xdr:cNvPr id="363" name="【福祉施設】&#10;一人当たり面積該当値テキスト">
          <a:extLst>
            <a:ext uri="{FF2B5EF4-FFF2-40B4-BE49-F238E27FC236}">
              <a16:creationId xmlns:a16="http://schemas.microsoft.com/office/drawing/2014/main" id="{68C6CFFB-C4D5-473A-B1A7-357588E30C16}"/>
            </a:ext>
          </a:extLst>
        </xdr:cNvPr>
        <xdr:cNvSpPr txBox="1"/>
      </xdr:nvSpPr>
      <xdr:spPr>
        <a:xfrm>
          <a:off x="10515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3811</xdr:rowOff>
    </xdr:from>
    <xdr:to>
      <xdr:col>50</xdr:col>
      <xdr:colOff>165100</xdr:colOff>
      <xdr:row>86</xdr:row>
      <xdr:rowOff>105411</xdr:rowOff>
    </xdr:to>
    <xdr:sp macro="" textlink="">
      <xdr:nvSpPr>
        <xdr:cNvPr id="364" name="楕円 363">
          <a:extLst>
            <a:ext uri="{FF2B5EF4-FFF2-40B4-BE49-F238E27FC236}">
              <a16:creationId xmlns:a16="http://schemas.microsoft.com/office/drawing/2014/main" id="{ADFCF697-39EA-4C77-B171-6EC10FFD6E65}"/>
            </a:ext>
          </a:extLst>
        </xdr:cNvPr>
        <xdr:cNvSpPr/>
      </xdr:nvSpPr>
      <xdr:spPr>
        <a:xfrm>
          <a:off x="9588500" y="1474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54611</xdr:rowOff>
    </xdr:from>
    <xdr:to>
      <xdr:col>55</xdr:col>
      <xdr:colOff>0</xdr:colOff>
      <xdr:row>86</xdr:row>
      <xdr:rowOff>76200</xdr:rowOff>
    </xdr:to>
    <xdr:cxnSp macro="">
      <xdr:nvCxnSpPr>
        <xdr:cNvPr id="365" name="直線コネクタ 364">
          <a:extLst>
            <a:ext uri="{FF2B5EF4-FFF2-40B4-BE49-F238E27FC236}">
              <a16:creationId xmlns:a16="http://schemas.microsoft.com/office/drawing/2014/main" id="{664A899B-9DA8-4FDB-AD7F-1F6EBA32370A}"/>
            </a:ext>
          </a:extLst>
        </xdr:cNvPr>
        <xdr:cNvCxnSpPr/>
      </xdr:nvCxnSpPr>
      <xdr:spPr>
        <a:xfrm>
          <a:off x="9639300" y="14799311"/>
          <a:ext cx="838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5080</xdr:rowOff>
    </xdr:from>
    <xdr:to>
      <xdr:col>46</xdr:col>
      <xdr:colOff>38100</xdr:colOff>
      <xdr:row>86</xdr:row>
      <xdr:rowOff>106680</xdr:rowOff>
    </xdr:to>
    <xdr:sp macro="" textlink="">
      <xdr:nvSpPr>
        <xdr:cNvPr id="366" name="楕円 365">
          <a:extLst>
            <a:ext uri="{FF2B5EF4-FFF2-40B4-BE49-F238E27FC236}">
              <a16:creationId xmlns:a16="http://schemas.microsoft.com/office/drawing/2014/main" id="{CA4A13B8-51F4-431F-ABC1-E54A0A1CDAF4}"/>
            </a:ext>
          </a:extLst>
        </xdr:cNvPr>
        <xdr:cNvSpPr/>
      </xdr:nvSpPr>
      <xdr:spPr>
        <a:xfrm>
          <a:off x="8699500" y="1474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54611</xdr:rowOff>
    </xdr:from>
    <xdr:to>
      <xdr:col>50</xdr:col>
      <xdr:colOff>114300</xdr:colOff>
      <xdr:row>86</xdr:row>
      <xdr:rowOff>55880</xdr:rowOff>
    </xdr:to>
    <xdr:cxnSp macro="">
      <xdr:nvCxnSpPr>
        <xdr:cNvPr id="367" name="直線コネクタ 366">
          <a:extLst>
            <a:ext uri="{FF2B5EF4-FFF2-40B4-BE49-F238E27FC236}">
              <a16:creationId xmlns:a16="http://schemas.microsoft.com/office/drawing/2014/main" id="{2423AC02-AF1C-4D03-9FCF-53323DC3CC23}"/>
            </a:ext>
          </a:extLst>
        </xdr:cNvPr>
        <xdr:cNvCxnSpPr/>
      </xdr:nvCxnSpPr>
      <xdr:spPr>
        <a:xfrm flipV="1">
          <a:off x="8750300" y="147993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5080</xdr:rowOff>
    </xdr:from>
    <xdr:to>
      <xdr:col>41</xdr:col>
      <xdr:colOff>101600</xdr:colOff>
      <xdr:row>86</xdr:row>
      <xdr:rowOff>106680</xdr:rowOff>
    </xdr:to>
    <xdr:sp macro="" textlink="">
      <xdr:nvSpPr>
        <xdr:cNvPr id="368" name="楕円 367">
          <a:extLst>
            <a:ext uri="{FF2B5EF4-FFF2-40B4-BE49-F238E27FC236}">
              <a16:creationId xmlns:a16="http://schemas.microsoft.com/office/drawing/2014/main" id="{CA75F7D6-B155-4F57-91E3-15536C936187}"/>
            </a:ext>
          </a:extLst>
        </xdr:cNvPr>
        <xdr:cNvSpPr/>
      </xdr:nvSpPr>
      <xdr:spPr>
        <a:xfrm>
          <a:off x="7810500" y="1474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55880</xdr:rowOff>
    </xdr:from>
    <xdr:to>
      <xdr:col>45</xdr:col>
      <xdr:colOff>177800</xdr:colOff>
      <xdr:row>86</xdr:row>
      <xdr:rowOff>55880</xdr:rowOff>
    </xdr:to>
    <xdr:cxnSp macro="">
      <xdr:nvCxnSpPr>
        <xdr:cNvPr id="369" name="直線コネクタ 368">
          <a:extLst>
            <a:ext uri="{FF2B5EF4-FFF2-40B4-BE49-F238E27FC236}">
              <a16:creationId xmlns:a16="http://schemas.microsoft.com/office/drawing/2014/main" id="{98036EEC-0A54-4F70-B8C8-02050051B643}"/>
            </a:ext>
          </a:extLst>
        </xdr:cNvPr>
        <xdr:cNvCxnSpPr/>
      </xdr:nvCxnSpPr>
      <xdr:spPr>
        <a:xfrm>
          <a:off x="7861300" y="14800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6350</xdr:rowOff>
    </xdr:from>
    <xdr:to>
      <xdr:col>36</xdr:col>
      <xdr:colOff>165100</xdr:colOff>
      <xdr:row>86</xdr:row>
      <xdr:rowOff>107950</xdr:rowOff>
    </xdr:to>
    <xdr:sp macro="" textlink="">
      <xdr:nvSpPr>
        <xdr:cNvPr id="370" name="楕円 369">
          <a:extLst>
            <a:ext uri="{FF2B5EF4-FFF2-40B4-BE49-F238E27FC236}">
              <a16:creationId xmlns:a16="http://schemas.microsoft.com/office/drawing/2014/main" id="{6C373D2F-4E11-4779-B662-0B39574ABDC2}"/>
            </a:ext>
          </a:extLst>
        </xdr:cNvPr>
        <xdr:cNvSpPr/>
      </xdr:nvSpPr>
      <xdr:spPr>
        <a:xfrm>
          <a:off x="6921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55880</xdr:rowOff>
    </xdr:from>
    <xdr:to>
      <xdr:col>41</xdr:col>
      <xdr:colOff>50800</xdr:colOff>
      <xdr:row>86</xdr:row>
      <xdr:rowOff>57150</xdr:rowOff>
    </xdr:to>
    <xdr:cxnSp macro="">
      <xdr:nvCxnSpPr>
        <xdr:cNvPr id="371" name="直線コネクタ 370">
          <a:extLst>
            <a:ext uri="{FF2B5EF4-FFF2-40B4-BE49-F238E27FC236}">
              <a16:creationId xmlns:a16="http://schemas.microsoft.com/office/drawing/2014/main" id="{3BD29CDD-158F-43E2-BCCB-706B401F113D}"/>
            </a:ext>
          </a:extLst>
        </xdr:cNvPr>
        <xdr:cNvCxnSpPr/>
      </xdr:nvCxnSpPr>
      <xdr:spPr>
        <a:xfrm flipV="1">
          <a:off x="6972300" y="148005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a:extLst>
            <a:ext uri="{FF2B5EF4-FFF2-40B4-BE49-F238E27FC236}">
              <a16:creationId xmlns:a16="http://schemas.microsoft.com/office/drawing/2014/main" id="{B5D74ACA-06D5-4A53-80BE-3F7F44840164}"/>
            </a:ext>
          </a:extLst>
        </xdr:cNvPr>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a:extLst>
            <a:ext uri="{FF2B5EF4-FFF2-40B4-BE49-F238E27FC236}">
              <a16:creationId xmlns:a16="http://schemas.microsoft.com/office/drawing/2014/main" id="{251E2312-E0EB-4110-B6D0-AD6B61C1A6A2}"/>
            </a:ext>
          </a:extLst>
        </xdr:cNvPr>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a:extLst>
            <a:ext uri="{FF2B5EF4-FFF2-40B4-BE49-F238E27FC236}">
              <a16:creationId xmlns:a16="http://schemas.microsoft.com/office/drawing/2014/main" id="{82B72F60-5CEE-4F05-A20D-840CE010FC55}"/>
            </a:ext>
          </a:extLst>
        </xdr:cNvPr>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a:extLst>
            <a:ext uri="{FF2B5EF4-FFF2-40B4-BE49-F238E27FC236}">
              <a16:creationId xmlns:a16="http://schemas.microsoft.com/office/drawing/2014/main" id="{A7C37C04-E5CF-40BF-B256-80803F1537B8}"/>
            </a:ext>
          </a:extLst>
        </xdr:cNvPr>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96538</xdr:rowOff>
    </xdr:from>
    <xdr:ext cx="469744" cy="259045"/>
    <xdr:sp macro="" textlink="">
      <xdr:nvSpPr>
        <xdr:cNvPr id="376" name="n_1mainValue【福祉施設】&#10;一人当たり面積">
          <a:extLst>
            <a:ext uri="{FF2B5EF4-FFF2-40B4-BE49-F238E27FC236}">
              <a16:creationId xmlns:a16="http://schemas.microsoft.com/office/drawing/2014/main" id="{3561B6B8-022E-4EFA-B563-3921BCAF7A9E}"/>
            </a:ext>
          </a:extLst>
        </xdr:cNvPr>
        <xdr:cNvSpPr txBox="1"/>
      </xdr:nvSpPr>
      <xdr:spPr>
        <a:xfrm>
          <a:off x="9391727" y="1484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97807</xdr:rowOff>
    </xdr:from>
    <xdr:ext cx="469744" cy="259045"/>
    <xdr:sp macro="" textlink="">
      <xdr:nvSpPr>
        <xdr:cNvPr id="377" name="n_2mainValue【福祉施設】&#10;一人当たり面積">
          <a:extLst>
            <a:ext uri="{FF2B5EF4-FFF2-40B4-BE49-F238E27FC236}">
              <a16:creationId xmlns:a16="http://schemas.microsoft.com/office/drawing/2014/main" id="{8AE8A3C7-0F60-4124-94E5-1927CE588C08}"/>
            </a:ext>
          </a:extLst>
        </xdr:cNvPr>
        <xdr:cNvSpPr txBox="1"/>
      </xdr:nvSpPr>
      <xdr:spPr>
        <a:xfrm>
          <a:off x="8515427" y="1484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97807</xdr:rowOff>
    </xdr:from>
    <xdr:ext cx="469744" cy="259045"/>
    <xdr:sp macro="" textlink="">
      <xdr:nvSpPr>
        <xdr:cNvPr id="378" name="n_3mainValue【福祉施設】&#10;一人当たり面積">
          <a:extLst>
            <a:ext uri="{FF2B5EF4-FFF2-40B4-BE49-F238E27FC236}">
              <a16:creationId xmlns:a16="http://schemas.microsoft.com/office/drawing/2014/main" id="{0C511471-9FB3-42D9-B3FD-39AF56ADC577}"/>
            </a:ext>
          </a:extLst>
        </xdr:cNvPr>
        <xdr:cNvSpPr txBox="1"/>
      </xdr:nvSpPr>
      <xdr:spPr>
        <a:xfrm>
          <a:off x="7626427" y="1484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99077</xdr:rowOff>
    </xdr:from>
    <xdr:ext cx="469744" cy="259045"/>
    <xdr:sp macro="" textlink="">
      <xdr:nvSpPr>
        <xdr:cNvPr id="379" name="n_4mainValue【福祉施設】&#10;一人当たり面積">
          <a:extLst>
            <a:ext uri="{FF2B5EF4-FFF2-40B4-BE49-F238E27FC236}">
              <a16:creationId xmlns:a16="http://schemas.microsoft.com/office/drawing/2014/main" id="{F01F44D3-EDFD-411C-949B-C7DD83DB442C}"/>
            </a:ext>
          </a:extLst>
        </xdr:cNvPr>
        <xdr:cNvSpPr txBox="1"/>
      </xdr:nvSpPr>
      <xdr:spPr>
        <a:xfrm>
          <a:off x="6737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6328E299-CE3B-4B35-B412-47BCFE37F29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7285633C-EDC3-4EAF-A518-66B95A59D0B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B16C0522-6997-4078-AF8B-BD95735AD8F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605713FB-697D-4FF3-B115-640FBC6F77B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18C1BE74-1403-458A-9B95-23212766F4E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99EA671C-2350-4AA7-84A3-1C65B1C0FC1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52E42D0C-82CB-4130-A0CC-F83F8AB0C81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B9D82A02-CF16-4723-8938-1CF09D822E8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2F200D03-C13F-48AE-BE6C-162D6559D49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28F588E4-7154-4C28-9DEF-5135DCB8404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429082D-DA9D-47A0-95E0-B0E69DE7C64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6CDF4EED-EBC1-4AF0-8F90-C5F19C6A06F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7E7301B7-0F92-4BE7-BA7F-2C720A72AAC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D718CE51-9091-47DE-B329-BC0A03932DD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F49D41CA-9284-48B0-AC26-9D91983A404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5DBE3E0D-92F5-4C60-BEF5-8F8986FC956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0924B1C1-D720-45F9-96EE-5BA0D3828BF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A30C5F10-3F79-4298-829C-B1A938B7EFD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0F509413-094B-43E9-98A5-F66C5BAC591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8ED664A7-74F8-4271-A5B3-2342AAE8676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FD282F96-F3C3-4FC6-831B-1AFC28322B3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01F69A6D-197C-453B-83AC-9144450E359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637B4F0A-D92B-4824-8836-F1B200CB8D27}"/>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FA6ACE86-4901-448A-AB9C-5F30F22B1B9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AB72563B-F182-4BD6-BEFB-942CFA13146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30EFBE03-1805-4881-A642-7C9FA5314FB8}"/>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95EE7A7D-1103-48B6-8BB4-01DAE8F1A37B}"/>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AE2857A2-52B4-4BB8-9B8C-FE7305CDC601}"/>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5CC34389-3435-450C-B018-18D3BA8F052A}"/>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a:extLst>
            <a:ext uri="{FF2B5EF4-FFF2-40B4-BE49-F238E27FC236}">
              <a16:creationId xmlns:a16="http://schemas.microsoft.com/office/drawing/2014/main" id="{22D04087-CCD1-43C5-9D58-E3DC8834A341}"/>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F9774CD8-77BC-43EF-BEBA-1F9B43DE52C0}"/>
            </a:ext>
          </a:extLst>
        </xdr:cNvPr>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a:extLst>
            <a:ext uri="{FF2B5EF4-FFF2-40B4-BE49-F238E27FC236}">
              <a16:creationId xmlns:a16="http://schemas.microsoft.com/office/drawing/2014/main" id="{DB8A2D8D-710B-49AA-8332-B68320581141}"/>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a:extLst>
            <a:ext uri="{FF2B5EF4-FFF2-40B4-BE49-F238E27FC236}">
              <a16:creationId xmlns:a16="http://schemas.microsoft.com/office/drawing/2014/main" id="{D2691FF8-DEB4-4EAD-821D-D5C0ED946D1F}"/>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a:extLst>
            <a:ext uri="{FF2B5EF4-FFF2-40B4-BE49-F238E27FC236}">
              <a16:creationId xmlns:a16="http://schemas.microsoft.com/office/drawing/2014/main" id="{3C228464-1FF3-42E8-8C56-9772F244221B}"/>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a:extLst>
            <a:ext uri="{FF2B5EF4-FFF2-40B4-BE49-F238E27FC236}">
              <a16:creationId xmlns:a16="http://schemas.microsoft.com/office/drawing/2014/main" id="{74A2F7F9-0F09-42E8-8946-CCC4CC0A29A0}"/>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a:extLst>
            <a:ext uri="{FF2B5EF4-FFF2-40B4-BE49-F238E27FC236}">
              <a16:creationId xmlns:a16="http://schemas.microsoft.com/office/drawing/2014/main" id="{996A154B-740C-4441-935D-639DFDCF097B}"/>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D928D25B-A37B-4AB6-8421-24C9E1A732D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FA705DBC-C0B5-46E4-9844-AB1B4E08BCA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80940B19-CEB3-455B-9C62-FC9000ADE55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EC22A5B7-76F6-412B-AA93-ADF02B9B068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A160C19E-B1E0-4A3F-9835-B276138078A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64588</xdr:rowOff>
    </xdr:from>
    <xdr:to>
      <xdr:col>24</xdr:col>
      <xdr:colOff>114300</xdr:colOff>
      <xdr:row>108</xdr:row>
      <xdr:rowOff>166188</xdr:rowOff>
    </xdr:to>
    <xdr:sp macro="" textlink="">
      <xdr:nvSpPr>
        <xdr:cNvPr id="421" name="楕円 420">
          <a:extLst>
            <a:ext uri="{FF2B5EF4-FFF2-40B4-BE49-F238E27FC236}">
              <a16:creationId xmlns:a16="http://schemas.microsoft.com/office/drawing/2014/main" id="{B692DE59-A82F-414F-8367-97BEDCD0A53F}"/>
            </a:ext>
          </a:extLst>
        </xdr:cNvPr>
        <xdr:cNvSpPr/>
      </xdr:nvSpPr>
      <xdr:spPr>
        <a:xfrm>
          <a:off x="45847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150965</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B938225F-4CA9-448E-8A79-E7A8AFEE9680}"/>
            </a:ext>
          </a:extLst>
        </xdr:cNvPr>
        <xdr:cNvSpPr txBox="1"/>
      </xdr:nvSpPr>
      <xdr:spPr>
        <a:xfrm>
          <a:off x="4673600" y="18496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56424</xdr:rowOff>
    </xdr:from>
    <xdr:to>
      <xdr:col>20</xdr:col>
      <xdr:colOff>38100</xdr:colOff>
      <xdr:row>108</xdr:row>
      <xdr:rowOff>158024</xdr:rowOff>
    </xdr:to>
    <xdr:sp macro="" textlink="">
      <xdr:nvSpPr>
        <xdr:cNvPr id="423" name="楕円 422">
          <a:extLst>
            <a:ext uri="{FF2B5EF4-FFF2-40B4-BE49-F238E27FC236}">
              <a16:creationId xmlns:a16="http://schemas.microsoft.com/office/drawing/2014/main" id="{3768B3E2-46F9-4453-9BB5-0F5B92D7F6FF}"/>
            </a:ext>
          </a:extLst>
        </xdr:cNvPr>
        <xdr:cNvSpPr/>
      </xdr:nvSpPr>
      <xdr:spPr>
        <a:xfrm>
          <a:off x="3746500" y="185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107224</xdr:rowOff>
    </xdr:from>
    <xdr:to>
      <xdr:col>24</xdr:col>
      <xdr:colOff>63500</xdr:colOff>
      <xdr:row>108</xdr:row>
      <xdr:rowOff>115388</xdr:rowOff>
    </xdr:to>
    <xdr:cxnSp macro="">
      <xdr:nvCxnSpPr>
        <xdr:cNvPr id="424" name="直線コネクタ 423">
          <a:extLst>
            <a:ext uri="{FF2B5EF4-FFF2-40B4-BE49-F238E27FC236}">
              <a16:creationId xmlns:a16="http://schemas.microsoft.com/office/drawing/2014/main" id="{37193224-7124-4D1E-A948-CCC77EFC5538}"/>
            </a:ext>
          </a:extLst>
        </xdr:cNvPr>
        <xdr:cNvCxnSpPr/>
      </xdr:nvCxnSpPr>
      <xdr:spPr>
        <a:xfrm>
          <a:off x="3797300" y="18623824"/>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48261</xdr:rowOff>
    </xdr:from>
    <xdr:to>
      <xdr:col>15</xdr:col>
      <xdr:colOff>101600</xdr:colOff>
      <xdr:row>108</xdr:row>
      <xdr:rowOff>149861</xdr:rowOff>
    </xdr:to>
    <xdr:sp macro="" textlink="">
      <xdr:nvSpPr>
        <xdr:cNvPr id="425" name="楕円 424">
          <a:extLst>
            <a:ext uri="{FF2B5EF4-FFF2-40B4-BE49-F238E27FC236}">
              <a16:creationId xmlns:a16="http://schemas.microsoft.com/office/drawing/2014/main" id="{D1BA03FE-7705-45CA-83D4-9906D58639BB}"/>
            </a:ext>
          </a:extLst>
        </xdr:cNvPr>
        <xdr:cNvSpPr/>
      </xdr:nvSpPr>
      <xdr:spPr>
        <a:xfrm>
          <a:off x="2857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99061</xdr:rowOff>
    </xdr:from>
    <xdr:to>
      <xdr:col>19</xdr:col>
      <xdr:colOff>177800</xdr:colOff>
      <xdr:row>108</xdr:row>
      <xdr:rowOff>107224</xdr:rowOff>
    </xdr:to>
    <xdr:cxnSp macro="">
      <xdr:nvCxnSpPr>
        <xdr:cNvPr id="426" name="直線コネクタ 425">
          <a:extLst>
            <a:ext uri="{FF2B5EF4-FFF2-40B4-BE49-F238E27FC236}">
              <a16:creationId xmlns:a16="http://schemas.microsoft.com/office/drawing/2014/main" id="{AACE0216-11F8-4782-8007-3B364F09D931}"/>
            </a:ext>
          </a:extLst>
        </xdr:cNvPr>
        <xdr:cNvCxnSpPr/>
      </xdr:nvCxnSpPr>
      <xdr:spPr>
        <a:xfrm>
          <a:off x="2908300" y="18615661"/>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59689</xdr:rowOff>
    </xdr:from>
    <xdr:to>
      <xdr:col>10</xdr:col>
      <xdr:colOff>165100</xdr:colOff>
      <xdr:row>108</xdr:row>
      <xdr:rowOff>161289</xdr:rowOff>
    </xdr:to>
    <xdr:sp macro="" textlink="">
      <xdr:nvSpPr>
        <xdr:cNvPr id="427" name="楕円 426">
          <a:extLst>
            <a:ext uri="{FF2B5EF4-FFF2-40B4-BE49-F238E27FC236}">
              <a16:creationId xmlns:a16="http://schemas.microsoft.com/office/drawing/2014/main" id="{A40CD667-4254-4536-BF00-3C2D6C23E739}"/>
            </a:ext>
          </a:extLst>
        </xdr:cNvPr>
        <xdr:cNvSpPr/>
      </xdr:nvSpPr>
      <xdr:spPr>
        <a:xfrm>
          <a:off x="1968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99061</xdr:rowOff>
    </xdr:from>
    <xdr:to>
      <xdr:col>15</xdr:col>
      <xdr:colOff>50800</xdr:colOff>
      <xdr:row>108</xdr:row>
      <xdr:rowOff>110489</xdr:rowOff>
    </xdr:to>
    <xdr:cxnSp macro="">
      <xdr:nvCxnSpPr>
        <xdr:cNvPr id="428" name="直線コネクタ 427">
          <a:extLst>
            <a:ext uri="{FF2B5EF4-FFF2-40B4-BE49-F238E27FC236}">
              <a16:creationId xmlns:a16="http://schemas.microsoft.com/office/drawing/2014/main" id="{82B01FBD-5BBA-4B3E-BD81-422FDD0F2B91}"/>
            </a:ext>
          </a:extLst>
        </xdr:cNvPr>
        <xdr:cNvCxnSpPr/>
      </xdr:nvCxnSpPr>
      <xdr:spPr>
        <a:xfrm flipV="1">
          <a:off x="2019300" y="186156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51526</xdr:rowOff>
    </xdr:from>
    <xdr:to>
      <xdr:col>6</xdr:col>
      <xdr:colOff>38100</xdr:colOff>
      <xdr:row>108</xdr:row>
      <xdr:rowOff>153126</xdr:rowOff>
    </xdr:to>
    <xdr:sp macro="" textlink="">
      <xdr:nvSpPr>
        <xdr:cNvPr id="429" name="楕円 428">
          <a:extLst>
            <a:ext uri="{FF2B5EF4-FFF2-40B4-BE49-F238E27FC236}">
              <a16:creationId xmlns:a16="http://schemas.microsoft.com/office/drawing/2014/main" id="{1588098B-B442-4309-B7B3-1E73B4BEA14E}"/>
            </a:ext>
          </a:extLst>
        </xdr:cNvPr>
        <xdr:cNvSpPr/>
      </xdr:nvSpPr>
      <xdr:spPr>
        <a:xfrm>
          <a:off x="1079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102326</xdr:rowOff>
    </xdr:from>
    <xdr:to>
      <xdr:col>10</xdr:col>
      <xdr:colOff>114300</xdr:colOff>
      <xdr:row>108</xdr:row>
      <xdr:rowOff>110489</xdr:rowOff>
    </xdr:to>
    <xdr:cxnSp macro="">
      <xdr:nvCxnSpPr>
        <xdr:cNvPr id="430" name="直線コネクタ 429">
          <a:extLst>
            <a:ext uri="{FF2B5EF4-FFF2-40B4-BE49-F238E27FC236}">
              <a16:creationId xmlns:a16="http://schemas.microsoft.com/office/drawing/2014/main" id="{FB4668B3-1FD0-46F4-88EF-BAC413A6492A}"/>
            </a:ext>
          </a:extLst>
        </xdr:cNvPr>
        <xdr:cNvCxnSpPr/>
      </xdr:nvCxnSpPr>
      <xdr:spPr>
        <a:xfrm>
          <a:off x="1130300" y="18618926"/>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a:extLst>
            <a:ext uri="{FF2B5EF4-FFF2-40B4-BE49-F238E27FC236}">
              <a16:creationId xmlns:a16="http://schemas.microsoft.com/office/drawing/2014/main" id="{5F119475-F66B-45CA-85EC-5CB4AD4A0E66}"/>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a:extLst>
            <a:ext uri="{FF2B5EF4-FFF2-40B4-BE49-F238E27FC236}">
              <a16:creationId xmlns:a16="http://schemas.microsoft.com/office/drawing/2014/main" id="{1871CC8C-52F3-40A9-B40C-B48FCA9FFB0B}"/>
            </a:ext>
          </a:extLst>
        </xdr:cNvPr>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a:extLst>
            <a:ext uri="{FF2B5EF4-FFF2-40B4-BE49-F238E27FC236}">
              <a16:creationId xmlns:a16="http://schemas.microsoft.com/office/drawing/2014/main" id="{CCD9569F-B091-4DD2-9869-7CD34FDA5F58}"/>
            </a:ext>
          </a:extLst>
        </xdr:cNvPr>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a:extLst>
            <a:ext uri="{FF2B5EF4-FFF2-40B4-BE49-F238E27FC236}">
              <a16:creationId xmlns:a16="http://schemas.microsoft.com/office/drawing/2014/main" id="{0223AEFD-8510-467D-9B04-8BCA7CA64548}"/>
            </a:ext>
          </a:extLst>
        </xdr:cNvPr>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149151</xdr:rowOff>
    </xdr:from>
    <xdr:ext cx="405111" cy="259045"/>
    <xdr:sp macro="" textlink="">
      <xdr:nvSpPr>
        <xdr:cNvPr id="435" name="n_1mainValue【市民会館】&#10;有形固定資産減価償却率">
          <a:extLst>
            <a:ext uri="{FF2B5EF4-FFF2-40B4-BE49-F238E27FC236}">
              <a16:creationId xmlns:a16="http://schemas.microsoft.com/office/drawing/2014/main" id="{90B63C0B-107B-4CC4-BEA9-6E604CBDBE42}"/>
            </a:ext>
          </a:extLst>
        </xdr:cNvPr>
        <xdr:cNvSpPr txBox="1"/>
      </xdr:nvSpPr>
      <xdr:spPr>
        <a:xfrm>
          <a:off x="3582044" y="1866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140988</xdr:rowOff>
    </xdr:from>
    <xdr:ext cx="405111" cy="259045"/>
    <xdr:sp macro="" textlink="">
      <xdr:nvSpPr>
        <xdr:cNvPr id="436" name="n_2mainValue【市民会館】&#10;有形固定資産減価償却率">
          <a:extLst>
            <a:ext uri="{FF2B5EF4-FFF2-40B4-BE49-F238E27FC236}">
              <a16:creationId xmlns:a16="http://schemas.microsoft.com/office/drawing/2014/main" id="{D71B83BC-72F3-4ADC-A07E-8752697CF0CD}"/>
            </a:ext>
          </a:extLst>
        </xdr:cNvPr>
        <xdr:cNvSpPr txBox="1"/>
      </xdr:nvSpPr>
      <xdr:spPr>
        <a:xfrm>
          <a:off x="2705744"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152416</xdr:rowOff>
    </xdr:from>
    <xdr:ext cx="405111" cy="259045"/>
    <xdr:sp macro="" textlink="">
      <xdr:nvSpPr>
        <xdr:cNvPr id="437" name="n_3mainValue【市民会館】&#10;有形固定資産減価償却率">
          <a:extLst>
            <a:ext uri="{FF2B5EF4-FFF2-40B4-BE49-F238E27FC236}">
              <a16:creationId xmlns:a16="http://schemas.microsoft.com/office/drawing/2014/main" id="{08092DCC-E018-44CF-A89A-74A7AA49A2A3}"/>
            </a:ext>
          </a:extLst>
        </xdr:cNvPr>
        <xdr:cNvSpPr txBox="1"/>
      </xdr:nvSpPr>
      <xdr:spPr>
        <a:xfrm>
          <a:off x="1816744"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144253</xdr:rowOff>
    </xdr:from>
    <xdr:ext cx="405111" cy="259045"/>
    <xdr:sp macro="" textlink="">
      <xdr:nvSpPr>
        <xdr:cNvPr id="438" name="n_4mainValue【市民会館】&#10;有形固定資産減価償却率">
          <a:extLst>
            <a:ext uri="{FF2B5EF4-FFF2-40B4-BE49-F238E27FC236}">
              <a16:creationId xmlns:a16="http://schemas.microsoft.com/office/drawing/2014/main" id="{9C9298D1-9637-40D9-8D29-0FC92BAEED7A}"/>
            </a:ext>
          </a:extLst>
        </xdr:cNvPr>
        <xdr:cNvSpPr txBox="1"/>
      </xdr:nvSpPr>
      <xdr:spPr>
        <a:xfrm>
          <a:off x="927744" y="1866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CD014E3D-F152-4C90-BDFB-36A12DE8420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E9F7C04F-D5B9-45C7-99E9-13998A52BFB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2F4288E-7D8B-4F55-A0FA-188BE2B61B4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3589C413-4645-47AA-9ED1-68B02BCF43F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B4C2DDD8-26A2-4A19-889D-26ECC4A124D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2F3D3083-3A83-4D5E-A66A-72F89E7CB41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C22C5A1-4E67-4BC2-9427-B5DF8787F3A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99DA2028-AD09-43D6-9E70-3249D79C43E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3346E628-8D1B-4DCC-A84C-2F8C2539DF9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40F371DA-2452-4602-8D80-A28979530C6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8E422204-E007-42B0-851D-5BCBD5E230B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a:extLst>
            <a:ext uri="{FF2B5EF4-FFF2-40B4-BE49-F238E27FC236}">
              <a16:creationId xmlns:a16="http://schemas.microsoft.com/office/drawing/2014/main" id="{E0935A89-F940-4BB1-A289-AEEE26D09897}"/>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DF4E5FE6-3755-4DCC-925C-EFE8521E4A66}"/>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a:extLst>
            <a:ext uri="{FF2B5EF4-FFF2-40B4-BE49-F238E27FC236}">
              <a16:creationId xmlns:a16="http://schemas.microsoft.com/office/drawing/2014/main" id="{15FC1244-C1AD-4A21-88B1-581D869D0EF3}"/>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E87FAFEE-7CEC-4C61-968F-792B025F902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a:extLst>
            <a:ext uri="{FF2B5EF4-FFF2-40B4-BE49-F238E27FC236}">
              <a16:creationId xmlns:a16="http://schemas.microsoft.com/office/drawing/2014/main" id="{F3C80B04-AB25-458F-A4ED-CF546E1FAD0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AB601AED-FA7B-4A40-91F8-2242401C06C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a:extLst>
            <a:ext uri="{FF2B5EF4-FFF2-40B4-BE49-F238E27FC236}">
              <a16:creationId xmlns:a16="http://schemas.microsoft.com/office/drawing/2014/main" id="{4D9012C9-1DAB-40D5-8366-660637C82CF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7D21AAE9-C753-41FF-8C7F-A64DACA47EDD}"/>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a:extLst>
            <a:ext uri="{FF2B5EF4-FFF2-40B4-BE49-F238E27FC236}">
              <a16:creationId xmlns:a16="http://schemas.microsoft.com/office/drawing/2014/main" id="{B2AE5C2A-306C-41E8-B503-2F367D46C3C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64D73A22-CF1B-4B42-B447-19D261D0417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9B1D7396-2DCD-46F6-A9F4-AC9EACF8C06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EA75CEBE-C43C-4A21-93FD-42A1C15B58F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a:extLst>
            <a:ext uri="{FF2B5EF4-FFF2-40B4-BE49-F238E27FC236}">
              <a16:creationId xmlns:a16="http://schemas.microsoft.com/office/drawing/2014/main" id="{B2D9FBEE-ACA9-4E53-9931-A1A96ED12652}"/>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a:extLst>
            <a:ext uri="{FF2B5EF4-FFF2-40B4-BE49-F238E27FC236}">
              <a16:creationId xmlns:a16="http://schemas.microsoft.com/office/drawing/2014/main" id="{1BCFA5FC-31B3-4EF5-9A9C-040630EA9C28}"/>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a:extLst>
            <a:ext uri="{FF2B5EF4-FFF2-40B4-BE49-F238E27FC236}">
              <a16:creationId xmlns:a16="http://schemas.microsoft.com/office/drawing/2014/main" id="{79E2AB8A-5136-4EF1-BFCF-1C9A3674D6AD}"/>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a:extLst>
            <a:ext uri="{FF2B5EF4-FFF2-40B4-BE49-F238E27FC236}">
              <a16:creationId xmlns:a16="http://schemas.microsoft.com/office/drawing/2014/main" id="{645A1A17-1417-4AE5-AD7D-FEDE7684D83C}"/>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a:extLst>
            <a:ext uri="{FF2B5EF4-FFF2-40B4-BE49-F238E27FC236}">
              <a16:creationId xmlns:a16="http://schemas.microsoft.com/office/drawing/2014/main" id="{14FD1E45-AC85-43F1-8F01-A20DE747EBEF}"/>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67" name="【市民会館】&#10;一人当たり面積平均値テキスト">
          <a:extLst>
            <a:ext uri="{FF2B5EF4-FFF2-40B4-BE49-F238E27FC236}">
              <a16:creationId xmlns:a16="http://schemas.microsoft.com/office/drawing/2014/main" id="{DE13C694-F7BA-463E-8D26-A9F2E8F05C6F}"/>
            </a:ext>
          </a:extLst>
        </xdr:cNvPr>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a:extLst>
            <a:ext uri="{FF2B5EF4-FFF2-40B4-BE49-F238E27FC236}">
              <a16:creationId xmlns:a16="http://schemas.microsoft.com/office/drawing/2014/main" id="{CB5FBCE2-EF76-49B5-B6F1-EE8FA22F8EFE}"/>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a:extLst>
            <a:ext uri="{FF2B5EF4-FFF2-40B4-BE49-F238E27FC236}">
              <a16:creationId xmlns:a16="http://schemas.microsoft.com/office/drawing/2014/main" id="{DF2048FF-D222-4628-943A-DD4C54383CF9}"/>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a:extLst>
            <a:ext uri="{FF2B5EF4-FFF2-40B4-BE49-F238E27FC236}">
              <a16:creationId xmlns:a16="http://schemas.microsoft.com/office/drawing/2014/main" id="{9A80CF5B-73D6-4733-A255-67A22FE136BB}"/>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a:extLst>
            <a:ext uri="{FF2B5EF4-FFF2-40B4-BE49-F238E27FC236}">
              <a16:creationId xmlns:a16="http://schemas.microsoft.com/office/drawing/2014/main" id="{15E3B513-D74E-41C2-BDEA-EDE728755D5E}"/>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a:extLst>
            <a:ext uri="{FF2B5EF4-FFF2-40B4-BE49-F238E27FC236}">
              <a16:creationId xmlns:a16="http://schemas.microsoft.com/office/drawing/2014/main" id="{2E162B52-B535-4804-B1F6-A24446E11CD1}"/>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82243CA7-BD51-4187-895F-F16D3993C4C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76E8CDCD-F87A-4395-8E1D-FE4DA62A62C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71FF5114-AB3D-4759-A43B-902B92F4DD4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9459CA4D-8C31-4915-92C8-41B0B33BCAF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53597066-1351-4A1A-9F54-83DBC003A23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126364</xdr:rowOff>
    </xdr:from>
    <xdr:to>
      <xdr:col>55</xdr:col>
      <xdr:colOff>50800</xdr:colOff>
      <xdr:row>107</xdr:row>
      <xdr:rowOff>56514</xdr:rowOff>
    </xdr:to>
    <xdr:sp macro="" textlink="">
      <xdr:nvSpPr>
        <xdr:cNvPr id="478" name="楕円 477">
          <a:extLst>
            <a:ext uri="{FF2B5EF4-FFF2-40B4-BE49-F238E27FC236}">
              <a16:creationId xmlns:a16="http://schemas.microsoft.com/office/drawing/2014/main" id="{D59F9F83-9C08-4DFB-86DA-E15DAB9C2316}"/>
            </a:ext>
          </a:extLst>
        </xdr:cNvPr>
        <xdr:cNvSpPr/>
      </xdr:nvSpPr>
      <xdr:spPr>
        <a:xfrm>
          <a:off x="104267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104791</xdr:rowOff>
    </xdr:from>
    <xdr:ext cx="469744" cy="259045"/>
    <xdr:sp macro="" textlink="">
      <xdr:nvSpPr>
        <xdr:cNvPr id="479" name="【市民会館】&#10;一人当たり面積該当値テキスト">
          <a:extLst>
            <a:ext uri="{FF2B5EF4-FFF2-40B4-BE49-F238E27FC236}">
              <a16:creationId xmlns:a16="http://schemas.microsoft.com/office/drawing/2014/main" id="{B7CF333F-F96F-4514-9C14-D47C84B4E1FE}"/>
            </a:ext>
          </a:extLst>
        </xdr:cNvPr>
        <xdr:cNvSpPr txBox="1"/>
      </xdr:nvSpPr>
      <xdr:spPr>
        <a:xfrm>
          <a:off x="10515600" y="1827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130175</xdr:rowOff>
    </xdr:from>
    <xdr:to>
      <xdr:col>50</xdr:col>
      <xdr:colOff>165100</xdr:colOff>
      <xdr:row>107</xdr:row>
      <xdr:rowOff>60325</xdr:rowOff>
    </xdr:to>
    <xdr:sp macro="" textlink="">
      <xdr:nvSpPr>
        <xdr:cNvPr id="480" name="楕円 479">
          <a:extLst>
            <a:ext uri="{FF2B5EF4-FFF2-40B4-BE49-F238E27FC236}">
              <a16:creationId xmlns:a16="http://schemas.microsoft.com/office/drawing/2014/main" id="{AB53C76E-D5BB-42F2-92E4-5C290D89A566}"/>
            </a:ext>
          </a:extLst>
        </xdr:cNvPr>
        <xdr:cNvSpPr/>
      </xdr:nvSpPr>
      <xdr:spPr>
        <a:xfrm>
          <a:off x="9588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5714</xdr:rowOff>
    </xdr:from>
    <xdr:to>
      <xdr:col>55</xdr:col>
      <xdr:colOff>0</xdr:colOff>
      <xdr:row>107</xdr:row>
      <xdr:rowOff>9525</xdr:rowOff>
    </xdr:to>
    <xdr:cxnSp macro="">
      <xdr:nvCxnSpPr>
        <xdr:cNvPr id="481" name="直線コネクタ 480">
          <a:extLst>
            <a:ext uri="{FF2B5EF4-FFF2-40B4-BE49-F238E27FC236}">
              <a16:creationId xmlns:a16="http://schemas.microsoft.com/office/drawing/2014/main" id="{C245446F-B43A-4CAB-91F5-C1D1100C4048}"/>
            </a:ext>
          </a:extLst>
        </xdr:cNvPr>
        <xdr:cNvCxnSpPr/>
      </xdr:nvCxnSpPr>
      <xdr:spPr>
        <a:xfrm flipV="1">
          <a:off x="9639300" y="18350864"/>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135889</xdr:rowOff>
    </xdr:from>
    <xdr:to>
      <xdr:col>46</xdr:col>
      <xdr:colOff>38100</xdr:colOff>
      <xdr:row>107</xdr:row>
      <xdr:rowOff>66039</xdr:rowOff>
    </xdr:to>
    <xdr:sp macro="" textlink="">
      <xdr:nvSpPr>
        <xdr:cNvPr id="482" name="楕円 481">
          <a:extLst>
            <a:ext uri="{FF2B5EF4-FFF2-40B4-BE49-F238E27FC236}">
              <a16:creationId xmlns:a16="http://schemas.microsoft.com/office/drawing/2014/main" id="{753AB933-E524-4BEA-A8A4-DF24EE410CE7}"/>
            </a:ext>
          </a:extLst>
        </xdr:cNvPr>
        <xdr:cNvSpPr/>
      </xdr:nvSpPr>
      <xdr:spPr>
        <a:xfrm>
          <a:off x="8699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9525</xdr:rowOff>
    </xdr:from>
    <xdr:to>
      <xdr:col>50</xdr:col>
      <xdr:colOff>114300</xdr:colOff>
      <xdr:row>107</xdr:row>
      <xdr:rowOff>15239</xdr:rowOff>
    </xdr:to>
    <xdr:cxnSp macro="">
      <xdr:nvCxnSpPr>
        <xdr:cNvPr id="483" name="直線コネクタ 482">
          <a:extLst>
            <a:ext uri="{FF2B5EF4-FFF2-40B4-BE49-F238E27FC236}">
              <a16:creationId xmlns:a16="http://schemas.microsoft.com/office/drawing/2014/main" id="{6C4DA071-9157-46F9-81E1-B8C849872D80}"/>
            </a:ext>
          </a:extLst>
        </xdr:cNvPr>
        <xdr:cNvCxnSpPr/>
      </xdr:nvCxnSpPr>
      <xdr:spPr>
        <a:xfrm flipV="1">
          <a:off x="8750300" y="183546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132080</xdr:rowOff>
    </xdr:from>
    <xdr:to>
      <xdr:col>41</xdr:col>
      <xdr:colOff>101600</xdr:colOff>
      <xdr:row>107</xdr:row>
      <xdr:rowOff>62230</xdr:rowOff>
    </xdr:to>
    <xdr:sp macro="" textlink="">
      <xdr:nvSpPr>
        <xdr:cNvPr id="484" name="楕円 483">
          <a:extLst>
            <a:ext uri="{FF2B5EF4-FFF2-40B4-BE49-F238E27FC236}">
              <a16:creationId xmlns:a16="http://schemas.microsoft.com/office/drawing/2014/main" id="{CE0E3B79-043F-4A9A-862F-6CAB82A2F391}"/>
            </a:ext>
          </a:extLst>
        </xdr:cNvPr>
        <xdr:cNvSpPr/>
      </xdr:nvSpPr>
      <xdr:spPr>
        <a:xfrm>
          <a:off x="7810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11430</xdr:rowOff>
    </xdr:from>
    <xdr:to>
      <xdr:col>45</xdr:col>
      <xdr:colOff>177800</xdr:colOff>
      <xdr:row>107</xdr:row>
      <xdr:rowOff>15239</xdr:rowOff>
    </xdr:to>
    <xdr:cxnSp macro="">
      <xdr:nvCxnSpPr>
        <xdr:cNvPr id="485" name="直線コネクタ 484">
          <a:extLst>
            <a:ext uri="{FF2B5EF4-FFF2-40B4-BE49-F238E27FC236}">
              <a16:creationId xmlns:a16="http://schemas.microsoft.com/office/drawing/2014/main" id="{602DAFC0-34A7-4114-835D-6F9FA5BA9EBA}"/>
            </a:ext>
          </a:extLst>
        </xdr:cNvPr>
        <xdr:cNvCxnSpPr/>
      </xdr:nvCxnSpPr>
      <xdr:spPr>
        <a:xfrm>
          <a:off x="7861300" y="183565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137795</xdr:rowOff>
    </xdr:from>
    <xdr:to>
      <xdr:col>36</xdr:col>
      <xdr:colOff>165100</xdr:colOff>
      <xdr:row>107</xdr:row>
      <xdr:rowOff>67945</xdr:rowOff>
    </xdr:to>
    <xdr:sp macro="" textlink="">
      <xdr:nvSpPr>
        <xdr:cNvPr id="486" name="楕円 485">
          <a:extLst>
            <a:ext uri="{FF2B5EF4-FFF2-40B4-BE49-F238E27FC236}">
              <a16:creationId xmlns:a16="http://schemas.microsoft.com/office/drawing/2014/main" id="{D1FC8252-D2FB-4318-8F39-3CCCAFBB68A6}"/>
            </a:ext>
          </a:extLst>
        </xdr:cNvPr>
        <xdr:cNvSpPr/>
      </xdr:nvSpPr>
      <xdr:spPr>
        <a:xfrm>
          <a:off x="6921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11430</xdr:rowOff>
    </xdr:from>
    <xdr:to>
      <xdr:col>41</xdr:col>
      <xdr:colOff>50800</xdr:colOff>
      <xdr:row>107</xdr:row>
      <xdr:rowOff>17145</xdr:rowOff>
    </xdr:to>
    <xdr:cxnSp macro="">
      <xdr:nvCxnSpPr>
        <xdr:cNvPr id="487" name="直線コネクタ 486">
          <a:extLst>
            <a:ext uri="{FF2B5EF4-FFF2-40B4-BE49-F238E27FC236}">
              <a16:creationId xmlns:a16="http://schemas.microsoft.com/office/drawing/2014/main" id="{4D2980B6-18CF-4A1C-BB52-99AAFF1C1392}"/>
            </a:ext>
          </a:extLst>
        </xdr:cNvPr>
        <xdr:cNvCxnSpPr/>
      </xdr:nvCxnSpPr>
      <xdr:spPr>
        <a:xfrm flipV="1">
          <a:off x="6972300" y="183565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88" name="n_1aveValue【市民会館】&#10;一人当たり面積">
          <a:extLst>
            <a:ext uri="{FF2B5EF4-FFF2-40B4-BE49-F238E27FC236}">
              <a16:creationId xmlns:a16="http://schemas.microsoft.com/office/drawing/2014/main" id="{EE5E59BB-E6F2-4EC4-8021-145027909966}"/>
            </a:ext>
          </a:extLst>
        </xdr:cNvPr>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89" name="n_2aveValue【市民会館】&#10;一人当たり面積">
          <a:extLst>
            <a:ext uri="{FF2B5EF4-FFF2-40B4-BE49-F238E27FC236}">
              <a16:creationId xmlns:a16="http://schemas.microsoft.com/office/drawing/2014/main" id="{D85D9B4C-EB9D-4111-ABC6-EBCCA4CAA291}"/>
            </a:ext>
          </a:extLst>
        </xdr:cNvPr>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90" name="n_3aveValue【市民会館】&#10;一人当たり面積">
          <a:extLst>
            <a:ext uri="{FF2B5EF4-FFF2-40B4-BE49-F238E27FC236}">
              <a16:creationId xmlns:a16="http://schemas.microsoft.com/office/drawing/2014/main" id="{A661546A-FEA5-4E1C-A534-C744EEAD923E}"/>
            </a:ext>
          </a:extLst>
        </xdr:cNvPr>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91" name="n_4aveValue【市民会館】&#10;一人当たり面積">
          <a:extLst>
            <a:ext uri="{FF2B5EF4-FFF2-40B4-BE49-F238E27FC236}">
              <a16:creationId xmlns:a16="http://schemas.microsoft.com/office/drawing/2014/main" id="{D985C8D2-7E5A-4A6C-A2F5-A03A8EF6FCFB}"/>
            </a:ext>
          </a:extLst>
        </xdr:cNvPr>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51452</xdr:rowOff>
    </xdr:from>
    <xdr:ext cx="469744" cy="259045"/>
    <xdr:sp macro="" textlink="">
      <xdr:nvSpPr>
        <xdr:cNvPr id="492" name="n_1mainValue【市民会館】&#10;一人当たり面積">
          <a:extLst>
            <a:ext uri="{FF2B5EF4-FFF2-40B4-BE49-F238E27FC236}">
              <a16:creationId xmlns:a16="http://schemas.microsoft.com/office/drawing/2014/main" id="{FDA8F624-731D-4C6E-ACFA-9BC54CA8F097}"/>
            </a:ext>
          </a:extLst>
        </xdr:cNvPr>
        <xdr:cNvSpPr txBox="1"/>
      </xdr:nvSpPr>
      <xdr:spPr>
        <a:xfrm>
          <a:off x="93917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57166</xdr:rowOff>
    </xdr:from>
    <xdr:ext cx="469744" cy="259045"/>
    <xdr:sp macro="" textlink="">
      <xdr:nvSpPr>
        <xdr:cNvPr id="493" name="n_2mainValue【市民会館】&#10;一人当たり面積">
          <a:extLst>
            <a:ext uri="{FF2B5EF4-FFF2-40B4-BE49-F238E27FC236}">
              <a16:creationId xmlns:a16="http://schemas.microsoft.com/office/drawing/2014/main" id="{C1E4A1C7-A72D-4331-BD5C-B98DF4DF12A4}"/>
            </a:ext>
          </a:extLst>
        </xdr:cNvPr>
        <xdr:cNvSpPr txBox="1"/>
      </xdr:nvSpPr>
      <xdr:spPr>
        <a:xfrm>
          <a:off x="85154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53357</xdr:rowOff>
    </xdr:from>
    <xdr:ext cx="469744" cy="259045"/>
    <xdr:sp macro="" textlink="">
      <xdr:nvSpPr>
        <xdr:cNvPr id="494" name="n_3mainValue【市民会館】&#10;一人当たり面積">
          <a:extLst>
            <a:ext uri="{FF2B5EF4-FFF2-40B4-BE49-F238E27FC236}">
              <a16:creationId xmlns:a16="http://schemas.microsoft.com/office/drawing/2014/main" id="{B59BA504-DF59-4379-8FA9-F9D42EDCF0C3}"/>
            </a:ext>
          </a:extLst>
        </xdr:cNvPr>
        <xdr:cNvSpPr txBox="1"/>
      </xdr:nvSpPr>
      <xdr:spPr>
        <a:xfrm>
          <a:off x="76264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59072</xdr:rowOff>
    </xdr:from>
    <xdr:ext cx="469744" cy="259045"/>
    <xdr:sp macro="" textlink="">
      <xdr:nvSpPr>
        <xdr:cNvPr id="495" name="n_4mainValue【市民会館】&#10;一人当たり面積">
          <a:extLst>
            <a:ext uri="{FF2B5EF4-FFF2-40B4-BE49-F238E27FC236}">
              <a16:creationId xmlns:a16="http://schemas.microsoft.com/office/drawing/2014/main" id="{4814816A-FAB5-4A9C-AC48-DA8B80F16EEE}"/>
            </a:ext>
          </a:extLst>
        </xdr:cNvPr>
        <xdr:cNvSpPr txBox="1"/>
      </xdr:nvSpPr>
      <xdr:spPr>
        <a:xfrm>
          <a:off x="6737427" y="184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CDB83831-2E9B-4EB9-A03D-60AE4C263ED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EFA086BC-B9AB-49B7-992A-03B7C6C76E0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17D4AC97-D439-4B09-AF29-A3210711DC7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EE74C9C3-FBBB-4D9B-973A-8BD496D9D9C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8EB7D3BC-1ECF-423D-BB40-30780A2CF21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F33AB575-A048-4C07-81E1-BB94994089D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338A9FA1-3EB7-40CA-B08B-576170DC140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A01BCB3-F4DC-4795-990A-A874EB791DB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9491B57-C856-4A1D-9CC2-2D644442911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10A2C3D-A817-40AE-9EB4-47DF56A0A42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E63F186B-640F-4F0B-A55C-F9C908771B8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DF7C48F-71E2-4D3F-830C-05C14CFB3C7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C77CB36F-5F4F-4ACE-B34C-3E052CC1544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FD6F1F35-7F26-4C2B-AE06-74FBA130890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CD758280-5635-40D9-B00B-360949460DE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3AC73778-D564-47E8-AF06-66394901A96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7CBD713-896C-4709-B2CA-B3F1B804BE0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16CA3A88-C658-4CF8-B229-FC51FB06E2C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312C9D3E-DA36-4676-9BD5-004E526C62E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6667E035-9691-4B8F-819A-96E8E1C7762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C17C6E7A-93F4-402E-9EBC-58C25752449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AD8E522E-AA1A-42C9-B5BB-9EB8021EAED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CE37EBA6-134E-4B9A-B995-454D41131C6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5C2ACF2-8B7A-4DE0-9760-58E90BA1A52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DA9B1953-08C0-4291-B482-B4788998002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0A863984-5821-4C98-A902-05AEF6C8A62B}"/>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a:extLst>
            <a:ext uri="{FF2B5EF4-FFF2-40B4-BE49-F238E27FC236}">
              <a16:creationId xmlns:a16="http://schemas.microsoft.com/office/drawing/2014/main" id="{C526900D-271F-4254-AC09-09DEC9ECB82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4F11F925-0ADE-49A3-B6AA-E8FE77E23A2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5757A812-5B3D-4691-A224-E394B67769B0}"/>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a:extLst>
            <a:ext uri="{FF2B5EF4-FFF2-40B4-BE49-F238E27FC236}">
              <a16:creationId xmlns:a16="http://schemas.microsoft.com/office/drawing/2014/main" id="{8032BDAF-7425-4DCB-A078-1843E819D39F}"/>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D87EA219-52D2-4AAE-89AB-F262364AB913}"/>
            </a:ext>
          </a:extLst>
        </xdr:cNvPr>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a:extLst>
            <a:ext uri="{FF2B5EF4-FFF2-40B4-BE49-F238E27FC236}">
              <a16:creationId xmlns:a16="http://schemas.microsoft.com/office/drawing/2014/main" id="{C19CE82B-F51F-41DA-858D-813FBD3C13F0}"/>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a:extLst>
            <a:ext uri="{FF2B5EF4-FFF2-40B4-BE49-F238E27FC236}">
              <a16:creationId xmlns:a16="http://schemas.microsoft.com/office/drawing/2014/main" id="{0DB1F3AD-0428-4860-A281-E4541914AD2A}"/>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a:extLst>
            <a:ext uri="{FF2B5EF4-FFF2-40B4-BE49-F238E27FC236}">
              <a16:creationId xmlns:a16="http://schemas.microsoft.com/office/drawing/2014/main" id="{B5870683-FF7D-413D-AF0A-ED64B6AFBB3F}"/>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a:extLst>
            <a:ext uri="{FF2B5EF4-FFF2-40B4-BE49-F238E27FC236}">
              <a16:creationId xmlns:a16="http://schemas.microsoft.com/office/drawing/2014/main" id="{8DE62042-50AB-454F-9028-8562DFDBF401}"/>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a:extLst>
            <a:ext uri="{FF2B5EF4-FFF2-40B4-BE49-F238E27FC236}">
              <a16:creationId xmlns:a16="http://schemas.microsoft.com/office/drawing/2014/main" id="{A075B1DF-8836-497E-8F9D-93FDC9DAFE14}"/>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90995C16-2F43-4B66-9BDD-179AE222B6D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09461F2-1026-4F56-8EF7-5FFC375C6E5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ACB05C9D-42CA-43F8-A1E7-516FE33BEFD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A017DC15-4B4A-47BB-B7F2-5807FDDFD53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1BB25657-8791-49CF-836B-81824403CE1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537" name="楕円 536">
          <a:extLst>
            <a:ext uri="{FF2B5EF4-FFF2-40B4-BE49-F238E27FC236}">
              <a16:creationId xmlns:a16="http://schemas.microsoft.com/office/drawing/2014/main" id="{D304F509-6BD2-4CC6-B8C9-8FA453EFDADC}"/>
            </a:ext>
          </a:extLst>
        </xdr:cNvPr>
        <xdr:cNvSpPr/>
      </xdr:nvSpPr>
      <xdr:spPr>
        <a:xfrm>
          <a:off x="162687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20519</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60C97935-3490-451A-94AA-95A32B4B27E1}"/>
            </a:ext>
          </a:extLst>
        </xdr:cNvPr>
        <xdr:cNvSpPr txBox="1"/>
      </xdr:nvSpPr>
      <xdr:spPr>
        <a:xfrm>
          <a:off x="16357600" y="6364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126637</xdr:rowOff>
    </xdr:from>
    <xdr:to>
      <xdr:col>81</xdr:col>
      <xdr:colOff>101600</xdr:colOff>
      <xdr:row>38</xdr:row>
      <xdr:rowOff>56787</xdr:rowOff>
    </xdr:to>
    <xdr:sp macro="" textlink="">
      <xdr:nvSpPr>
        <xdr:cNvPr id="539" name="楕円 538">
          <a:extLst>
            <a:ext uri="{FF2B5EF4-FFF2-40B4-BE49-F238E27FC236}">
              <a16:creationId xmlns:a16="http://schemas.microsoft.com/office/drawing/2014/main" id="{B1442120-265F-44B9-9B9B-E6B657A6C3A1}"/>
            </a:ext>
          </a:extLst>
        </xdr:cNvPr>
        <xdr:cNvSpPr/>
      </xdr:nvSpPr>
      <xdr:spPr>
        <a:xfrm>
          <a:off x="15430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5987</xdr:rowOff>
    </xdr:from>
    <xdr:to>
      <xdr:col>85</xdr:col>
      <xdr:colOff>127000</xdr:colOff>
      <xdr:row>38</xdr:row>
      <xdr:rowOff>48441</xdr:rowOff>
    </xdr:to>
    <xdr:cxnSp macro="">
      <xdr:nvCxnSpPr>
        <xdr:cNvPr id="540" name="直線コネクタ 539">
          <a:extLst>
            <a:ext uri="{FF2B5EF4-FFF2-40B4-BE49-F238E27FC236}">
              <a16:creationId xmlns:a16="http://schemas.microsoft.com/office/drawing/2014/main" id="{E04E9C5F-D033-4962-ACCF-6AF4B4F70920}"/>
            </a:ext>
          </a:extLst>
        </xdr:cNvPr>
        <xdr:cNvCxnSpPr/>
      </xdr:nvCxnSpPr>
      <xdr:spPr>
        <a:xfrm>
          <a:off x="15481300" y="652108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79284</xdr:rowOff>
    </xdr:from>
    <xdr:to>
      <xdr:col>76</xdr:col>
      <xdr:colOff>165100</xdr:colOff>
      <xdr:row>38</xdr:row>
      <xdr:rowOff>9434</xdr:rowOff>
    </xdr:to>
    <xdr:sp macro="" textlink="">
      <xdr:nvSpPr>
        <xdr:cNvPr id="541" name="楕円 540">
          <a:extLst>
            <a:ext uri="{FF2B5EF4-FFF2-40B4-BE49-F238E27FC236}">
              <a16:creationId xmlns:a16="http://schemas.microsoft.com/office/drawing/2014/main" id="{92E1ECC8-7C67-4A42-90DD-04430409E374}"/>
            </a:ext>
          </a:extLst>
        </xdr:cNvPr>
        <xdr:cNvSpPr/>
      </xdr:nvSpPr>
      <xdr:spPr>
        <a:xfrm>
          <a:off x="14541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130084</xdr:rowOff>
    </xdr:from>
    <xdr:to>
      <xdr:col>81</xdr:col>
      <xdr:colOff>50800</xdr:colOff>
      <xdr:row>38</xdr:row>
      <xdr:rowOff>5987</xdr:rowOff>
    </xdr:to>
    <xdr:cxnSp macro="">
      <xdr:nvCxnSpPr>
        <xdr:cNvPr id="542" name="直線コネクタ 541">
          <a:extLst>
            <a:ext uri="{FF2B5EF4-FFF2-40B4-BE49-F238E27FC236}">
              <a16:creationId xmlns:a16="http://schemas.microsoft.com/office/drawing/2014/main" id="{CAD6B8F8-505B-410A-82B1-3DF3AEFB0573}"/>
            </a:ext>
          </a:extLst>
        </xdr:cNvPr>
        <xdr:cNvCxnSpPr/>
      </xdr:nvCxnSpPr>
      <xdr:spPr>
        <a:xfrm>
          <a:off x="14592300" y="647373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84183</xdr:rowOff>
    </xdr:from>
    <xdr:to>
      <xdr:col>72</xdr:col>
      <xdr:colOff>38100</xdr:colOff>
      <xdr:row>38</xdr:row>
      <xdr:rowOff>14332</xdr:rowOff>
    </xdr:to>
    <xdr:sp macro="" textlink="">
      <xdr:nvSpPr>
        <xdr:cNvPr id="543" name="楕円 542">
          <a:extLst>
            <a:ext uri="{FF2B5EF4-FFF2-40B4-BE49-F238E27FC236}">
              <a16:creationId xmlns:a16="http://schemas.microsoft.com/office/drawing/2014/main" id="{65CB8D4E-1B59-43F9-AB56-9F1DD45FFCD1}"/>
            </a:ext>
          </a:extLst>
        </xdr:cNvPr>
        <xdr:cNvSpPr/>
      </xdr:nvSpPr>
      <xdr:spPr>
        <a:xfrm>
          <a:off x="13652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130084</xdr:rowOff>
    </xdr:from>
    <xdr:to>
      <xdr:col>76</xdr:col>
      <xdr:colOff>114300</xdr:colOff>
      <xdr:row>37</xdr:row>
      <xdr:rowOff>134983</xdr:rowOff>
    </xdr:to>
    <xdr:cxnSp macro="">
      <xdr:nvCxnSpPr>
        <xdr:cNvPr id="544" name="直線コネクタ 543">
          <a:extLst>
            <a:ext uri="{FF2B5EF4-FFF2-40B4-BE49-F238E27FC236}">
              <a16:creationId xmlns:a16="http://schemas.microsoft.com/office/drawing/2014/main" id="{33D6ACF8-C346-4A43-9BF3-5DA5C843A7C3}"/>
            </a:ext>
          </a:extLst>
        </xdr:cNvPr>
        <xdr:cNvCxnSpPr/>
      </xdr:nvCxnSpPr>
      <xdr:spPr>
        <a:xfrm flipV="1">
          <a:off x="13703300" y="647373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36830</xdr:rowOff>
    </xdr:from>
    <xdr:to>
      <xdr:col>67</xdr:col>
      <xdr:colOff>101600</xdr:colOff>
      <xdr:row>37</xdr:row>
      <xdr:rowOff>138430</xdr:rowOff>
    </xdr:to>
    <xdr:sp macro="" textlink="">
      <xdr:nvSpPr>
        <xdr:cNvPr id="545" name="楕円 544">
          <a:extLst>
            <a:ext uri="{FF2B5EF4-FFF2-40B4-BE49-F238E27FC236}">
              <a16:creationId xmlns:a16="http://schemas.microsoft.com/office/drawing/2014/main" id="{535E017F-B2A1-455F-BD24-05C5D4FAA2AE}"/>
            </a:ext>
          </a:extLst>
        </xdr:cNvPr>
        <xdr:cNvSpPr/>
      </xdr:nvSpPr>
      <xdr:spPr>
        <a:xfrm>
          <a:off x="12763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87630</xdr:rowOff>
    </xdr:from>
    <xdr:to>
      <xdr:col>71</xdr:col>
      <xdr:colOff>177800</xdr:colOff>
      <xdr:row>37</xdr:row>
      <xdr:rowOff>134983</xdr:rowOff>
    </xdr:to>
    <xdr:cxnSp macro="">
      <xdr:nvCxnSpPr>
        <xdr:cNvPr id="546" name="直線コネクタ 545">
          <a:extLst>
            <a:ext uri="{FF2B5EF4-FFF2-40B4-BE49-F238E27FC236}">
              <a16:creationId xmlns:a16="http://schemas.microsoft.com/office/drawing/2014/main" id="{F5EEE4D0-79A3-4D2E-9310-B5220332C3FD}"/>
            </a:ext>
          </a:extLst>
        </xdr:cNvPr>
        <xdr:cNvCxnSpPr/>
      </xdr:nvCxnSpPr>
      <xdr:spPr>
        <a:xfrm>
          <a:off x="12814300" y="643128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2BF73A9-9A71-4B0D-BE1A-F0E91473AD5A}"/>
            </a:ext>
          </a:extLst>
        </xdr:cNvPr>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1D579EB9-7D40-4DB3-934E-93AD74FF71D2}"/>
            </a:ext>
          </a:extLst>
        </xdr:cNvPr>
        <xdr:cNvSpPr txBox="1"/>
      </xdr:nvSpPr>
      <xdr:spPr>
        <a:xfrm>
          <a:off x="14389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9AC06D9D-E7F0-4060-BDE8-4AA1DEC77F45}"/>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9297952D-A5B4-4ADB-B536-B2D73A3DBDDF}"/>
            </a:ext>
          </a:extLst>
        </xdr:cNvPr>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73314</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1F666FEE-2730-47E9-9E16-ED50C9F3F965}"/>
            </a:ext>
          </a:extLst>
        </xdr:cNvPr>
        <xdr:cNvSpPr txBox="1"/>
      </xdr:nvSpPr>
      <xdr:spPr>
        <a:xfrm>
          <a:off x="152660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25961</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E77FEB63-FE4D-44E9-845F-E2A600CE7AE0}"/>
            </a:ext>
          </a:extLst>
        </xdr:cNvPr>
        <xdr:cNvSpPr txBox="1"/>
      </xdr:nvSpPr>
      <xdr:spPr>
        <a:xfrm>
          <a:off x="14389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5460</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46B63416-12F2-424A-835F-39C1C4CD2B20}"/>
            </a:ext>
          </a:extLst>
        </xdr:cNvPr>
        <xdr:cNvSpPr txBox="1"/>
      </xdr:nvSpPr>
      <xdr:spPr>
        <a:xfrm>
          <a:off x="13500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154957</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D8121981-7B93-455C-8336-7ADD2CCF4F4B}"/>
            </a:ext>
          </a:extLst>
        </xdr:cNvPr>
        <xdr:cNvSpPr txBox="1"/>
      </xdr:nvSpPr>
      <xdr:spPr>
        <a:xfrm>
          <a:off x="12611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1DCDF89C-DF28-4642-AB4B-92F1DF26544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7EA7DDE0-AB46-4183-8355-22C15075426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D1CE1A80-5F30-48C1-8B81-07E5F8D1587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CCE36DD5-18E2-491C-9C48-B71503431D7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E92FA08E-6B34-4DE7-9C80-D969A83D771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3AE4FD0D-C68C-4281-95F9-5562AF11BC5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375FBC4F-6D70-4CAE-B6E7-321297F31EE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5CF0021D-DECF-4D09-ACF9-FED9033EBBE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9B3B3111-EACE-4E69-BF97-D0104281FBD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24F4C4C7-6C5E-48C4-B29C-F76204FF9C3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556B0027-BE39-456C-9D05-31149D99915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FBD8DD3-5800-4264-BC19-FF634EADBB9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EF3FD549-0E51-4BA3-BB8D-047902961AE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FC1C2F43-BBC7-411B-9AEB-7FCA42E50F46}"/>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517E69DD-F269-4458-99E7-043AC085CFD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9F4E3067-9F11-40E9-A951-E21294A5B589}"/>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AF052CD0-FC1A-46A1-B120-0710F60D9FE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7EBBC3CC-E264-42B2-825E-02EC43EF2A72}"/>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1854D0B5-17AD-4361-AF9B-39B83E5EE33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5F162963-748D-4CBB-A3DC-BA4D19219F4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267963B0-9A74-4104-B54E-D5FC0E0BBA4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a:extLst>
            <a:ext uri="{FF2B5EF4-FFF2-40B4-BE49-F238E27FC236}">
              <a16:creationId xmlns:a16="http://schemas.microsoft.com/office/drawing/2014/main" id="{F97C48E8-A60F-4F5F-B155-8D92D96C8097}"/>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a:extLst>
            <a:ext uri="{FF2B5EF4-FFF2-40B4-BE49-F238E27FC236}">
              <a16:creationId xmlns:a16="http://schemas.microsoft.com/office/drawing/2014/main" id="{F01E39B5-8BFE-4D4F-978A-F885A0D56315}"/>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a:extLst>
            <a:ext uri="{FF2B5EF4-FFF2-40B4-BE49-F238E27FC236}">
              <a16:creationId xmlns:a16="http://schemas.microsoft.com/office/drawing/2014/main" id="{0060731D-27E3-48CD-8C3F-7AFF6D68F9B3}"/>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55C9C663-33CA-4C0D-9226-94F31DF66BEB}"/>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a:extLst>
            <a:ext uri="{FF2B5EF4-FFF2-40B4-BE49-F238E27FC236}">
              <a16:creationId xmlns:a16="http://schemas.microsoft.com/office/drawing/2014/main" id="{26A3D8A7-3F6B-40FA-9CB2-702FEC089452}"/>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59FDCD62-CB9E-4567-A60D-55741BC3285D}"/>
            </a:ext>
          </a:extLst>
        </xdr:cNvPr>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a:extLst>
            <a:ext uri="{FF2B5EF4-FFF2-40B4-BE49-F238E27FC236}">
              <a16:creationId xmlns:a16="http://schemas.microsoft.com/office/drawing/2014/main" id="{0EB2640B-7972-4AD4-A855-84DB35AE1378}"/>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a:extLst>
            <a:ext uri="{FF2B5EF4-FFF2-40B4-BE49-F238E27FC236}">
              <a16:creationId xmlns:a16="http://schemas.microsoft.com/office/drawing/2014/main" id="{8D28FEAE-4AFF-4EF4-AE08-522A5FC0151C}"/>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a:extLst>
            <a:ext uri="{FF2B5EF4-FFF2-40B4-BE49-F238E27FC236}">
              <a16:creationId xmlns:a16="http://schemas.microsoft.com/office/drawing/2014/main" id="{5A1EB426-F824-44C6-BF24-FD082B85048E}"/>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a:extLst>
            <a:ext uri="{FF2B5EF4-FFF2-40B4-BE49-F238E27FC236}">
              <a16:creationId xmlns:a16="http://schemas.microsoft.com/office/drawing/2014/main" id="{940E0574-944E-4585-AF2B-C68CC8200FC7}"/>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a:extLst>
            <a:ext uri="{FF2B5EF4-FFF2-40B4-BE49-F238E27FC236}">
              <a16:creationId xmlns:a16="http://schemas.microsoft.com/office/drawing/2014/main" id="{0B883AED-7C6D-46BE-99DA-33B66FD5652D}"/>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AD9D751C-91EC-46A0-9E6E-E1D57DE4B0F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5650EE0E-D8CD-403E-BD8D-4C07817F973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DB549B39-C336-4FF1-89F4-5289F436DBA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3CF53393-A15A-44C5-B2D1-79AA798FF4D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A6269321-DD43-4473-B4DE-04FE9658578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171004</xdr:rowOff>
    </xdr:from>
    <xdr:to>
      <xdr:col>116</xdr:col>
      <xdr:colOff>114300</xdr:colOff>
      <xdr:row>38</xdr:row>
      <xdr:rowOff>101154</xdr:rowOff>
    </xdr:to>
    <xdr:sp macro="" textlink="">
      <xdr:nvSpPr>
        <xdr:cNvPr id="592" name="楕円 591">
          <a:extLst>
            <a:ext uri="{FF2B5EF4-FFF2-40B4-BE49-F238E27FC236}">
              <a16:creationId xmlns:a16="http://schemas.microsoft.com/office/drawing/2014/main" id="{D76E31E4-4DF5-4756-80A4-10785D8F5972}"/>
            </a:ext>
          </a:extLst>
        </xdr:cNvPr>
        <xdr:cNvSpPr/>
      </xdr:nvSpPr>
      <xdr:spPr>
        <a:xfrm>
          <a:off x="22110700" y="651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22431</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484EF3F5-9477-4ACF-8690-8DFDA987964C}"/>
            </a:ext>
          </a:extLst>
        </xdr:cNvPr>
        <xdr:cNvSpPr txBox="1"/>
      </xdr:nvSpPr>
      <xdr:spPr>
        <a:xfrm>
          <a:off x="22199600" y="636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9103</xdr:rowOff>
    </xdr:from>
    <xdr:to>
      <xdr:col>112</xdr:col>
      <xdr:colOff>38100</xdr:colOff>
      <xdr:row>38</xdr:row>
      <xdr:rowOff>110703</xdr:rowOff>
    </xdr:to>
    <xdr:sp macro="" textlink="">
      <xdr:nvSpPr>
        <xdr:cNvPr id="594" name="楕円 593">
          <a:extLst>
            <a:ext uri="{FF2B5EF4-FFF2-40B4-BE49-F238E27FC236}">
              <a16:creationId xmlns:a16="http://schemas.microsoft.com/office/drawing/2014/main" id="{DB0CAA08-EF0F-4FF7-86A1-AE3EDDEBE408}"/>
            </a:ext>
          </a:extLst>
        </xdr:cNvPr>
        <xdr:cNvSpPr/>
      </xdr:nvSpPr>
      <xdr:spPr>
        <a:xfrm>
          <a:off x="21272500" y="652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50354</xdr:rowOff>
    </xdr:from>
    <xdr:to>
      <xdr:col>116</xdr:col>
      <xdr:colOff>63500</xdr:colOff>
      <xdr:row>38</xdr:row>
      <xdr:rowOff>59903</xdr:rowOff>
    </xdr:to>
    <xdr:cxnSp macro="">
      <xdr:nvCxnSpPr>
        <xdr:cNvPr id="595" name="直線コネクタ 594">
          <a:extLst>
            <a:ext uri="{FF2B5EF4-FFF2-40B4-BE49-F238E27FC236}">
              <a16:creationId xmlns:a16="http://schemas.microsoft.com/office/drawing/2014/main" id="{24EC4268-4533-4127-9E2A-252A4C841652}"/>
            </a:ext>
          </a:extLst>
        </xdr:cNvPr>
        <xdr:cNvCxnSpPr/>
      </xdr:nvCxnSpPr>
      <xdr:spPr>
        <a:xfrm flipV="1">
          <a:off x="21323300" y="6565454"/>
          <a:ext cx="838200" cy="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18615</xdr:rowOff>
    </xdr:from>
    <xdr:to>
      <xdr:col>107</xdr:col>
      <xdr:colOff>101600</xdr:colOff>
      <xdr:row>38</xdr:row>
      <xdr:rowOff>120215</xdr:rowOff>
    </xdr:to>
    <xdr:sp macro="" textlink="">
      <xdr:nvSpPr>
        <xdr:cNvPr id="596" name="楕円 595">
          <a:extLst>
            <a:ext uri="{FF2B5EF4-FFF2-40B4-BE49-F238E27FC236}">
              <a16:creationId xmlns:a16="http://schemas.microsoft.com/office/drawing/2014/main" id="{463B34DF-3FAF-4EFE-92D0-1443AF92866B}"/>
            </a:ext>
          </a:extLst>
        </xdr:cNvPr>
        <xdr:cNvSpPr/>
      </xdr:nvSpPr>
      <xdr:spPr>
        <a:xfrm>
          <a:off x="20383500" y="653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59903</xdr:rowOff>
    </xdr:from>
    <xdr:to>
      <xdr:col>111</xdr:col>
      <xdr:colOff>177800</xdr:colOff>
      <xdr:row>38</xdr:row>
      <xdr:rowOff>69415</xdr:rowOff>
    </xdr:to>
    <xdr:cxnSp macro="">
      <xdr:nvCxnSpPr>
        <xdr:cNvPr id="597" name="直線コネクタ 596">
          <a:extLst>
            <a:ext uri="{FF2B5EF4-FFF2-40B4-BE49-F238E27FC236}">
              <a16:creationId xmlns:a16="http://schemas.microsoft.com/office/drawing/2014/main" id="{ECA4B1EB-1CBD-4FFC-8FDC-746A2982AB61}"/>
            </a:ext>
          </a:extLst>
        </xdr:cNvPr>
        <xdr:cNvCxnSpPr/>
      </xdr:nvCxnSpPr>
      <xdr:spPr>
        <a:xfrm flipV="1">
          <a:off x="20434300" y="6575003"/>
          <a:ext cx="889000" cy="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28946</xdr:rowOff>
    </xdr:from>
    <xdr:to>
      <xdr:col>102</xdr:col>
      <xdr:colOff>165100</xdr:colOff>
      <xdr:row>38</xdr:row>
      <xdr:rowOff>130546</xdr:rowOff>
    </xdr:to>
    <xdr:sp macro="" textlink="">
      <xdr:nvSpPr>
        <xdr:cNvPr id="598" name="楕円 597">
          <a:extLst>
            <a:ext uri="{FF2B5EF4-FFF2-40B4-BE49-F238E27FC236}">
              <a16:creationId xmlns:a16="http://schemas.microsoft.com/office/drawing/2014/main" id="{C94CED13-7D3D-41F6-A862-42F2DD3968A4}"/>
            </a:ext>
          </a:extLst>
        </xdr:cNvPr>
        <xdr:cNvSpPr/>
      </xdr:nvSpPr>
      <xdr:spPr>
        <a:xfrm>
          <a:off x="19494500" y="654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69415</xdr:rowOff>
    </xdr:from>
    <xdr:to>
      <xdr:col>107</xdr:col>
      <xdr:colOff>50800</xdr:colOff>
      <xdr:row>38</xdr:row>
      <xdr:rowOff>79746</xdr:rowOff>
    </xdr:to>
    <xdr:cxnSp macro="">
      <xdr:nvCxnSpPr>
        <xdr:cNvPr id="599" name="直線コネクタ 598">
          <a:extLst>
            <a:ext uri="{FF2B5EF4-FFF2-40B4-BE49-F238E27FC236}">
              <a16:creationId xmlns:a16="http://schemas.microsoft.com/office/drawing/2014/main" id="{168F44BE-FF83-4BE9-A61B-22563D856456}"/>
            </a:ext>
          </a:extLst>
        </xdr:cNvPr>
        <xdr:cNvCxnSpPr/>
      </xdr:nvCxnSpPr>
      <xdr:spPr>
        <a:xfrm flipV="1">
          <a:off x="19545300" y="6584515"/>
          <a:ext cx="889000" cy="1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37614</xdr:rowOff>
    </xdr:from>
    <xdr:to>
      <xdr:col>98</xdr:col>
      <xdr:colOff>38100</xdr:colOff>
      <xdr:row>38</xdr:row>
      <xdr:rowOff>139214</xdr:rowOff>
    </xdr:to>
    <xdr:sp macro="" textlink="">
      <xdr:nvSpPr>
        <xdr:cNvPr id="600" name="楕円 599">
          <a:extLst>
            <a:ext uri="{FF2B5EF4-FFF2-40B4-BE49-F238E27FC236}">
              <a16:creationId xmlns:a16="http://schemas.microsoft.com/office/drawing/2014/main" id="{C0409D05-5128-41AC-8F04-6E177A84B04D}"/>
            </a:ext>
          </a:extLst>
        </xdr:cNvPr>
        <xdr:cNvSpPr/>
      </xdr:nvSpPr>
      <xdr:spPr>
        <a:xfrm>
          <a:off x="18605500" y="655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79746</xdr:rowOff>
    </xdr:from>
    <xdr:to>
      <xdr:col>102</xdr:col>
      <xdr:colOff>114300</xdr:colOff>
      <xdr:row>38</xdr:row>
      <xdr:rowOff>88414</xdr:rowOff>
    </xdr:to>
    <xdr:cxnSp macro="">
      <xdr:nvCxnSpPr>
        <xdr:cNvPr id="601" name="直線コネクタ 600">
          <a:extLst>
            <a:ext uri="{FF2B5EF4-FFF2-40B4-BE49-F238E27FC236}">
              <a16:creationId xmlns:a16="http://schemas.microsoft.com/office/drawing/2014/main" id="{1A8D8A27-A2FE-4519-8142-F59011169C44}"/>
            </a:ext>
          </a:extLst>
        </xdr:cNvPr>
        <xdr:cNvCxnSpPr/>
      </xdr:nvCxnSpPr>
      <xdr:spPr>
        <a:xfrm flipV="1">
          <a:off x="18656300" y="6594846"/>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602" name="n_1aveValue【一般廃棄物処理施設】&#10;一人当たり有形固定資産（償却資産）額">
          <a:extLst>
            <a:ext uri="{FF2B5EF4-FFF2-40B4-BE49-F238E27FC236}">
              <a16:creationId xmlns:a16="http://schemas.microsoft.com/office/drawing/2014/main" id="{531598AA-316A-440B-AD8C-C460B600AB8D}"/>
            </a:ext>
          </a:extLst>
        </xdr:cNvPr>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603" name="n_2aveValue【一般廃棄物処理施設】&#10;一人当たり有形固定資産（償却資産）額">
          <a:extLst>
            <a:ext uri="{FF2B5EF4-FFF2-40B4-BE49-F238E27FC236}">
              <a16:creationId xmlns:a16="http://schemas.microsoft.com/office/drawing/2014/main" id="{98EB335A-838F-43B6-952A-626CB8F2A6AD}"/>
            </a:ext>
          </a:extLst>
        </xdr:cNvPr>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a:extLst>
            <a:ext uri="{FF2B5EF4-FFF2-40B4-BE49-F238E27FC236}">
              <a16:creationId xmlns:a16="http://schemas.microsoft.com/office/drawing/2014/main" id="{827A6FD0-ECFF-4B58-8DB2-86EFB050C4E8}"/>
            </a:ext>
          </a:extLst>
        </xdr:cNvPr>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126384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6F9A9C4F-2DA6-4474-8170-05DDF98CB69B}"/>
            </a:ext>
          </a:extLst>
        </xdr:cNvPr>
        <xdr:cNvSpPr txBox="1"/>
      </xdr:nvSpPr>
      <xdr:spPr>
        <a:xfrm>
          <a:off x="18389111" y="6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127230</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5BA04F58-685F-44A4-A5E9-8BE136ECD2C9}"/>
            </a:ext>
          </a:extLst>
        </xdr:cNvPr>
        <xdr:cNvSpPr txBox="1"/>
      </xdr:nvSpPr>
      <xdr:spPr>
        <a:xfrm>
          <a:off x="21011095" y="629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136742</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CACEA8D2-5BF8-42A7-9C29-DA989C7F8B5D}"/>
            </a:ext>
          </a:extLst>
        </xdr:cNvPr>
        <xdr:cNvSpPr txBox="1"/>
      </xdr:nvSpPr>
      <xdr:spPr>
        <a:xfrm>
          <a:off x="20134795" y="630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121673</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1E56DE0A-E8BD-449E-91B0-9CE019279785}"/>
            </a:ext>
          </a:extLst>
        </xdr:cNvPr>
        <xdr:cNvSpPr txBox="1"/>
      </xdr:nvSpPr>
      <xdr:spPr>
        <a:xfrm>
          <a:off x="19245795" y="663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155741</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32A07D18-E6B7-4D68-AB35-68C280C0BF87}"/>
            </a:ext>
          </a:extLst>
        </xdr:cNvPr>
        <xdr:cNvSpPr txBox="1"/>
      </xdr:nvSpPr>
      <xdr:spPr>
        <a:xfrm>
          <a:off x="18356795" y="632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9D83C068-BEB9-4FC3-BD93-F5488FA1A91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5EF6170A-5F1A-46F4-8D1F-7B8CE455408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23EA538F-3ADF-496B-8CA5-511F1C5D8A0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383C540D-DC87-4E59-AFD4-E3C90C6CEA0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3853E80C-495D-44F5-804F-DE367EE48AB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AC47FC6F-D709-4302-9911-5DF39C5B679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41374B63-3B2A-4154-AD17-E12575EBBAE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D686769-4339-46F0-A2B5-02683636A42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95EE0242-0D7D-4A79-8E97-81CF23CE5FC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9263F299-70F9-42AB-BFF7-B07898A632D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8FB6B2C8-4549-4E18-BFDB-7F38AA96606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2323EA93-B13B-4667-9C48-288CE546E89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B215D185-3700-4812-A3FB-70A628E4127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C6A9CBA7-CB72-45DF-965A-3B5DB492928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F13EACBE-696C-4E64-91C9-46D14601436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9546A231-3146-4294-AA7D-1B6D268F068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DDE58D52-1422-4C0F-A55B-CC90E5F9155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1424F3A4-CB61-4381-BEC2-CC339CB58BA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D630D9BA-295C-4B44-8F18-A3B32E52FB0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9BAA0805-9BE1-484C-8F5A-B9079F523DD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A99ACD8C-5778-4F9B-8F7E-BB8C08C8B08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17986B66-A4D9-4B61-A3BD-75EC08AF320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F0D4C2A2-4D1B-4DC7-9B9A-32D46A89FE9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AB848DF6-B684-4691-9C60-69B796C6326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69A88CBB-217B-4D4D-9ED7-1B421F65BE4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A24FC96E-D5F7-49D5-9E13-D178A284AA8B}"/>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71AE355D-34A8-4D51-A555-F75592899ECA}"/>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5DF6F747-E298-4842-A0D9-29E537EA75B4}"/>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id="{857460B4-C3C8-4DA9-8B3A-058BFE10E00A}"/>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a:extLst>
            <a:ext uri="{FF2B5EF4-FFF2-40B4-BE49-F238E27FC236}">
              <a16:creationId xmlns:a16="http://schemas.microsoft.com/office/drawing/2014/main" id="{779FD702-678E-436B-99D1-E4BBA36F181E}"/>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2AFF6B52-8201-40FE-8CBF-C5998ABA7588}"/>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a:extLst>
            <a:ext uri="{FF2B5EF4-FFF2-40B4-BE49-F238E27FC236}">
              <a16:creationId xmlns:a16="http://schemas.microsoft.com/office/drawing/2014/main" id="{F2FA776E-31EB-434B-A0F5-2179DC9B9DDE}"/>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a:extLst>
            <a:ext uri="{FF2B5EF4-FFF2-40B4-BE49-F238E27FC236}">
              <a16:creationId xmlns:a16="http://schemas.microsoft.com/office/drawing/2014/main" id="{5A14D5E5-9C73-44EE-93C6-52F948B70D12}"/>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a:extLst>
            <a:ext uri="{FF2B5EF4-FFF2-40B4-BE49-F238E27FC236}">
              <a16:creationId xmlns:a16="http://schemas.microsoft.com/office/drawing/2014/main" id="{A83A7EFF-590D-42C8-BD9F-21679DDCA3E2}"/>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a:extLst>
            <a:ext uri="{FF2B5EF4-FFF2-40B4-BE49-F238E27FC236}">
              <a16:creationId xmlns:a16="http://schemas.microsoft.com/office/drawing/2014/main" id="{000BAEE1-EC2D-44DC-BB7A-C6C274396527}"/>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a:extLst>
            <a:ext uri="{FF2B5EF4-FFF2-40B4-BE49-F238E27FC236}">
              <a16:creationId xmlns:a16="http://schemas.microsoft.com/office/drawing/2014/main" id="{9AB060ED-C896-45FA-9BC4-2A8DE1A670FE}"/>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59688473-E854-4E48-A425-F49CBA4F94D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E929A6A4-F388-4E56-A54A-3A0EE3C9DF5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44403419-7663-49A8-B552-92529332AC9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35E9358D-7716-439E-A4D1-A6BAC7F3653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6335ECB7-BE6D-45BB-BFE1-93D7BBF004E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45538</xdr:rowOff>
    </xdr:from>
    <xdr:to>
      <xdr:col>85</xdr:col>
      <xdr:colOff>177800</xdr:colOff>
      <xdr:row>60</xdr:row>
      <xdr:rowOff>147138</xdr:rowOff>
    </xdr:to>
    <xdr:sp macro="" textlink="">
      <xdr:nvSpPr>
        <xdr:cNvPr id="651" name="楕円 650">
          <a:extLst>
            <a:ext uri="{FF2B5EF4-FFF2-40B4-BE49-F238E27FC236}">
              <a16:creationId xmlns:a16="http://schemas.microsoft.com/office/drawing/2014/main" id="{6857183A-7EA9-4B96-A5BD-5972F2F7A2A3}"/>
            </a:ext>
          </a:extLst>
        </xdr:cNvPr>
        <xdr:cNvSpPr/>
      </xdr:nvSpPr>
      <xdr:spPr>
        <a:xfrm>
          <a:off x="162687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23965</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971381D9-1746-485A-80F6-602EB29955F5}"/>
            </a:ext>
          </a:extLst>
        </xdr:cNvPr>
        <xdr:cNvSpPr txBox="1"/>
      </xdr:nvSpPr>
      <xdr:spPr>
        <a:xfrm>
          <a:off x="16357600" y="1031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11249</xdr:rowOff>
    </xdr:from>
    <xdr:to>
      <xdr:col>81</xdr:col>
      <xdr:colOff>101600</xdr:colOff>
      <xdr:row>60</xdr:row>
      <xdr:rowOff>112849</xdr:rowOff>
    </xdr:to>
    <xdr:sp macro="" textlink="">
      <xdr:nvSpPr>
        <xdr:cNvPr id="653" name="楕円 652">
          <a:extLst>
            <a:ext uri="{FF2B5EF4-FFF2-40B4-BE49-F238E27FC236}">
              <a16:creationId xmlns:a16="http://schemas.microsoft.com/office/drawing/2014/main" id="{A2931C06-2499-47C1-B355-8955D2B747D9}"/>
            </a:ext>
          </a:extLst>
        </xdr:cNvPr>
        <xdr:cNvSpPr/>
      </xdr:nvSpPr>
      <xdr:spPr>
        <a:xfrm>
          <a:off x="15430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62049</xdr:rowOff>
    </xdr:from>
    <xdr:to>
      <xdr:col>85</xdr:col>
      <xdr:colOff>127000</xdr:colOff>
      <xdr:row>60</xdr:row>
      <xdr:rowOff>96338</xdr:rowOff>
    </xdr:to>
    <xdr:cxnSp macro="">
      <xdr:nvCxnSpPr>
        <xdr:cNvPr id="654" name="直線コネクタ 653">
          <a:extLst>
            <a:ext uri="{FF2B5EF4-FFF2-40B4-BE49-F238E27FC236}">
              <a16:creationId xmlns:a16="http://schemas.microsoft.com/office/drawing/2014/main" id="{099F0CD7-269A-4D48-B2B7-5F6CC7D318B1}"/>
            </a:ext>
          </a:extLst>
        </xdr:cNvPr>
        <xdr:cNvCxnSpPr/>
      </xdr:nvCxnSpPr>
      <xdr:spPr>
        <a:xfrm>
          <a:off x="15481300" y="1034904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150041</xdr:rowOff>
    </xdr:from>
    <xdr:to>
      <xdr:col>76</xdr:col>
      <xdr:colOff>165100</xdr:colOff>
      <xdr:row>60</xdr:row>
      <xdr:rowOff>80191</xdr:rowOff>
    </xdr:to>
    <xdr:sp macro="" textlink="">
      <xdr:nvSpPr>
        <xdr:cNvPr id="655" name="楕円 654">
          <a:extLst>
            <a:ext uri="{FF2B5EF4-FFF2-40B4-BE49-F238E27FC236}">
              <a16:creationId xmlns:a16="http://schemas.microsoft.com/office/drawing/2014/main" id="{47ED917A-95DA-4676-A673-C13FFDD76D47}"/>
            </a:ext>
          </a:extLst>
        </xdr:cNvPr>
        <xdr:cNvSpPr/>
      </xdr:nvSpPr>
      <xdr:spPr>
        <a:xfrm>
          <a:off x="14541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29391</xdr:rowOff>
    </xdr:from>
    <xdr:to>
      <xdr:col>81</xdr:col>
      <xdr:colOff>50800</xdr:colOff>
      <xdr:row>60</xdr:row>
      <xdr:rowOff>62049</xdr:rowOff>
    </xdr:to>
    <xdr:cxnSp macro="">
      <xdr:nvCxnSpPr>
        <xdr:cNvPr id="656" name="直線コネクタ 655">
          <a:extLst>
            <a:ext uri="{FF2B5EF4-FFF2-40B4-BE49-F238E27FC236}">
              <a16:creationId xmlns:a16="http://schemas.microsoft.com/office/drawing/2014/main" id="{C283794C-AE1D-4EF9-AA00-08C3875FEB76}"/>
            </a:ext>
          </a:extLst>
        </xdr:cNvPr>
        <xdr:cNvCxnSpPr/>
      </xdr:nvCxnSpPr>
      <xdr:spPr>
        <a:xfrm>
          <a:off x="14592300" y="103163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150041</xdr:rowOff>
    </xdr:from>
    <xdr:to>
      <xdr:col>72</xdr:col>
      <xdr:colOff>38100</xdr:colOff>
      <xdr:row>60</xdr:row>
      <xdr:rowOff>80191</xdr:rowOff>
    </xdr:to>
    <xdr:sp macro="" textlink="">
      <xdr:nvSpPr>
        <xdr:cNvPr id="657" name="楕円 656">
          <a:extLst>
            <a:ext uri="{FF2B5EF4-FFF2-40B4-BE49-F238E27FC236}">
              <a16:creationId xmlns:a16="http://schemas.microsoft.com/office/drawing/2014/main" id="{B09CF91C-830C-4907-9CA8-4D4494DC803F}"/>
            </a:ext>
          </a:extLst>
        </xdr:cNvPr>
        <xdr:cNvSpPr/>
      </xdr:nvSpPr>
      <xdr:spPr>
        <a:xfrm>
          <a:off x="13652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29391</xdr:rowOff>
    </xdr:from>
    <xdr:to>
      <xdr:col>76</xdr:col>
      <xdr:colOff>114300</xdr:colOff>
      <xdr:row>60</xdr:row>
      <xdr:rowOff>29391</xdr:rowOff>
    </xdr:to>
    <xdr:cxnSp macro="">
      <xdr:nvCxnSpPr>
        <xdr:cNvPr id="658" name="直線コネクタ 657">
          <a:extLst>
            <a:ext uri="{FF2B5EF4-FFF2-40B4-BE49-F238E27FC236}">
              <a16:creationId xmlns:a16="http://schemas.microsoft.com/office/drawing/2014/main" id="{1A381A6C-F990-4457-844A-B96FEE557DCE}"/>
            </a:ext>
          </a:extLst>
        </xdr:cNvPr>
        <xdr:cNvCxnSpPr/>
      </xdr:nvCxnSpPr>
      <xdr:spPr>
        <a:xfrm>
          <a:off x="13703300" y="10316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115751</xdr:rowOff>
    </xdr:from>
    <xdr:to>
      <xdr:col>67</xdr:col>
      <xdr:colOff>101600</xdr:colOff>
      <xdr:row>60</xdr:row>
      <xdr:rowOff>45901</xdr:rowOff>
    </xdr:to>
    <xdr:sp macro="" textlink="">
      <xdr:nvSpPr>
        <xdr:cNvPr id="659" name="楕円 658">
          <a:extLst>
            <a:ext uri="{FF2B5EF4-FFF2-40B4-BE49-F238E27FC236}">
              <a16:creationId xmlns:a16="http://schemas.microsoft.com/office/drawing/2014/main" id="{31A6D71E-ECF6-495D-A164-0E35CC665899}"/>
            </a:ext>
          </a:extLst>
        </xdr:cNvPr>
        <xdr:cNvSpPr/>
      </xdr:nvSpPr>
      <xdr:spPr>
        <a:xfrm>
          <a:off x="12763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166551</xdr:rowOff>
    </xdr:from>
    <xdr:to>
      <xdr:col>71</xdr:col>
      <xdr:colOff>177800</xdr:colOff>
      <xdr:row>60</xdr:row>
      <xdr:rowOff>29391</xdr:rowOff>
    </xdr:to>
    <xdr:cxnSp macro="">
      <xdr:nvCxnSpPr>
        <xdr:cNvPr id="660" name="直線コネクタ 659">
          <a:extLst>
            <a:ext uri="{FF2B5EF4-FFF2-40B4-BE49-F238E27FC236}">
              <a16:creationId xmlns:a16="http://schemas.microsoft.com/office/drawing/2014/main" id="{7B51AD15-F464-4AE6-9AD7-7E4D420D33FE}"/>
            </a:ext>
          </a:extLst>
        </xdr:cNvPr>
        <xdr:cNvCxnSpPr/>
      </xdr:nvCxnSpPr>
      <xdr:spPr>
        <a:xfrm>
          <a:off x="12814300" y="1028210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E2C36C40-F2F5-44C1-A927-4E61F4855BC9}"/>
            </a:ext>
          </a:extLst>
        </xdr:cNvPr>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3CD37C88-AEC7-4D66-A6C7-DADF7400641A}"/>
            </a:ext>
          </a:extLst>
        </xdr:cNvPr>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10A24894-07DB-4B3B-94A4-54F467917E47}"/>
            </a:ext>
          </a:extLst>
        </xdr:cNvPr>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668983D7-D36A-44A9-B63B-9AAB84810812}"/>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103976</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D2C55306-B44C-42F5-92A2-5FEA94086F3C}"/>
            </a:ext>
          </a:extLst>
        </xdr:cNvPr>
        <xdr:cNvSpPr txBox="1"/>
      </xdr:nvSpPr>
      <xdr:spPr>
        <a:xfrm>
          <a:off x="152660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71318</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1819DFAE-F4D4-4E04-A7C5-04E1709331B0}"/>
            </a:ext>
          </a:extLst>
        </xdr:cNvPr>
        <xdr:cNvSpPr txBox="1"/>
      </xdr:nvSpPr>
      <xdr:spPr>
        <a:xfrm>
          <a:off x="143897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71318</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85EC7EE9-3901-477B-BF1F-3C4038F24D59}"/>
            </a:ext>
          </a:extLst>
        </xdr:cNvPr>
        <xdr:cNvSpPr txBox="1"/>
      </xdr:nvSpPr>
      <xdr:spPr>
        <a:xfrm>
          <a:off x="135007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37028</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EACEFC09-8662-4C78-99D8-9797A82AE47A}"/>
            </a:ext>
          </a:extLst>
        </xdr:cNvPr>
        <xdr:cNvSpPr txBox="1"/>
      </xdr:nvSpPr>
      <xdr:spPr>
        <a:xfrm>
          <a:off x="12611744" y="1032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464B37B7-28D5-4768-96D2-59861B29946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3117553D-A6D9-4989-98BA-2283429FCAD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50850595-840F-4728-ADFA-7294BE3541A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E0FA167A-0020-4FB0-8D18-C17214F2360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FD78E7FF-169E-4023-A365-9B83A34CD96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21817410-3112-4360-A593-4FB2AA85626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949AAC9B-8603-49E6-A9E0-5CCC586AA2F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E2A27B25-3282-47C8-8C7C-9F37F9817CA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816F8383-7176-4484-88A9-1EC4C54FB84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9617236B-D891-4726-A92E-D60582BB21D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E36B97C5-2C21-4AF7-8EF1-4C7BA37AA4A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7C70B9BF-F28D-4EBE-AC33-DF3C813F857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969C7B08-A489-4173-B300-8BBC03845D7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A7FEC25B-D791-439E-A7CA-0C42966A457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25EB2FE7-9805-483F-B6A7-A1130F94A6D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1196634F-4344-4D37-93B1-5FE63924972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112EDEB5-6F78-4FB5-A6FC-3749570105B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8CA223DA-314E-4940-85B6-2376FE8F68A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B62A9D2C-99D6-47E6-9928-7D08793B8E1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AFE2F726-F01A-47BC-9930-526953F682D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A094303A-86E4-463F-BCBD-383E89B7E07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B293BA5B-7203-4387-8B69-27DDE1347DF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A330665A-1F01-4EA4-8F8E-5D41E427B7B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a:extLst>
            <a:ext uri="{FF2B5EF4-FFF2-40B4-BE49-F238E27FC236}">
              <a16:creationId xmlns:a16="http://schemas.microsoft.com/office/drawing/2014/main" id="{6CD81CCC-52B7-4FF2-9CBE-AA3B056A1AC5}"/>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73EB2C73-F4EC-4507-ABE9-0EEEEDA959B3}"/>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a:extLst>
            <a:ext uri="{FF2B5EF4-FFF2-40B4-BE49-F238E27FC236}">
              <a16:creationId xmlns:a16="http://schemas.microsoft.com/office/drawing/2014/main" id="{2042A255-CB19-44F5-A726-8A0DEB181048}"/>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AB892CF0-F056-4095-8073-7A90D1E2B620}"/>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a:extLst>
            <a:ext uri="{FF2B5EF4-FFF2-40B4-BE49-F238E27FC236}">
              <a16:creationId xmlns:a16="http://schemas.microsoft.com/office/drawing/2014/main" id="{125B79C7-1533-4034-BDC1-1C666E958BC3}"/>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9E0C8473-7CF5-41ED-B21B-7741D463BA9C}"/>
            </a:ext>
          </a:extLst>
        </xdr:cNvPr>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a:extLst>
            <a:ext uri="{FF2B5EF4-FFF2-40B4-BE49-F238E27FC236}">
              <a16:creationId xmlns:a16="http://schemas.microsoft.com/office/drawing/2014/main" id="{DDF31CBE-7D88-4E1A-87E0-DD07C0E0267A}"/>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a:extLst>
            <a:ext uri="{FF2B5EF4-FFF2-40B4-BE49-F238E27FC236}">
              <a16:creationId xmlns:a16="http://schemas.microsoft.com/office/drawing/2014/main" id="{C09C90DE-72F5-4B62-A855-BD6BC33B4D47}"/>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a:extLst>
            <a:ext uri="{FF2B5EF4-FFF2-40B4-BE49-F238E27FC236}">
              <a16:creationId xmlns:a16="http://schemas.microsoft.com/office/drawing/2014/main" id="{B9B5DBBF-39C5-487A-BF77-1373B6517CA4}"/>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a:extLst>
            <a:ext uri="{FF2B5EF4-FFF2-40B4-BE49-F238E27FC236}">
              <a16:creationId xmlns:a16="http://schemas.microsoft.com/office/drawing/2014/main" id="{24DAACC5-BBB1-46B2-9831-3F1B82C9C693}"/>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a:extLst>
            <a:ext uri="{FF2B5EF4-FFF2-40B4-BE49-F238E27FC236}">
              <a16:creationId xmlns:a16="http://schemas.microsoft.com/office/drawing/2014/main" id="{EED7B548-001B-4811-86FE-3705376F3556}"/>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88B9D8E5-5213-49E4-B03B-7A8A3255691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583F9956-456B-4DD5-8043-E573580B8D4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E964E4CD-2EF2-4803-A52C-CF938C4EA62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17E93936-0CA6-40C0-872A-8BBB8ADB931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4041CCF6-2795-4261-A37F-A80430BC68D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93980</xdr:rowOff>
    </xdr:from>
    <xdr:to>
      <xdr:col>116</xdr:col>
      <xdr:colOff>114300</xdr:colOff>
      <xdr:row>64</xdr:row>
      <xdr:rowOff>24130</xdr:rowOff>
    </xdr:to>
    <xdr:sp macro="" textlink="">
      <xdr:nvSpPr>
        <xdr:cNvPr id="708" name="楕円 707">
          <a:extLst>
            <a:ext uri="{FF2B5EF4-FFF2-40B4-BE49-F238E27FC236}">
              <a16:creationId xmlns:a16="http://schemas.microsoft.com/office/drawing/2014/main" id="{39CA38CB-A056-4EDE-90C2-97B52C7CB7FD}"/>
            </a:ext>
          </a:extLst>
        </xdr:cNvPr>
        <xdr:cNvSpPr/>
      </xdr:nvSpPr>
      <xdr:spPr>
        <a:xfrm>
          <a:off x="221107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8907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A46E4DF0-0B2A-409C-9051-DE245BB9B897}"/>
            </a:ext>
          </a:extLst>
        </xdr:cNvPr>
        <xdr:cNvSpPr txBox="1"/>
      </xdr:nvSpPr>
      <xdr:spPr>
        <a:xfrm>
          <a:off x="22199600" y="1081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93980</xdr:rowOff>
    </xdr:from>
    <xdr:to>
      <xdr:col>112</xdr:col>
      <xdr:colOff>38100</xdr:colOff>
      <xdr:row>64</xdr:row>
      <xdr:rowOff>24130</xdr:rowOff>
    </xdr:to>
    <xdr:sp macro="" textlink="">
      <xdr:nvSpPr>
        <xdr:cNvPr id="710" name="楕円 709">
          <a:extLst>
            <a:ext uri="{FF2B5EF4-FFF2-40B4-BE49-F238E27FC236}">
              <a16:creationId xmlns:a16="http://schemas.microsoft.com/office/drawing/2014/main" id="{8BBD2CE9-171D-4B47-BE12-985CCF5C8093}"/>
            </a:ext>
          </a:extLst>
        </xdr:cNvPr>
        <xdr:cNvSpPr/>
      </xdr:nvSpPr>
      <xdr:spPr>
        <a:xfrm>
          <a:off x="21272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144780</xdr:rowOff>
    </xdr:from>
    <xdr:to>
      <xdr:col>116</xdr:col>
      <xdr:colOff>63500</xdr:colOff>
      <xdr:row>63</xdr:row>
      <xdr:rowOff>144780</xdr:rowOff>
    </xdr:to>
    <xdr:cxnSp macro="">
      <xdr:nvCxnSpPr>
        <xdr:cNvPr id="711" name="直線コネクタ 710">
          <a:extLst>
            <a:ext uri="{FF2B5EF4-FFF2-40B4-BE49-F238E27FC236}">
              <a16:creationId xmlns:a16="http://schemas.microsoft.com/office/drawing/2014/main" id="{38D66A00-40C9-4E66-84F7-E780AD1103D5}"/>
            </a:ext>
          </a:extLst>
        </xdr:cNvPr>
        <xdr:cNvCxnSpPr/>
      </xdr:nvCxnSpPr>
      <xdr:spPr>
        <a:xfrm>
          <a:off x="21323300" y="10946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97790</xdr:rowOff>
    </xdr:from>
    <xdr:to>
      <xdr:col>107</xdr:col>
      <xdr:colOff>101600</xdr:colOff>
      <xdr:row>64</xdr:row>
      <xdr:rowOff>27940</xdr:rowOff>
    </xdr:to>
    <xdr:sp macro="" textlink="">
      <xdr:nvSpPr>
        <xdr:cNvPr id="712" name="楕円 711">
          <a:extLst>
            <a:ext uri="{FF2B5EF4-FFF2-40B4-BE49-F238E27FC236}">
              <a16:creationId xmlns:a16="http://schemas.microsoft.com/office/drawing/2014/main" id="{EC0B141A-5378-4187-8E6A-844A3546EC6D}"/>
            </a:ext>
          </a:extLst>
        </xdr:cNvPr>
        <xdr:cNvSpPr/>
      </xdr:nvSpPr>
      <xdr:spPr>
        <a:xfrm>
          <a:off x="20383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144780</xdr:rowOff>
    </xdr:from>
    <xdr:to>
      <xdr:col>111</xdr:col>
      <xdr:colOff>177800</xdr:colOff>
      <xdr:row>63</xdr:row>
      <xdr:rowOff>148590</xdr:rowOff>
    </xdr:to>
    <xdr:cxnSp macro="">
      <xdr:nvCxnSpPr>
        <xdr:cNvPr id="713" name="直線コネクタ 712">
          <a:extLst>
            <a:ext uri="{FF2B5EF4-FFF2-40B4-BE49-F238E27FC236}">
              <a16:creationId xmlns:a16="http://schemas.microsoft.com/office/drawing/2014/main" id="{590B5E0C-9FE2-4F12-B7CB-D94CC35F55AD}"/>
            </a:ext>
          </a:extLst>
        </xdr:cNvPr>
        <xdr:cNvCxnSpPr/>
      </xdr:nvCxnSpPr>
      <xdr:spPr>
        <a:xfrm flipV="1">
          <a:off x="20434300" y="10946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97790</xdr:rowOff>
    </xdr:from>
    <xdr:to>
      <xdr:col>102</xdr:col>
      <xdr:colOff>165100</xdr:colOff>
      <xdr:row>64</xdr:row>
      <xdr:rowOff>27940</xdr:rowOff>
    </xdr:to>
    <xdr:sp macro="" textlink="">
      <xdr:nvSpPr>
        <xdr:cNvPr id="714" name="楕円 713">
          <a:extLst>
            <a:ext uri="{FF2B5EF4-FFF2-40B4-BE49-F238E27FC236}">
              <a16:creationId xmlns:a16="http://schemas.microsoft.com/office/drawing/2014/main" id="{BA1E4C1D-78CD-492E-BC59-B6D0F119FCE3}"/>
            </a:ext>
          </a:extLst>
        </xdr:cNvPr>
        <xdr:cNvSpPr/>
      </xdr:nvSpPr>
      <xdr:spPr>
        <a:xfrm>
          <a:off x="19494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148590</xdr:rowOff>
    </xdr:from>
    <xdr:to>
      <xdr:col>107</xdr:col>
      <xdr:colOff>50800</xdr:colOff>
      <xdr:row>63</xdr:row>
      <xdr:rowOff>148590</xdr:rowOff>
    </xdr:to>
    <xdr:cxnSp macro="">
      <xdr:nvCxnSpPr>
        <xdr:cNvPr id="715" name="直線コネクタ 714">
          <a:extLst>
            <a:ext uri="{FF2B5EF4-FFF2-40B4-BE49-F238E27FC236}">
              <a16:creationId xmlns:a16="http://schemas.microsoft.com/office/drawing/2014/main" id="{B19D3FFC-623B-43AC-B54A-D73EB06E9ED2}"/>
            </a:ext>
          </a:extLst>
        </xdr:cNvPr>
        <xdr:cNvCxnSpPr/>
      </xdr:nvCxnSpPr>
      <xdr:spPr>
        <a:xfrm>
          <a:off x="19545300" y="10949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101600</xdr:rowOff>
    </xdr:from>
    <xdr:to>
      <xdr:col>98</xdr:col>
      <xdr:colOff>38100</xdr:colOff>
      <xdr:row>64</xdr:row>
      <xdr:rowOff>31750</xdr:rowOff>
    </xdr:to>
    <xdr:sp macro="" textlink="">
      <xdr:nvSpPr>
        <xdr:cNvPr id="716" name="楕円 715">
          <a:extLst>
            <a:ext uri="{FF2B5EF4-FFF2-40B4-BE49-F238E27FC236}">
              <a16:creationId xmlns:a16="http://schemas.microsoft.com/office/drawing/2014/main" id="{EDAE5204-CADF-44F0-8D24-699E64D92D5F}"/>
            </a:ext>
          </a:extLst>
        </xdr:cNvPr>
        <xdr:cNvSpPr/>
      </xdr:nvSpPr>
      <xdr:spPr>
        <a:xfrm>
          <a:off x="18605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148590</xdr:rowOff>
    </xdr:from>
    <xdr:to>
      <xdr:col>102</xdr:col>
      <xdr:colOff>114300</xdr:colOff>
      <xdr:row>63</xdr:row>
      <xdr:rowOff>152400</xdr:rowOff>
    </xdr:to>
    <xdr:cxnSp macro="">
      <xdr:nvCxnSpPr>
        <xdr:cNvPr id="717" name="直線コネクタ 716">
          <a:extLst>
            <a:ext uri="{FF2B5EF4-FFF2-40B4-BE49-F238E27FC236}">
              <a16:creationId xmlns:a16="http://schemas.microsoft.com/office/drawing/2014/main" id="{2527E859-3F80-43CA-B901-19601BF46569}"/>
            </a:ext>
          </a:extLst>
        </xdr:cNvPr>
        <xdr:cNvCxnSpPr/>
      </xdr:nvCxnSpPr>
      <xdr:spPr>
        <a:xfrm flipV="1">
          <a:off x="18656300" y="10949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718" name="n_1aveValue【保健センター・保健所】&#10;一人当たり面積">
          <a:extLst>
            <a:ext uri="{FF2B5EF4-FFF2-40B4-BE49-F238E27FC236}">
              <a16:creationId xmlns:a16="http://schemas.microsoft.com/office/drawing/2014/main" id="{8F802783-DA9F-4029-B6A5-D18FB6274518}"/>
            </a:ext>
          </a:extLst>
        </xdr:cNvPr>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719" name="n_2aveValue【保健センター・保健所】&#10;一人当たり面積">
          <a:extLst>
            <a:ext uri="{FF2B5EF4-FFF2-40B4-BE49-F238E27FC236}">
              <a16:creationId xmlns:a16="http://schemas.microsoft.com/office/drawing/2014/main" id="{CD4D9109-4457-43A1-A7AB-C36DD76F6E6E}"/>
            </a:ext>
          </a:extLst>
        </xdr:cNvPr>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720" name="n_3aveValue【保健センター・保健所】&#10;一人当たり面積">
          <a:extLst>
            <a:ext uri="{FF2B5EF4-FFF2-40B4-BE49-F238E27FC236}">
              <a16:creationId xmlns:a16="http://schemas.microsoft.com/office/drawing/2014/main" id="{7C753804-F1B3-48A5-8306-046A2850B603}"/>
            </a:ext>
          </a:extLst>
        </xdr:cNvPr>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721" name="n_4aveValue【保健センター・保健所】&#10;一人当たり面積">
          <a:extLst>
            <a:ext uri="{FF2B5EF4-FFF2-40B4-BE49-F238E27FC236}">
              <a16:creationId xmlns:a16="http://schemas.microsoft.com/office/drawing/2014/main" id="{B89FCC40-CF3E-44F6-AF39-DBEC1C50E65C}"/>
            </a:ext>
          </a:extLst>
        </xdr:cNvPr>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15257</xdr:rowOff>
    </xdr:from>
    <xdr:ext cx="469744" cy="259045"/>
    <xdr:sp macro="" textlink="">
      <xdr:nvSpPr>
        <xdr:cNvPr id="722" name="n_1mainValue【保健センター・保健所】&#10;一人当たり面積">
          <a:extLst>
            <a:ext uri="{FF2B5EF4-FFF2-40B4-BE49-F238E27FC236}">
              <a16:creationId xmlns:a16="http://schemas.microsoft.com/office/drawing/2014/main" id="{2D1F4598-862D-4E8F-BF74-F8781790F8BD}"/>
            </a:ext>
          </a:extLst>
        </xdr:cNvPr>
        <xdr:cNvSpPr txBox="1"/>
      </xdr:nvSpPr>
      <xdr:spPr>
        <a:xfrm>
          <a:off x="210757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19067</xdr:rowOff>
    </xdr:from>
    <xdr:ext cx="469744" cy="259045"/>
    <xdr:sp macro="" textlink="">
      <xdr:nvSpPr>
        <xdr:cNvPr id="723" name="n_2mainValue【保健センター・保健所】&#10;一人当たり面積">
          <a:extLst>
            <a:ext uri="{FF2B5EF4-FFF2-40B4-BE49-F238E27FC236}">
              <a16:creationId xmlns:a16="http://schemas.microsoft.com/office/drawing/2014/main" id="{EEC87CC3-08C0-4BDA-86F7-9EF562423F74}"/>
            </a:ext>
          </a:extLst>
        </xdr:cNvPr>
        <xdr:cNvSpPr txBox="1"/>
      </xdr:nvSpPr>
      <xdr:spPr>
        <a:xfrm>
          <a:off x="20199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19067</xdr:rowOff>
    </xdr:from>
    <xdr:ext cx="469744" cy="259045"/>
    <xdr:sp macro="" textlink="">
      <xdr:nvSpPr>
        <xdr:cNvPr id="724" name="n_3mainValue【保健センター・保健所】&#10;一人当たり面積">
          <a:extLst>
            <a:ext uri="{FF2B5EF4-FFF2-40B4-BE49-F238E27FC236}">
              <a16:creationId xmlns:a16="http://schemas.microsoft.com/office/drawing/2014/main" id="{B7DFF498-7F88-4E2C-87D2-62FA80C76F00}"/>
            </a:ext>
          </a:extLst>
        </xdr:cNvPr>
        <xdr:cNvSpPr txBox="1"/>
      </xdr:nvSpPr>
      <xdr:spPr>
        <a:xfrm>
          <a:off x="19310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22877</xdr:rowOff>
    </xdr:from>
    <xdr:ext cx="469744" cy="259045"/>
    <xdr:sp macro="" textlink="">
      <xdr:nvSpPr>
        <xdr:cNvPr id="725" name="n_4mainValue【保健センター・保健所】&#10;一人当たり面積">
          <a:extLst>
            <a:ext uri="{FF2B5EF4-FFF2-40B4-BE49-F238E27FC236}">
              <a16:creationId xmlns:a16="http://schemas.microsoft.com/office/drawing/2014/main" id="{220F8CB9-FF18-413D-8F5A-0A39974CC22F}"/>
            </a:ext>
          </a:extLst>
        </xdr:cNvPr>
        <xdr:cNvSpPr txBox="1"/>
      </xdr:nvSpPr>
      <xdr:spPr>
        <a:xfrm>
          <a:off x="18421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D8C022A7-F215-4F5A-B397-FD4E5062ACB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EDF539D3-53C6-4315-8263-02D3E4E315C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90755C89-8B8B-4F07-BE2D-5068C05E435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FE29D07C-1A61-4CCB-9169-4E328F2C17D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497F95D1-F7BB-4A83-96F9-4B5C2BBAB9C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83EFA96-F337-4692-89BB-CF1F70ACF0B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A695BD42-5C52-4AE5-A303-1FCDDA2D030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84A9E613-5429-4C51-A919-8202DCF1D3A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87B8FB1C-66CB-4279-BCF9-171BAD2FAF1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10BA202B-1BD4-4A62-A4EF-2E96AD607EF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A6DFEB8A-8A1D-4961-91E7-D190A902794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3EE23596-4DE3-45BD-99EF-295FAED5BAE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BF69E1A2-CC5B-43A1-BA35-42C54EDFA2B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6D71F3D4-5847-4471-AC89-D39DDB76E6C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5A594B9A-46C3-4D7B-BC31-193E2848589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A53E7344-1A0D-447B-871D-3C93A2469EB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7709A4CA-5033-45E8-AA27-E69E876558A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407A24E7-2DD2-4062-B7BF-3FAF7FC4BE7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8C11C3CE-CCEE-40BC-9869-E9ADC4A302A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8E929C8A-D9FD-4717-9FA8-FF249694975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a:extLst>
            <a:ext uri="{FF2B5EF4-FFF2-40B4-BE49-F238E27FC236}">
              <a16:creationId xmlns:a16="http://schemas.microsoft.com/office/drawing/2014/main" id="{8FA75BAE-1C1E-4AC2-AF31-E073B5D769D8}"/>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43857B21-C6DE-429C-9250-AA43A1B31AF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C15BA46D-4FA4-490F-AB9F-F39C2B8BA7A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a:extLst>
            <a:ext uri="{FF2B5EF4-FFF2-40B4-BE49-F238E27FC236}">
              <a16:creationId xmlns:a16="http://schemas.microsoft.com/office/drawing/2014/main" id="{1A12F9D2-E11C-40B7-B25B-64D2859A451C}"/>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a:extLst>
            <a:ext uri="{FF2B5EF4-FFF2-40B4-BE49-F238E27FC236}">
              <a16:creationId xmlns:a16="http://schemas.microsoft.com/office/drawing/2014/main" id="{7A9ADC24-1339-4D1B-8389-66B1155BD181}"/>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a:extLst>
            <a:ext uri="{FF2B5EF4-FFF2-40B4-BE49-F238E27FC236}">
              <a16:creationId xmlns:a16="http://schemas.microsoft.com/office/drawing/2014/main" id="{7758D760-76A9-42E4-BEBC-6F8CF89D5CFF}"/>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a:extLst>
            <a:ext uri="{FF2B5EF4-FFF2-40B4-BE49-F238E27FC236}">
              <a16:creationId xmlns:a16="http://schemas.microsoft.com/office/drawing/2014/main" id="{7C3B235B-3106-493C-9AC8-65BF8742E33D}"/>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a:extLst>
            <a:ext uri="{FF2B5EF4-FFF2-40B4-BE49-F238E27FC236}">
              <a16:creationId xmlns:a16="http://schemas.microsoft.com/office/drawing/2014/main" id="{C38BA790-B948-43BD-A9E2-AEA87AFAE7D1}"/>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0710911F-C56E-4BC4-86DF-41B508EB08DD}"/>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a:extLst>
            <a:ext uri="{FF2B5EF4-FFF2-40B4-BE49-F238E27FC236}">
              <a16:creationId xmlns:a16="http://schemas.microsoft.com/office/drawing/2014/main" id="{23CEAD5E-2BB2-4CE6-9C9C-C58E9D0C5061}"/>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6" name="フローチャート: 判断 755">
          <a:extLst>
            <a:ext uri="{FF2B5EF4-FFF2-40B4-BE49-F238E27FC236}">
              <a16:creationId xmlns:a16="http://schemas.microsoft.com/office/drawing/2014/main" id="{DA80B43B-F83A-479D-BC5B-42F7B98DE31C}"/>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a:extLst>
            <a:ext uri="{FF2B5EF4-FFF2-40B4-BE49-F238E27FC236}">
              <a16:creationId xmlns:a16="http://schemas.microsoft.com/office/drawing/2014/main" id="{7696E978-1CF3-4808-ACDB-F8883BAE279B}"/>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a:extLst>
            <a:ext uri="{FF2B5EF4-FFF2-40B4-BE49-F238E27FC236}">
              <a16:creationId xmlns:a16="http://schemas.microsoft.com/office/drawing/2014/main" id="{93B64E15-61F2-4BD3-80BF-F4F02F80570D}"/>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a:extLst>
            <a:ext uri="{FF2B5EF4-FFF2-40B4-BE49-F238E27FC236}">
              <a16:creationId xmlns:a16="http://schemas.microsoft.com/office/drawing/2014/main" id="{B7FE7C37-2AD4-485A-B057-1D7E4ED24FC6}"/>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CF6C25E3-947B-41A0-8E6F-E340EABAAD9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43894447-CC6C-4899-B9DC-6E0829F50DC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B9D8BE6D-63D3-4791-BC7A-CBDBB63091B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C44BE6A8-EA27-4367-8624-852C5962DC6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28B9FED-984D-4B8C-B534-F98408AF0C7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39370</xdr:rowOff>
    </xdr:from>
    <xdr:to>
      <xdr:col>85</xdr:col>
      <xdr:colOff>177800</xdr:colOff>
      <xdr:row>81</xdr:row>
      <xdr:rowOff>140970</xdr:rowOff>
    </xdr:to>
    <xdr:sp macro="" textlink="">
      <xdr:nvSpPr>
        <xdr:cNvPr id="765" name="楕円 764">
          <a:extLst>
            <a:ext uri="{FF2B5EF4-FFF2-40B4-BE49-F238E27FC236}">
              <a16:creationId xmlns:a16="http://schemas.microsoft.com/office/drawing/2014/main" id="{B921CC50-6085-41AC-B611-A756EE1A3187}"/>
            </a:ext>
          </a:extLst>
        </xdr:cNvPr>
        <xdr:cNvSpPr/>
      </xdr:nvSpPr>
      <xdr:spPr>
        <a:xfrm>
          <a:off x="162687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62247</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25CF925C-D081-4490-8AC2-7D6AF160E5E6}"/>
            </a:ext>
          </a:extLst>
        </xdr:cNvPr>
        <xdr:cNvSpPr txBox="1"/>
      </xdr:nvSpPr>
      <xdr:spPr>
        <a:xfrm>
          <a:off x="16357600" y="1377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146050</xdr:rowOff>
    </xdr:from>
    <xdr:to>
      <xdr:col>81</xdr:col>
      <xdr:colOff>101600</xdr:colOff>
      <xdr:row>82</xdr:row>
      <xdr:rowOff>76200</xdr:rowOff>
    </xdr:to>
    <xdr:sp macro="" textlink="">
      <xdr:nvSpPr>
        <xdr:cNvPr id="767" name="楕円 766">
          <a:extLst>
            <a:ext uri="{FF2B5EF4-FFF2-40B4-BE49-F238E27FC236}">
              <a16:creationId xmlns:a16="http://schemas.microsoft.com/office/drawing/2014/main" id="{4613AD88-227D-4066-9DC5-C876BFA0E6EC}"/>
            </a:ext>
          </a:extLst>
        </xdr:cNvPr>
        <xdr:cNvSpPr/>
      </xdr:nvSpPr>
      <xdr:spPr>
        <a:xfrm>
          <a:off x="15430500" y="14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90170</xdr:rowOff>
    </xdr:from>
    <xdr:to>
      <xdr:col>85</xdr:col>
      <xdr:colOff>127000</xdr:colOff>
      <xdr:row>82</xdr:row>
      <xdr:rowOff>25400</xdr:rowOff>
    </xdr:to>
    <xdr:cxnSp macro="">
      <xdr:nvCxnSpPr>
        <xdr:cNvPr id="768" name="直線コネクタ 767">
          <a:extLst>
            <a:ext uri="{FF2B5EF4-FFF2-40B4-BE49-F238E27FC236}">
              <a16:creationId xmlns:a16="http://schemas.microsoft.com/office/drawing/2014/main" id="{C13FCABA-A0C7-4CC0-B9F2-B645F2C12CDA}"/>
            </a:ext>
          </a:extLst>
        </xdr:cNvPr>
        <xdr:cNvCxnSpPr/>
      </xdr:nvCxnSpPr>
      <xdr:spPr>
        <a:xfrm flipV="1">
          <a:off x="15481300" y="139776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125730</xdr:rowOff>
    </xdr:from>
    <xdr:to>
      <xdr:col>76</xdr:col>
      <xdr:colOff>165100</xdr:colOff>
      <xdr:row>82</xdr:row>
      <xdr:rowOff>55880</xdr:rowOff>
    </xdr:to>
    <xdr:sp macro="" textlink="">
      <xdr:nvSpPr>
        <xdr:cNvPr id="769" name="楕円 768">
          <a:extLst>
            <a:ext uri="{FF2B5EF4-FFF2-40B4-BE49-F238E27FC236}">
              <a16:creationId xmlns:a16="http://schemas.microsoft.com/office/drawing/2014/main" id="{ADC050F4-46FB-47AE-8CB6-E40DAF1B560B}"/>
            </a:ext>
          </a:extLst>
        </xdr:cNvPr>
        <xdr:cNvSpPr/>
      </xdr:nvSpPr>
      <xdr:spPr>
        <a:xfrm>
          <a:off x="14541500" y="1401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5080</xdr:rowOff>
    </xdr:from>
    <xdr:to>
      <xdr:col>81</xdr:col>
      <xdr:colOff>50800</xdr:colOff>
      <xdr:row>82</xdr:row>
      <xdr:rowOff>25400</xdr:rowOff>
    </xdr:to>
    <xdr:cxnSp macro="">
      <xdr:nvCxnSpPr>
        <xdr:cNvPr id="770" name="直線コネクタ 769">
          <a:extLst>
            <a:ext uri="{FF2B5EF4-FFF2-40B4-BE49-F238E27FC236}">
              <a16:creationId xmlns:a16="http://schemas.microsoft.com/office/drawing/2014/main" id="{A3AC90D1-C3F8-49D7-9B5C-CAF6266A14B7}"/>
            </a:ext>
          </a:extLst>
        </xdr:cNvPr>
        <xdr:cNvCxnSpPr/>
      </xdr:nvCxnSpPr>
      <xdr:spPr>
        <a:xfrm>
          <a:off x="14592300" y="1406398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128270</xdr:rowOff>
    </xdr:from>
    <xdr:to>
      <xdr:col>72</xdr:col>
      <xdr:colOff>38100</xdr:colOff>
      <xdr:row>82</xdr:row>
      <xdr:rowOff>58420</xdr:rowOff>
    </xdr:to>
    <xdr:sp macro="" textlink="">
      <xdr:nvSpPr>
        <xdr:cNvPr id="771" name="楕円 770">
          <a:extLst>
            <a:ext uri="{FF2B5EF4-FFF2-40B4-BE49-F238E27FC236}">
              <a16:creationId xmlns:a16="http://schemas.microsoft.com/office/drawing/2014/main" id="{7D0CD248-5F5E-4B6C-AFD1-B107E93A73CC}"/>
            </a:ext>
          </a:extLst>
        </xdr:cNvPr>
        <xdr:cNvSpPr/>
      </xdr:nvSpPr>
      <xdr:spPr>
        <a:xfrm>
          <a:off x="13652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5080</xdr:rowOff>
    </xdr:from>
    <xdr:to>
      <xdr:col>76</xdr:col>
      <xdr:colOff>114300</xdr:colOff>
      <xdr:row>82</xdr:row>
      <xdr:rowOff>7620</xdr:rowOff>
    </xdr:to>
    <xdr:cxnSp macro="">
      <xdr:nvCxnSpPr>
        <xdr:cNvPr id="772" name="直線コネクタ 771">
          <a:extLst>
            <a:ext uri="{FF2B5EF4-FFF2-40B4-BE49-F238E27FC236}">
              <a16:creationId xmlns:a16="http://schemas.microsoft.com/office/drawing/2014/main" id="{C1843063-D814-459A-9104-6359672FC63D}"/>
            </a:ext>
          </a:extLst>
        </xdr:cNvPr>
        <xdr:cNvCxnSpPr/>
      </xdr:nvCxnSpPr>
      <xdr:spPr>
        <a:xfrm flipV="1">
          <a:off x="13703300" y="140639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111761</xdr:rowOff>
    </xdr:from>
    <xdr:to>
      <xdr:col>67</xdr:col>
      <xdr:colOff>101600</xdr:colOff>
      <xdr:row>82</xdr:row>
      <xdr:rowOff>41911</xdr:rowOff>
    </xdr:to>
    <xdr:sp macro="" textlink="">
      <xdr:nvSpPr>
        <xdr:cNvPr id="773" name="楕円 772">
          <a:extLst>
            <a:ext uri="{FF2B5EF4-FFF2-40B4-BE49-F238E27FC236}">
              <a16:creationId xmlns:a16="http://schemas.microsoft.com/office/drawing/2014/main" id="{ED9FD502-777D-4655-A3CF-297905BE8FEC}"/>
            </a:ext>
          </a:extLst>
        </xdr:cNvPr>
        <xdr:cNvSpPr/>
      </xdr:nvSpPr>
      <xdr:spPr>
        <a:xfrm>
          <a:off x="12763500" y="139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162561</xdr:rowOff>
    </xdr:from>
    <xdr:to>
      <xdr:col>71</xdr:col>
      <xdr:colOff>177800</xdr:colOff>
      <xdr:row>82</xdr:row>
      <xdr:rowOff>7620</xdr:rowOff>
    </xdr:to>
    <xdr:cxnSp macro="">
      <xdr:nvCxnSpPr>
        <xdr:cNvPr id="774" name="直線コネクタ 773">
          <a:extLst>
            <a:ext uri="{FF2B5EF4-FFF2-40B4-BE49-F238E27FC236}">
              <a16:creationId xmlns:a16="http://schemas.microsoft.com/office/drawing/2014/main" id="{4CC23A20-D1E8-4617-9491-67B4DE8AB820}"/>
            </a:ext>
          </a:extLst>
        </xdr:cNvPr>
        <xdr:cNvCxnSpPr/>
      </xdr:nvCxnSpPr>
      <xdr:spPr>
        <a:xfrm>
          <a:off x="12814300" y="14050011"/>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775" name="n_1aveValue【消防施設】&#10;有形固定資産減価償却率">
          <a:extLst>
            <a:ext uri="{FF2B5EF4-FFF2-40B4-BE49-F238E27FC236}">
              <a16:creationId xmlns:a16="http://schemas.microsoft.com/office/drawing/2014/main" id="{66351663-7FDC-49FE-9FC4-3BFB13E85AF5}"/>
            </a:ext>
          </a:extLst>
        </xdr:cNvPr>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776" name="n_2aveValue【消防施設】&#10;有形固定資産減価償却率">
          <a:extLst>
            <a:ext uri="{FF2B5EF4-FFF2-40B4-BE49-F238E27FC236}">
              <a16:creationId xmlns:a16="http://schemas.microsoft.com/office/drawing/2014/main" id="{4D7759BE-D0B6-4695-B350-9144448A14A3}"/>
            </a:ext>
          </a:extLst>
        </xdr:cNvPr>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77" name="n_3aveValue【消防施設】&#10;有形固定資産減価償却率">
          <a:extLst>
            <a:ext uri="{FF2B5EF4-FFF2-40B4-BE49-F238E27FC236}">
              <a16:creationId xmlns:a16="http://schemas.microsoft.com/office/drawing/2014/main" id="{51F0B0EC-937A-42BE-AAAA-A1A9C003B886}"/>
            </a:ext>
          </a:extLst>
        </xdr:cNvPr>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778" name="n_4aveValue【消防施設】&#10;有形固定資産減価償却率">
          <a:extLst>
            <a:ext uri="{FF2B5EF4-FFF2-40B4-BE49-F238E27FC236}">
              <a16:creationId xmlns:a16="http://schemas.microsoft.com/office/drawing/2014/main" id="{EF9935B7-C0E3-4505-ABA1-50D2141931B0}"/>
            </a:ext>
          </a:extLst>
        </xdr:cNvPr>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92727</xdr:rowOff>
    </xdr:from>
    <xdr:ext cx="405111" cy="259045"/>
    <xdr:sp macro="" textlink="">
      <xdr:nvSpPr>
        <xdr:cNvPr id="779" name="n_1mainValue【消防施設】&#10;有形固定資産減価償却率">
          <a:extLst>
            <a:ext uri="{FF2B5EF4-FFF2-40B4-BE49-F238E27FC236}">
              <a16:creationId xmlns:a16="http://schemas.microsoft.com/office/drawing/2014/main" id="{A4C9816E-CF47-44D0-95A5-BAFFB5906A96}"/>
            </a:ext>
          </a:extLst>
        </xdr:cNvPr>
        <xdr:cNvSpPr txBox="1"/>
      </xdr:nvSpPr>
      <xdr:spPr>
        <a:xfrm>
          <a:off x="152660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72407</xdr:rowOff>
    </xdr:from>
    <xdr:ext cx="405111" cy="259045"/>
    <xdr:sp macro="" textlink="">
      <xdr:nvSpPr>
        <xdr:cNvPr id="780" name="n_2mainValue【消防施設】&#10;有形固定資産減価償却率">
          <a:extLst>
            <a:ext uri="{FF2B5EF4-FFF2-40B4-BE49-F238E27FC236}">
              <a16:creationId xmlns:a16="http://schemas.microsoft.com/office/drawing/2014/main" id="{A871A9C6-B751-4C1E-B8B3-97DB19B5D1C1}"/>
            </a:ext>
          </a:extLst>
        </xdr:cNvPr>
        <xdr:cNvSpPr txBox="1"/>
      </xdr:nvSpPr>
      <xdr:spPr>
        <a:xfrm>
          <a:off x="14389744" y="1378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49547</xdr:rowOff>
    </xdr:from>
    <xdr:ext cx="405111" cy="259045"/>
    <xdr:sp macro="" textlink="">
      <xdr:nvSpPr>
        <xdr:cNvPr id="781" name="n_3mainValue【消防施設】&#10;有形固定資産減価償却率">
          <a:extLst>
            <a:ext uri="{FF2B5EF4-FFF2-40B4-BE49-F238E27FC236}">
              <a16:creationId xmlns:a16="http://schemas.microsoft.com/office/drawing/2014/main" id="{10BF4927-BEB0-4C20-969C-C7CDDFA42950}"/>
            </a:ext>
          </a:extLst>
        </xdr:cNvPr>
        <xdr:cNvSpPr txBox="1"/>
      </xdr:nvSpPr>
      <xdr:spPr>
        <a:xfrm>
          <a:off x="13500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58438</xdr:rowOff>
    </xdr:from>
    <xdr:ext cx="405111" cy="259045"/>
    <xdr:sp macro="" textlink="">
      <xdr:nvSpPr>
        <xdr:cNvPr id="782" name="n_4mainValue【消防施設】&#10;有形固定資産減価償却率">
          <a:extLst>
            <a:ext uri="{FF2B5EF4-FFF2-40B4-BE49-F238E27FC236}">
              <a16:creationId xmlns:a16="http://schemas.microsoft.com/office/drawing/2014/main" id="{ECB4F8FC-558E-426B-8F69-D79C636F936F}"/>
            </a:ext>
          </a:extLst>
        </xdr:cNvPr>
        <xdr:cNvSpPr txBox="1"/>
      </xdr:nvSpPr>
      <xdr:spPr>
        <a:xfrm>
          <a:off x="12611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91612BC7-E274-493E-A5CE-AE7878A36C3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A12D2CB6-1B7F-4C22-9CAE-6FCBB9C35EF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77882230-9DD3-40BD-94B6-FEA0D485199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502A9064-34C8-4431-96A2-7D8567EF187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2EE6CE9C-C3E0-417C-95EB-782D48D2A1C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50CC4D7F-1627-46D7-A9DF-0980A67DC50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8859FA91-6587-4455-8577-64C3811D178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3412BB66-A29A-41EC-92C8-DBA72F0A11A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189D564A-6D49-45F5-AE6B-803D1AC2CBB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BA6D216C-4CF1-46D3-B88E-E21D4003E73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A7F1BBBA-3893-449A-BDE8-AAB0026924D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89AF6EBC-6F78-465C-9BAA-A1488D6980E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ECAE5D50-3ECB-45B2-8850-2ABA8B43F44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a:extLst>
            <a:ext uri="{FF2B5EF4-FFF2-40B4-BE49-F238E27FC236}">
              <a16:creationId xmlns:a16="http://schemas.microsoft.com/office/drawing/2014/main" id="{876986DC-0C6B-4F8E-A0D9-036C04A34557}"/>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B36EBD8D-DAA4-4772-951C-3250C14E391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a:extLst>
            <a:ext uri="{FF2B5EF4-FFF2-40B4-BE49-F238E27FC236}">
              <a16:creationId xmlns:a16="http://schemas.microsoft.com/office/drawing/2014/main" id="{D0A8437E-CFBA-4760-845C-791BBF02D3C3}"/>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D9AB4AA6-A36F-452E-A28A-0CAF8781928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a:extLst>
            <a:ext uri="{FF2B5EF4-FFF2-40B4-BE49-F238E27FC236}">
              <a16:creationId xmlns:a16="http://schemas.microsoft.com/office/drawing/2014/main" id="{61F713A6-4274-49CC-8A87-44C3513C0EF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7677D487-CF04-4AA6-A4DB-3D730EB2E17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a:extLst>
            <a:ext uri="{FF2B5EF4-FFF2-40B4-BE49-F238E27FC236}">
              <a16:creationId xmlns:a16="http://schemas.microsoft.com/office/drawing/2014/main" id="{C2972C33-CFF7-4937-A705-520D7170AAFB}"/>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C0D1C3F4-76CF-4533-B887-D00DC90F297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a:extLst>
            <a:ext uri="{FF2B5EF4-FFF2-40B4-BE49-F238E27FC236}">
              <a16:creationId xmlns:a16="http://schemas.microsoft.com/office/drawing/2014/main" id="{08D34937-BB13-44D8-9DD7-9BFD631D2C87}"/>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1ECEF1E2-0368-490C-A4D7-7F7BDF57CAD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a:extLst>
            <a:ext uri="{FF2B5EF4-FFF2-40B4-BE49-F238E27FC236}">
              <a16:creationId xmlns:a16="http://schemas.microsoft.com/office/drawing/2014/main" id="{9BC3D65D-5C56-47F4-9F95-0AF0A2E4B5FA}"/>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a:extLst>
            <a:ext uri="{FF2B5EF4-FFF2-40B4-BE49-F238E27FC236}">
              <a16:creationId xmlns:a16="http://schemas.microsoft.com/office/drawing/2014/main" id="{39B833E4-0F0A-44F0-B274-FCE77FAAA7BA}"/>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a:extLst>
            <a:ext uri="{FF2B5EF4-FFF2-40B4-BE49-F238E27FC236}">
              <a16:creationId xmlns:a16="http://schemas.microsoft.com/office/drawing/2014/main" id="{A89FDA1F-B323-41A1-B93B-F4FE54A72AFE}"/>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a:extLst>
            <a:ext uri="{FF2B5EF4-FFF2-40B4-BE49-F238E27FC236}">
              <a16:creationId xmlns:a16="http://schemas.microsoft.com/office/drawing/2014/main" id="{065584ED-3E9D-452A-BD4A-142FC35F0183}"/>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a:extLst>
            <a:ext uri="{FF2B5EF4-FFF2-40B4-BE49-F238E27FC236}">
              <a16:creationId xmlns:a16="http://schemas.microsoft.com/office/drawing/2014/main" id="{B9C09367-B17B-437A-A1F1-1A094FE180C4}"/>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a:extLst>
            <a:ext uri="{FF2B5EF4-FFF2-40B4-BE49-F238E27FC236}">
              <a16:creationId xmlns:a16="http://schemas.microsoft.com/office/drawing/2014/main" id="{A84FA4FF-76CF-4A30-AAF2-C6D11599DA3C}"/>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a:extLst>
            <a:ext uri="{FF2B5EF4-FFF2-40B4-BE49-F238E27FC236}">
              <a16:creationId xmlns:a16="http://schemas.microsoft.com/office/drawing/2014/main" id="{177409A5-CCA3-4FF4-B45D-B1EB7AD5098E}"/>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3" name="フローチャート: 判断 812">
          <a:extLst>
            <a:ext uri="{FF2B5EF4-FFF2-40B4-BE49-F238E27FC236}">
              <a16:creationId xmlns:a16="http://schemas.microsoft.com/office/drawing/2014/main" id="{A6C7F377-7FA1-4EA3-97BD-BD3B6FD9C2D0}"/>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4" name="フローチャート: 判断 813">
          <a:extLst>
            <a:ext uri="{FF2B5EF4-FFF2-40B4-BE49-F238E27FC236}">
              <a16:creationId xmlns:a16="http://schemas.microsoft.com/office/drawing/2014/main" id="{F2020F25-49FA-4937-A1A7-3A5783662ED5}"/>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5" name="フローチャート: 判断 814">
          <a:extLst>
            <a:ext uri="{FF2B5EF4-FFF2-40B4-BE49-F238E27FC236}">
              <a16:creationId xmlns:a16="http://schemas.microsoft.com/office/drawing/2014/main" id="{0A42B5CC-BE81-4298-9F51-239DA638C241}"/>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6" name="フローチャート: 判断 815">
          <a:extLst>
            <a:ext uri="{FF2B5EF4-FFF2-40B4-BE49-F238E27FC236}">
              <a16:creationId xmlns:a16="http://schemas.microsoft.com/office/drawing/2014/main" id="{B7D31E10-A6BA-429D-AC03-EA220ECE41F7}"/>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937A5509-CAC1-49D1-9775-BB990722C60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26F8B59C-88E0-4102-838F-9308503E6FC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AF8BCC3D-BC57-4E7B-A930-BDE3063767B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66EA395B-ED42-431F-99FB-CFBCD67DA7D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D83D240A-EE65-446E-8830-4932A24C216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62810</xdr:rowOff>
    </xdr:from>
    <xdr:to>
      <xdr:col>116</xdr:col>
      <xdr:colOff>114300</xdr:colOff>
      <xdr:row>86</xdr:row>
      <xdr:rowOff>164410</xdr:rowOff>
    </xdr:to>
    <xdr:sp macro="" textlink="">
      <xdr:nvSpPr>
        <xdr:cNvPr id="822" name="楕円 821">
          <a:extLst>
            <a:ext uri="{FF2B5EF4-FFF2-40B4-BE49-F238E27FC236}">
              <a16:creationId xmlns:a16="http://schemas.microsoft.com/office/drawing/2014/main" id="{5FEF8FCF-FD7A-41CB-8B23-86CBE5BF9979}"/>
            </a:ext>
          </a:extLst>
        </xdr:cNvPr>
        <xdr:cNvSpPr/>
      </xdr:nvSpPr>
      <xdr:spPr>
        <a:xfrm>
          <a:off x="22110700" y="1480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23" name="【消防施設】&#10;一人当たり面積該当値テキスト">
          <a:extLst>
            <a:ext uri="{FF2B5EF4-FFF2-40B4-BE49-F238E27FC236}">
              <a16:creationId xmlns:a16="http://schemas.microsoft.com/office/drawing/2014/main" id="{41D9E557-9A85-4279-9C3A-729E8F4332D7}"/>
            </a:ext>
          </a:extLst>
        </xdr:cNvPr>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62875</xdr:rowOff>
    </xdr:from>
    <xdr:to>
      <xdr:col>112</xdr:col>
      <xdr:colOff>38100</xdr:colOff>
      <xdr:row>86</xdr:row>
      <xdr:rowOff>164475</xdr:rowOff>
    </xdr:to>
    <xdr:sp macro="" textlink="">
      <xdr:nvSpPr>
        <xdr:cNvPr id="824" name="楕円 823">
          <a:extLst>
            <a:ext uri="{FF2B5EF4-FFF2-40B4-BE49-F238E27FC236}">
              <a16:creationId xmlns:a16="http://schemas.microsoft.com/office/drawing/2014/main" id="{768D952F-9B78-41C2-86FA-6A610C7A8310}"/>
            </a:ext>
          </a:extLst>
        </xdr:cNvPr>
        <xdr:cNvSpPr/>
      </xdr:nvSpPr>
      <xdr:spPr>
        <a:xfrm>
          <a:off x="21272500" y="14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113610</xdr:rowOff>
    </xdr:from>
    <xdr:to>
      <xdr:col>116</xdr:col>
      <xdr:colOff>63500</xdr:colOff>
      <xdr:row>86</xdr:row>
      <xdr:rowOff>113675</xdr:rowOff>
    </xdr:to>
    <xdr:cxnSp macro="">
      <xdr:nvCxnSpPr>
        <xdr:cNvPr id="825" name="直線コネクタ 824">
          <a:extLst>
            <a:ext uri="{FF2B5EF4-FFF2-40B4-BE49-F238E27FC236}">
              <a16:creationId xmlns:a16="http://schemas.microsoft.com/office/drawing/2014/main" id="{157F7A04-D29C-449A-90FB-816D0C1ABD9A}"/>
            </a:ext>
          </a:extLst>
        </xdr:cNvPr>
        <xdr:cNvCxnSpPr/>
      </xdr:nvCxnSpPr>
      <xdr:spPr>
        <a:xfrm flipV="1">
          <a:off x="21323300" y="14858310"/>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62886</xdr:rowOff>
    </xdr:from>
    <xdr:to>
      <xdr:col>107</xdr:col>
      <xdr:colOff>101600</xdr:colOff>
      <xdr:row>86</xdr:row>
      <xdr:rowOff>164486</xdr:rowOff>
    </xdr:to>
    <xdr:sp macro="" textlink="">
      <xdr:nvSpPr>
        <xdr:cNvPr id="826" name="楕円 825">
          <a:extLst>
            <a:ext uri="{FF2B5EF4-FFF2-40B4-BE49-F238E27FC236}">
              <a16:creationId xmlns:a16="http://schemas.microsoft.com/office/drawing/2014/main" id="{5A750285-0857-4926-84FE-F3B921CD8A23}"/>
            </a:ext>
          </a:extLst>
        </xdr:cNvPr>
        <xdr:cNvSpPr/>
      </xdr:nvSpPr>
      <xdr:spPr>
        <a:xfrm>
          <a:off x="20383500" y="148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113675</xdr:rowOff>
    </xdr:from>
    <xdr:to>
      <xdr:col>111</xdr:col>
      <xdr:colOff>177800</xdr:colOff>
      <xdr:row>86</xdr:row>
      <xdr:rowOff>113686</xdr:rowOff>
    </xdr:to>
    <xdr:cxnSp macro="">
      <xdr:nvCxnSpPr>
        <xdr:cNvPr id="827" name="直線コネクタ 826">
          <a:extLst>
            <a:ext uri="{FF2B5EF4-FFF2-40B4-BE49-F238E27FC236}">
              <a16:creationId xmlns:a16="http://schemas.microsoft.com/office/drawing/2014/main" id="{A79FFB89-F06F-4F48-8967-D5477F9D5D91}"/>
            </a:ext>
          </a:extLst>
        </xdr:cNvPr>
        <xdr:cNvCxnSpPr/>
      </xdr:nvCxnSpPr>
      <xdr:spPr>
        <a:xfrm flipV="1">
          <a:off x="20434300" y="14858375"/>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62894</xdr:rowOff>
    </xdr:from>
    <xdr:to>
      <xdr:col>102</xdr:col>
      <xdr:colOff>165100</xdr:colOff>
      <xdr:row>86</xdr:row>
      <xdr:rowOff>164494</xdr:rowOff>
    </xdr:to>
    <xdr:sp macro="" textlink="">
      <xdr:nvSpPr>
        <xdr:cNvPr id="828" name="楕円 827">
          <a:extLst>
            <a:ext uri="{FF2B5EF4-FFF2-40B4-BE49-F238E27FC236}">
              <a16:creationId xmlns:a16="http://schemas.microsoft.com/office/drawing/2014/main" id="{8F44D124-4C2F-4372-8A33-2E225042DAE5}"/>
            </a:ext>
          </a:extLst>
        </xdr:cNvPr>
        <xdr:cNvSpPr/>
      </xdr:nvSpPr>
      <xdr:spPr>
        <a:xfrm>
          <a:off x="19494500" y="148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113686</xdr:rowOff>
    </xdr:from>
    <xdr:to>
      <xdr:col>107</xdr:col>
      <xdr:colOff>50800</xdr:colOff>
      <xdr:row>86</xdr:row>
      <xdr:rowOff>113694</xdr:rowOff>
    </xdr:to>
    <xdr:cxnSp macro="">
      <xdr:nvCxnSpPr>
        <xdr:cNvPr id="829" name="直線コネクタ 828">
          <a:extLst>
            <a:ext uri="{FF2B5EF4-FFF2-40B4-BE49-F238E27FC236}">
              <a16:creationId xmlns:a16="http://schemas.microsoft.com/office/drawing/2014/main" id="{2BEF38C4-BD55-4D9C-9235-700361DAABAB}"/>
            </a:ext>
          </a:extLst>
        </xdr:cNvPr>
        <xdr:cNvCxnSpPr/>
      </xdr:nvCxnSpPr>
      <xdr:spPr>
        <a:xfrm flipV="1">
          <a:off x="19545300" y="14858386"/>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62902</xdr:rowOff>
    </xdr:from>
    <xdr:to>
      <xdr:col>98</xdr:col>
      <xdr:colOff>38100</xdr:colOff>
      <xdr:row>86</xdr:row>
      <xdr:rowOff>164502</xdr:rowOff>
    </xdr:to>
    <xdr:sp macro="" textlink="">
      <xdr:nvSpPr>
        <xdr:cNvPr id="830" name="楕円 829">
          <a:extLst>
            <a:ext uri="{FF2B5EF4-FFF2-40B4-BE49-F238E27FC236}">
              <a16:creationId xmlns:a16="http://schemas.microsoft.com/office/drawing/2014/main" id="{CDD3CAD5-E90B-4B1E-846B-2FF253C63AE8}"/>
            </a:ext>
          </a:extLst>
        </xdr:cNvPr>
        <xdr:cNvSpPr/>
      </xdr:nvSpPr>
      <xdr:spPr>
        <a:xfrm>
          <a:off x="18605500" y="1480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113694</xdr:rowOff>
    </xdr:from>
    <xdr:to>
      <xdr:col>102</xdr:col>
      <xdr:colOff>114300</xdr:colOff>
      <xdr:row>86</xdr:row>
      <xdr:rowOff>113702</xdr:rowOff>
    </xdr:to>
    <xdr:cxnSp macro="">
      <xdr:nvCxnSpPr>
        <xdr:cNvPr id="831" name="直線コネクタ 830">
          <a:extLst>
            <a:ext uri="{FF2B5EF4-FFF2-40B4-BE49-F238E27FC236}">
              <a16:creationId xmlns:a16="http://schemas.microsoft.com/office/drawing/2014/main" id="{0409C9EC-0445-4A8E-B220-3855D40A11BA}"/>
            </a:ext>
          </a:extLst>
        </xdr:cNvPr>
        <xdr:cNvCxnSpPr/>
      </xdr:nvCxnSpPr>
      <xdr:spPr>
        <a:xfrm flipV="1">
          <a:off x="18656300" y="14858394"/>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832" name="n_1aveValue【消防施設】&#10;一人当たり面積">
          <a:extLst>
            <a:ext uri="{FF2B5EF4-FFF2-40B4-BE49-F238E27FC236}">
              <a16:creationId xmlns:a16="http://schemas.microsoft.com/office/drawing/2014/main" id="{5EE12AD7-1D41-416E-A4EC-4D229A415BCB}"/>
            </a:ext>
          </a:extLst>
        </xdr:cNvPr>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833" name="n_2aveValue【消防施設】&#10;一人当たり面積">
          <a:extLst>
            <a:ext uri="{FF2B5EF4-FFF2-40B4-BE49-F238E27FC236}">
              <a16:creationId xmlns:a16="http://schemas.microsoft.com/office/drawing/2014/main" id="{45D8A1C9-3949-4B25-B303-81BADBBD7888}"/>
            </a:ext>
          </a:extLst>
        </xdr:cNvPr>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834" name="n_3aveValue【消防施設】&#10;一人当たり面積">
          <a:extLst>
            <a:ext uri="{FF2B5EF4-FFF2-40B4-BE49-F238E27FC236}">
              <a16:creationId xmlns:a16="http://schemas.microsoft.com/office/drawing/2014/main" id="{DA362667-63A8-4F96-BAB7-BA0A82E81419}"/>
            </a:ext>
          </a:extLst>
        </xdr:cNvPr>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835" name="n_4aveValue【消防施設】&#10;一人当たり面積">
          <a:extLst>
            <a:ext uri="{FF2B5EF4-FFF2-40B4-BE49-F238E27FC236}">
              <a16:creationId xmlns:a16="http://schemas.microsoft.com/office/drawing/2014/main" id="{93677AA2-FE8A-4456-81F1-343AC950BE95}"/>
            </a:ext>
          </a:extLst>
        </xdr:cNvPr>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9552</xdr:rowOff>
    </xdr:from>
    <xdr:ext cx="469744" cy="259045"/>
    <xdr:sp macro="" textlink="">
      <xdr:nvSpPr>
        <xdr:cNvPr id="836" name="n_1mainValue【消防施設】&#10;一人当たり面積">
          <a:extLst>
            <a:ext uri="{FF2B5EF4-FFF2-40B4-BE49-F238E27FC236}">
              <a16:creationId xmlns:a16="http://schemas.microsoft.com/office/drawing/2014/main" id="{11CFECE9-7AF1-4B49-9EC1-A5276F1A24B7}"/>
            </a:ext>
          </a:extLst>
        </xdr:cNvPr>
        <xdr:cNvSpPr txBox="1"/>
      </xdr:nvSpPr>
      <xdr:spPr>
        <a:xfrm>
          <a:off x="21075727" y="1458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9563</xdr:rowOff>
    </xdr:from>
    <xdr:ext cx="469744" cy="259045"/>
    <xdr:sp macro="" textlink="">
      <xdr:nvSpPr>
        <xdr:cNvPr id="837" name="n_2mainValue【消防施設】&#10;一人当たり面積">
          <a:extLst>
            <a:ext uri="{FF2B5EF4-FFF2-40B4-BE49-F238E27FC236}">
              <a16:creationId xmlns:a16="http://schemas.microsoft.com/office/drawing/2014/main" id="{309994A8-5A1B-4C7E-A3C7-CDCA10F1290A}"/>
            </a:ext>
          </a:extLst>
        </xdr:cNvPr>
        <xdr:cNvSpPr txBox="1"/>
      </xdr:nvSpPr>
      <xdr:spPr>
        <a:xfrm>
          <a:off x="20199427" y="1458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9571</xdr:rowOff>
    </xdr:from>
    <xdr:ext cx="469744" cy="259045"/>
    <xdr:sp macro="" textlink="">
      <xdr:nvSpPr>
        <xdr:cNvPr id="838" name="n_3mainValue【消防施設】&#10;一人当たり面積">
          <a:extLst>
            <a:ext uri="{FF2B5EF4-FFF2-40B4-BE49-F238E27FC236}">
              <a16:creationId xmlns:a16="http://schemas.microsoft.com/office/drawing/2014/main" id="{B99054D1-9761-46C3-B229-4E5FDB40F502}"/>
            </a:ext>
          </a:extLst>
        </xdr:cNvPr>
        <xdr:cNvSpPr txBox="1"/>
      </xdr:nvSpPr>
      <xdr:spPr>
        <a:xfrm>
          <a:off x="19310427" y="1458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9579</xdr:rowOff>
    </xdr:from>
    <xdr:ext cx="469744" cy="259045"/>
    <xdr:sp macro="" textlink="">
      <xdr:nvSpPr>
        <xdr:cNvPr id="839" name="n_4mainValue【消防施設】&#10;一人当たり面積">
          <a:extLst>
            <a:ext uri="{FF2B5EF4-FFF2-40B4-BE49-F238E27FC236}">
              <a16:creationId xmlns:a16="http://schemas.microsoft.com/office/drawing/2014/main" id="{F230939D-C376-49CF-BA69-82BB297B4F13}"/>
            </a:ext>
          </a:extLst>
        </xdr:cNvPr>
        <xdr:cNvSpPr txBox="1"/>
      </xdr:nvSpPr>
      <xdr:spPr>
        <a:xfrm>
          <a:off x="18421427" y="1458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EBAED1BF-62F8-4A24-B136-D5D17E82BB5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DC8480F6-F2FA-40D7-9D80-4A7531EDABB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B6491E0B-88E8-4B11-AEB6-4F1CE194C5A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F28D363B-913A-44A4-8E6A-4F5DDE5BC31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1633DA9B-D09D-4D49-85D8-A358ADB1F29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70B7D7A5-BC55-4167-A2B7-6D848D9025E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A518F3D4-EBC9-4C79-9851-B83A072200F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37214AA8-318D-4ECC-B092-B92C9EC8A76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163FC501-D9EE-4AA0-B061-72094621D2F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B2DB9C65-48F2-4861-A457-144CA837187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7BFEED89-2F77-446F-8952-6907AB1B91C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B13BE0EB-FB03-4894-AA71-1DE97517AF2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67F182A6-313B-4B63-A638-A26A4908A9A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5D17B887-F329-4993-B0D3-939FD7F50BC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7F130BBA-1C28-4324-93F2-0298D1D4BDE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8E708643-B9E6-4475-B4F6-98E2F4DABEC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DFFF2208-62E7-4804-BD41-929FF99C19A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7949D1FA-F561-4087-ACDB-533CED9CA28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CBD9E4E3-430D-46F2-B3FA-2E2D8A2344E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35CC1D0F-695A-4B86-8950-F39FCF7CDD0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23A9381B-29A1-4BC3-B97D-35C372957C9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A8BAC22F-B1B6-4018-9775-D4C5DDE73D3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1A971058-188F-4083-9CC3-F9979737D75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F3AABEDA-8DC1-4037-88AC-9E7BE123783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F9A28ECC-8848-4108-A1D9-17CE620E667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29B942C9-EAF4-47BF-9A43-CCFCF02AF2C7}"/>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94A575AF-F392-4A49-BEF1-64B27B8CEE8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4F2E929E-43C3-41D9-AB84-7FEF7F7F75B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a:extLst>
            <a:ext uri="{FF2B5EF4-FFF2-40B4-BE49-F238E27FC236}">
              <a16:creationId xmlns:a16="http://schemas.microsoft.com/office/drawing/2014/main" id="{F5F49FE1-678F-4A68-9FBF-897CE31777F9}"/>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a:extLst>
            <a:ext uri="{FF2B5EF4-FFF2-40B4-BE49-F238E27FC236}">
              <a16:creationId xmlns:a16="http://schemas.microsoft.com/office/drawing/2014/main" id="{CB852BAC-7574-4503-9216-F914EEBAF103}"/>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70" name="【庁舎】&#10;有形固定資産減価償却率平均値テキスト">
          <a:extLst>
            <a:ext uri="{FF2B5EF4-FFF2-40B4-BE49-F238E27FC236}">
              <a16:creationId xmlns:a16="http://schemas.microsoft.com/office/drawing/2014/main" id="{4FC89718-8E08-456E-9AB3-8BA671F89686}"/>
            </a:ext>
          </a:extLst>
        </xdr:cNvPr>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a:extLst>
            <a:ext uri="{FF2B5EF4-FFF2-40B4-BE49-F238E27FC236}">
              <a16:creationId xmlns:a16="http://schemas.microsoft.com/office/drawing/2014/main" id="{075008B6-1531-45CE-BE8E-577FE934C5C6}"/>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2" name="フローチャート: 判断 871">
          <a:extLst>
            <a:ext uri="{FF2B5EF4-FFF2-40B4-BE49-F238E27FC236}">
              <a16:creationId xmlns:a16="http://schemas.microsoft.com/office/drawing/2014/main" id="{50133469-9382-4E2F-81EB-6B7915458627}"/>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a:extLst>
            <a:ext uri="{FF2B5EF4-FFF2-40B4-BE49-F238E27FC236}">
              <a16:creationId xmlns:a16="http://schemas.microsoft.com/office/drawing/2014/main" id="{A13C6D31-8189-44DA-B78D-32212E794035}"/>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4" name="フローチャート: 判断 873">
          <a:extLst>
            <a:ext uri="{FF2B5EF4-FFF2-40B4-BE49-F238E27FC236}">
              <a16:creationId xmlns:a16="http://schemas.microsoft.com/office/drawing/2014/main" id="{AE15B85F-8D95-4445-B845-8C12E5724F23}"/>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75" name="フローチャート: 判断 874">
          <a:extLst>
            <a:ext uri="{FF2B5EF4-FFF2-40B4-BE49-F238E27FC236}">
              <a16:creationId xmlns:a16="http://schemas.microsoft.com/office/drawing/2014/main" id="{508CE5C1-A0BE-4A7B-A97D-B886452EC158}"/>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AA2B05-3F99-419C-A33C-98CEC5FEA0B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C890B5DD-70BC-4D15-A41E-85BFE0BB1FE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8237FCFC-6A7E-4DB3-9383-AF75EA96AB1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209A4891-ACCD-4330-8DFC-9725D643247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DFE39E9D-804A-4B73-9CA2-9B948020296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85816</xdr:rowOff>
    </xdr:from>
    <xdr:to>
      <xdr:col>85</xdr:col>
      <xdr:colOff>177800</xdr:colOff>
      <xdr:row>107</xdr:row>
      <xdr:rowOff>15966</xdr:rowOff>
    </xdr:to>
    <xdr:sp macro="" textlink="">
      <xdr:nvSpPr>
        <xdr:cNvPr id="881" name="楕円 880">
          <a:extLst>
            <a:ext uri="{FF2B5EF4-FFF2-40B4-BE49-F238E27FC236}">
              <a16:creationId xmlns:a16="http://schemas.microsoft.com/office/drawing/2014/main" id="{24B7C22C-0BF2-40AF-B43D-E35F979BEA74}"/>
            </a:ext>
          </a:extLst>
        </xdr:cNvPr>
        <xdr:cNvSpPr/>
      </xdr:nvSpPr>
      <xdr:spPr>
        <a:xfrm>
          <a:off x="162687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64243</xdr:rowOff>
    </xdr:from>
    <xdr:ext cx="405111" cy="259045"/>
    <xdr:sp macro="" textlink="">
      <xdr:nvSpPr>
        <xdr:cNvPr id="882" name="【庁舎】&#10;有形固定資産減価償却率該当値テキスト">
          <a:extLst>
            <a:ext uri="{FF2B5EF4-FFF2-40B4-BE49-F238E27FC236}">
              <a16:creationId xmlns:a16="http://schemas.microsoft.com/office/drawing/2014/main" id="{DD1C5FB4-BB47-4657-9B60-D9123669DE08}"/>
            </a:ext>
          </a:extLst>
        </xdr:cNvPr>
        <xdr:cNvSpPr txBox="1"/>
      </xdr:nvSpPr>
      <xdr:spPr>
        <a:xfrm>
          <a:off x="16357600"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53158</xdr:rowOff>
    </xdr:from>
    <xdr:to>
      <xdr:col>81</xdr:col>
      <xdr:colOff>101600</xdr:colOff>
      <xdr:row>106</xdr:row>
      <xdr:rowOff>154758</xdr:rowOff>
    </xdr:to>
    <xdr:sp macro="" textlink="">
      <xdr:nvSpPr>
        <xdr:cNvPr id="883" name="楕円 882">
          <a:extLst>
            <a:ext uri="{FF2B5EF4-FFF2-40B4-BE49-F238E27FC236}">
              <a16:creationId xmlns:a16="http://schemas.microsoft.com/office/drawing/2014/main" id="{8F6DB373-A296-4C1F-97D4-187F774A8001}"/>
            </a:ext>
          </a:extLst>
        </xdr:cNvPr>
        <xdr:cNvSpPr/>
      </xdr:nvSpPr>
      <xdr:spPr>
        <a:xfrm>
          <a:off x="15430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103958</xdr:rowOff>
    </xdr:from>
    <xdr:to>
      <xdr:col>85</xdr:col>
      <xdr:colOff>127000</xdr:colOff>
      <xdr:row>106</xdr:row>
      <xdr:rowOff>136616</xdr:rowOff>
    </xdr:to>
    <xdr:cxnSp macro="">
      <xdr:nvCxnSpPr>
        <xdr:cNvPr id="884" name="直線コネクタ 883">
          <a:extLst>
            <a:ext uri="{FF2B5EF4-FFF2-40B4-BE49-F238E27FC236}">
              <a16:creationId xmlns:a16="http://schemas.microsoft.com/office/drawing/2014/main" id="{BA9B80C0-3964-4480-AE32-B15EEC62249B}"/>
            </a:ext>
          </a:extLst>
        </xdr:cNvPr>
        <xdr:cNvCxnSpPr/>
      </xdr:nvCxnSpPr>
      <xdr:spPr>
        <a:xfrm>
          <a:off x="15481300" y="1827765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20501</xdr:rowOff>
    </xdr:from>
    <xdr:to>
      <xdr:col>76</xdr:col>
      <xdr:colOff>165100</xdr:colOff>
      <xdr:row>106</xdr:row>
      <xdr:rowOff>122101</xdr:rowOff>
    </xdr:to>
    <xdr:sp macro="" textlink="">
      <xdr:nvSpPr>
        <xdr:cNvPr id="885" name="楕円 884">
          <a:extLst>
            <a:ext uri="{FF2B5EF4-FFF2-40B4-BE49-F238E27FC236}">
              <a16:creationId xmlns:a16="http://schemas.microsoft.com/office/drawing/2014/main" id="{5C1DD3E4-2AE2-4AE2-8037-5FFDCA26AE8F}"/>
            </a:ext>
          </a:extLst>
        </xdr:cNvPr>
        <xdr:cNvSpPr/>
      </xdr:nvSpPr>
      <xdr:spPr>
        <a:xfrm>
          <a:off x="14541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71301</xdr:rowOff>
    </xdr:from>
    <xdr:to>
      <xdr:col>81</xdr:col>
      <xdr:colOff>50800</xdr:colOff>
      <xdr:row>106</xdr:row>
      <xdr:rowOff>103958</xdr:rowOff>
    </xdr:to>
    <xdr:cxnSp macro="">
      <xdr:nvCxnSpPr>
        <xdr:cNvPr id="886" name="直線コネクタ 885">
          <a:extLst>
            <a:ext uri="{FF2B5EF4-FFF2-40B4-BE49-F238E27FC236}">
              <a16:creationId xmlns:a16="http://schemas.microsoft.com/office/drawing/2014/main" id="{A86B8795-4046-4D89-AC2B-4622F645D9D2}"/>
            </a:ext>
          </a:extLst>
        </xdr:cNvPr>
        <xdr:cNvCxnSpPr/>
      </xdr:nvCxnSpPr>
      <xdr:spPr>
        <a:xfrm>
          <a:off x="14592300" y="182450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20501</xdr:rowOff>
    </xdr:from>
    <xdr:to>
      <xdr:col>72</xdr:col>
      <xdr:colOff>38100</xdr:colOff>
      <xdr:row>106</xdr:row>
      <xdr:rowOff>122101</xdr:rowOff>
    </xdr:to>
    <xdr:sp macro="" textlink="">
      <xdr:nvSpPr>
        <xdr:cNvPr id="887" name="楕円 886">
          <a:extLst>
            <a:ext uri="{FF2B5EF4-FFF2-40B4-BE49-F238E27FC236}">
              <a16:creationId xmlns:a16="http://schemas.microsoft.com/office/drawing/2014/main" id="{C4387ACB-45D0-472E-BE35-A2BBDEF3D030}"/>
            </a:ext>
          </a:extLst>
        </xdr:cNvPr>
        <xdr:cNvSpPr/>
      </xdr:nvSpPr>
      <xdr:spPr>
        <a:xfrm>
          <a:off x="13652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71301</xdr:rowOff>
    </xdr:from>
    <xdr:to>
      <xdr:col>76</xdr:col>
      <xdr:colOff>114300</xdr:colOff>
      <xdr:row>106</xdr:row>
      <xdr:rowOff>71301</xdr:rowOff>
    </xdr:to>
    <xdr:cxnSp macro="">
      <xdr:nvCxnSpPr>
        <xdr:cNvPr id="888" name="直線コネクタ 887">
          <a:extLst>
            <a:ext uri="{FF2B5EF4-FFF2-40B4-BE49-F238E27FC236}">
              <a16:creationId xmlns:a16="http://schemas.microsoft.com/office/drawing/2014/main" id="{D37BEED4-0B4D-44AC-A8DC-10BE94430BF5}"/>
            </a:ext>
          </a:extLst>
        </xdr:cNvPr>
        <xdr:cNvCxnSpPr/>
      </xdr:nvCxnSpPr>
      <xdr:spPr>
        <a:xfrm>
          <a:off x="13703300" y="182450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160927</xdr:rowOff>
    </xdr:from>
    <xdr:to>
      <xdr:col>67</xdr:col>
      <xdr:colOff>101600</xdr:colOff>
      <xdr:row>106</xdr:row>
      <xdr:rowOff>91077</xdr:rowOff>
    </xdr:to>
    <xdr:sp macro="" textlink="">
      <xdr:nvSpPr>
        <xdr:cNvPr id="889" name="楕円 888">
          <a:extLst>
            <a:ext uri="{FF2B5EF4-FFF2-40B4-BE49-F238E27FC236}">
              <a16:creationId xmlns:a16="http://schemas.microsoft.com/office/drawing/2014/main" id="{66151739-50EB-4456-8F07-A349BA84EB26}"/>
            </a:ext>
          </a:extLst>
        </xdr:cNvPr>
        <xdr:cNvSpPr/>
      </xdr:nvSpPr>
      <xdr:spPr>
        <a:xfrm>
          <a:off x="12763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40277</xdr:rowOff>
    </xdr:from>
    <xdr:to>
      <xdr:col>71</xdr:col>
      <xdr:colOff>177800</xdr:colOff>
      <xdr:row>106</xdr:row>
      <xdr:rowOff>71301</xdr:rowOff>
    </xdr:to>
    <xdr:cxnSp macro="">
      <xdr:nvCxnSpPr>
        <xdr:cNvPr id="890" name="直線コネクタ 889">
          <a:extLst>
            <a:ext uri="{FF2B5EF4-FFF2-40B4-BE49-F238E27FC236}">
              <a16:creationId xmlns:a16="http://schemas.microsoft.com/office/drawing/2014/main" id="{53584917-8921-4FBA-A39D-0731ED5707A0}"/>
            </a:ext>
          </a:extLst>
        </xdr:cNvPr>
        <xdr:cNvCxnSpPr/>
      </xdr:nvCxnSpPr>
      <xdr:spPr>
        <a:xfrm>
          <a:off x="12814300" y="182139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1" name="n_1aveValue【庁舎】&#10;有形固定資産減価償却率">
          <a:extLst>
            <a:ext uri="{FF2B5EF4-FFF2-40B4-BE49-F238E27FC236}">
              <a16:creationId xmlns:a16="http://schemas.microsoft.com/office/drawing/2014/main" id="{0663DD56-65E1-4E52-B2D5-F2D8971A0FB0}"/>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2" name="n_2aveValue【庁舎】&#10;有形固定資産減価償却率">
          <a:extLst>
            <a:ext uri="{FF2B5EF4-FFF2-40B4-BE49-F238E27FC236}">
              <a16:creationId xmlns:a16="http://schemas.microsoft.com/office/drawing/2014/main" id="{B16950A2-0AC1-488C-BBCB-9C90E14C4F7D}"/>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93" name="n_3aveValue【庁舎】&#10;有形固定資産減価償却率">
          <a:extLst>
            <a:ext uri="{FF2B5EF4-FFF2-40B4-BE49-F238E27FC236}">
              <a16:creationId xmlns:a16="http://schemas.microsoft.com/office/drawing/2014/main" id="{286BFEE2-3F79-4373-A6E0-4C05FAE3FFC6}"/>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894" name="n_4aveValue【庁舎】&#10;有形固定資産減価償却率">
          <a:extLst>
            <a:ext uri="{FF2B5EF4-FFF2-40B4-BE49-F238E27FC236}">
              <a16:creationId xmlns:a16="http://schemas.microsoft.com/office/drawing/2014/main" id="{138B1AF2-D0BD-4C30-BFDC-098DD5B11CDC}"/>
            </a:ext>
          </a:extLst>
        </xdr:cNvPr>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145885</xdr:rowOff>
    </xdr:from>
    <xdr:ext cx="405111" cy="259045"/>
    <xdr:sp macro="" textlink="">
      <xdr:nvSpPr>
        <xdr:cNvPr id="895" name="n_1mainValue【庁舎】&#10;有形固定資産減価償却率">
          <a:extLst>
            <a:ext uri="{FF2B5EF4-FFF2-40B4-BE49-F238E27FC236}">
              <a16:creationId xmlns:a16="http://schemas.microsoft.com/office/drawing/2014/main" id="{C57107D7-D484-4DD1-9652-CA16271C347E}"/>
            </a:ext>
          </a:extLst>
        </xdr:cNvPr>
        <xdr:cNvSpPr txBox="1"/>
      </xdr:nvSpPr>
      <xdr:spPr>
        <a:xfrm>
          <a:off x="15266044" y="1831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113228</xdr:rowOff>
    </xdr:from>
    <xdr:ext cx="405111" cy="259045"/>
    <xdr:sp macro="" textlink="">
      <xdr:nvSpPr>
        <xdr:cNvPr id="896" name="n_2mainValue【庁舎】&#10;有形固定資産減価償却率">
          <a:extLst>
            <a:ext uri="{FF2B5EF4-FFF2-40B4-BE49-F238E27FC236}">
              <a16:creationId xmlns:a16="http://schemas.microsoft.com/office/drawing/2014/main" id="{71DD7C90-9CEA-4EF1-BB05-1CB42942D683}"/>
            </a:ext>
          </a:extLst>
        </xdr:cNvPr>
        <xdr:cNvSpPr txBox="1"/>
      </xdr:nvSpPr>
      <xdr:spPr>
        <a:xfrm>
          <a:off x="14389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113228</xdr:rowOff>
    </xdr:from>
    <xdr:ext cx="405111" cy="259045"/>
    <xdr:sp macro="" textlink="">
      <xdr:nvSpPr>
        <xdr:cNvPr id="897" name="n_3mainValue【庁舎】&#10;有形固定資産減価償却率">
          <a:extLst>
            <a:ext uri="{FF2B5EF4-FFF2-40B4-BE49-F238E27FC236}">
              <a16:creationId xmlns:a16="http://schemas.microsoft.com/office/drawing/2014/main" id="{1F46F991-911D-433F-A08B-1D45097C5D73}"/>
            </a:ext>
          </a:extLst>
        </xdr:cNvPr>
        <xdr:cNvSpPr txBox="1"/>
      </xdr:nvSpPr>
      <xdr:spPr>
        <a:xfrm>
          <a:off x="13500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82204</xdr:rowOff>
    </xdr:from>
    <xdr:ext cx="405111" cy="259045"/>
    <xdr:sp macro="" textlink="">
      <xdr:nvSpPr>
        <xdr:cNvPr id="898" name="n_4mainValue【庁舎】&#10;有形固定資産減価償却率">
          <a:extLst>
            <a:ext uri="{FF2B5EF4-FFF2-40B4-BE49-F238E27FC236}">
              <a16:creationId xmlns:a16="http://schemas.microsoft.com/office/drawing/2014/main" id="{7F1C1C9E-D38D-4EC7-A8C5-E2F1736C6ECE}"/>
            </a:ext>
          </a:extLst>
        </xdr:cNvPr>
        <xdr:cNvSpPr txBox="1"/>
      </xdr:nvSpPr>
      <xdr:spPr>
        <a:xfrm>
          <a:off x="12611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AC2CD8BE-879B-4B84-84FA-C91E4F6F764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24CF8FDD-D9CB-414B-9F1D-C114887D6D7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DDDBA6EC-100A-48AB-959E-D39EDA66A94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AB290A4A-FA52-4B65-B297-6E53B76B744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E9C6A0E3-0B6A-4D06-BD16-0ACB261E33D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2FEDA949-CA11-40FE-A40A-3ED8EF40F7D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A779DD5D-C494-46D4-9A05-66C394D6B43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3F4841A1-C420-44A9-A3C9-83A55B07CA0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3015D84A-7302-4028-BB38-39D9A43339A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B70A189-A286-469B-A95C-511AA00D880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a:extLst>
            <a:ext uri="{FF2B5EF4-FFF2-40B4-BE49-F238E27FC236}">
              <a16:creationId xmlns:a16="http://schemas.microsoft.com/office/drawing/2014/main" id="{BDB9F03A-1453-497A-9475-3AAF17F6438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a:extLst>
            <a:ext uri="{FF2B5EF4-FFF2-40B4-BE49-F238E27FC236}">
              <a16:creationId xmlns:a16="http://schemas.microsoft.com/office/drawing/2014/main" id="{1687C030-5B07-4FCA-B7C6-571BD44A8E7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a:extLst>
            <a:ext uri="{FF2B5EF4-FFF2-40B4-BE49-F238E27FC236}">
              <a16:creationId xmlns:a16="http://schemas.microsoft.com/office/drawing/2014/main" id="{7D9207DD-FA0C-45F6-94A7-7E21D156A83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a:extLst>
            <a:ext uri="{FF2B5EF4-FFF2-40B4-BE49-F238E27FC236}">
              <a16:creationId xmlns:a16="http://schemas.microsoft.com/office/drawing/2014/main" id="{05D1F057-9A1E-433F-8337-6C5C465AF87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a:extLst>
            <a:ext uri="{FF2B5EF4-FFF2-40B4-BE49-F238E27FC236}">
              <a16:creationId xmlns:a16="http://schemas.microsoft.com/office/drawing/2014/main" id="{C3B1E355-58C3-41CB-9C2B-5BCFE908B16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a:extLst>
            <a:ext uri="{FF2B5EF4-FFF2-40B4-BE49-F238E27FC236}">
              <a16:creationId xmlns:a16="http://schemas.microsoft.com/office/drawing/2014/main" id="{1D6E7F0A-8157-4D11-A9C8-228A3A8A038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a:extLst>
            <a:ext uri="{FF2B5EF4-FFF2-40B4-BE49-F238E27FC236}">
              <a16:creationId xmlns:a16="http://schemas.microsoft.com/office/drawing/2014/main" id="{64B520FA-1171-44EE-B769-74955091220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a:extLst>
            <a:ext uri="{FF2B5EF4-FFF2-40B4-BE49-F238E27FC236}">
              <a16:creationId xmlns:a16="http://schemas.microsoft.com/office/drawing/2014/main" id="{0DC6950B-A125-4C9B-9CF8-8562B221FED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a:extLst>
            <a:ext uri="{FF2B5EF4-FFF2-40B4-BE49-F238E27FC236}">
              <a16:creationId xmlns:a16="http://schemas.microsoft.com/office/drawing/2014/main" id="{28C020B5-B074-4E98-A952-BABD1115227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a:extLst>
            <a:ext uri="{FF2B5EF4-FFF2-40B4-BE49-F238E27FC236}">
              <a16:creationId xmlns:a16="http://schemas.microsoft.com/office/drawing/2014/main" id="{743C44B5-65CC-4F8C-B4D5-B2E3467E9F3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a:extLst>
            <a:ext uri="{FF2B5EF4-FFF2-40B4-BE49-F238E27FC236}">
              <a16:creationId xmlns:a16="http://schemas.microsoft.com/office/drawing/2014/main" id="{649B4D9F-07BA-4F2B-94CC-8D54F9290B5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a:extLst>
            <a:ext uri="{FF2B5EF4-FFF2-40B4-BE49-F238E27FC236}">
              <a16:creationId xmlns:a16="http://schemas.microsoft.com/office/drawing/2014/main" id="{47D1B142-4671-4A97-8E25-504ABF53A5C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2982D105-399B-4EE4-8178-6A37D4AAE8E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9D681AF1-C546-4F99-88BF-DFD4A8F4E95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id="{C7DF9E76-BDA8-47ED-A874-859C1C1D683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a:extLst>
            <a:ext uri="{FF2B5EF4-FFF2-40B4-BE49-F238E27FC236}">
              <a16:creationId xmlns:a16="http://schemas.microsoft.com/office/drawing/2014/main" id="{48735604-020C-4E84-9C1E-7EBEE1E165F8}"/>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a:extLst>
            <a:ext uri="{FF2B5EF4-FFF2-40B4-BE49-F238E27FC236}">
              <a16:creationId xmlns:a16="http://schemas.microsoft.com/office/drawing/2014/main" id="{466F0AA2-8008-4216-98AA-56D252F9A8D7}"/>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a:extLst>
            <a:ext uri="{FF2B5EF4-FFF2-40B4-BE49-F238E27FC236}">
              <a16:creationId xmlns:a16="http://schemas.microsoft.com/office/drawing/2014/main" id="{CFBB8588-F2E8-4FF3-A6F7-BBB0C9072AA4}"/>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a:extLst>
            <a:ext uri="{FF2B5EF4-FFF2-40B4-BE49-F238E27FC236}">
              <a16:creationId xmlns:a16="http://schemas.microsoft.com/office/drawing/2014/main" id="{FA98FF58-A729-450A-BFB6-52682E3CCE1A}"/>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a:extLst>
            <a:ext uri="{FF2B5EF4-FFF2-40B4-BE49-F238E27FC236}">
              <a16:creationId xmlns:a16="http://schemas.microsoft.com/office/drawing/2014/main" id="{A86D7712-D1FB-4CEE-8CF2-0410B0D54D8B}"/>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929" name="【庁舎】&#10;一人当たり面積平均値テキスト">
          <a:extLst>
            <a:ext uri="{FF2B5EF4-FFF2-40B4-BE49-F238E27FC236}">
              <a16:creationId xmlns:a16="http://schemas.microsoft.com/office/drawing/2014/main" id="{3FDD7DDC-8352-4871-A79B-8027FCEA16DD}"/>
            </a:ext>
          </a:extLst>
        </xdr:cNvPr>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a:extLst>
            <a:ext uri="{FF2B5EF4-FFF2-40B4-BE49-F238E27FC236}">
              <a16:creationId xmlns:a16="http://schemas.microsoft.com/office/drawing/2014/main" id="{DA33CB6E-E1FD-4D68-BA08-EC68B2672A74}"/>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31" name="フローチャート: 判断 930">
          <a:extLst>
            <a:ext uri="{FF2B5EF4-FFF2-40B4-BE49-F238E27FC236}">
              <a16:creationId xmlns:a16="http://schemas.microsoft.com/office/drawing/2014/main" id="{F6F4A6FF-F2BF-4CC6-95A9-80B9E2D1ACE2}"/>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2" name="フローチャート: 判断 931">
          <a:extLst>
            <a:ext uri="{FF2B5EF4-FFF2-40B4-BE49-F238E27FC236}">
              <a16:creationId xmlns:a16="http://schemas.microsoft.com/office/drawing/2014/main" id="{2F3E11BB-7C7C-4248-A255-09FEA59D0C6F}"/>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3" name="フローチャート: 判断 932">
          <a:extLst>
            <a:ext uri="{FF2B5EF4-FFF2-40B4-BE49-F238E27FC236}">
              <a16:creationId xmlns:a16="http://schemas.microsoft.com/office/drawing/2014/main" id="{381A52FD-86E6-49F4-9FF6-1C357405D8B7}"/>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4" name="フローチャート: 判断 933">
          <a:extLst>
            <a:ext uri="{FF2B5EF4-FFF2-40B4-BE49-F238E27FC236}">
              <a16:creationId xmlns:a16="http://schemas.microsoft.com/office/drawing/2014/main" id="{CF22529A-0872-4786-BD76-9137DA484383}"/>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6A2E9729-5AEC-4BEB-8868-C45D186B28C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3B72EE2D-BAE1-4261-9B98-4D0631047CC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EEC7C424-1E70-4EB4-A2D1-10F2CF2FCD7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2C398F33-294E-408A-B5B9-8643CD0E3A9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176B0750-7428-417B-9308-65C206639B1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131536</xdr:rowOff>
    </xdr:from>
    <xdr:to>
      <xdr:col>116</xdr:col>
      <xdr:colOff>114300</xdr:colOff>
      <xdr:row>105</xdr:row>
      <xdr:rowOff>61686</xdr:rowOff>
    </xdr:to>
    <xdr:sp macro="" textlink="">
      <xdr:nvSpPr>
        <xdr:cNvPr id="940" name="楕円 939">
          <a:extLst>
            <a:ext uri="{FF2B5EF4-FFF2-40B4-BE49-F238E27FC236}">
              <a16:creationId xmlns:a16="http://schemas.microsoft.com/office/drawing/2014/main" id="{C7ACC484-B2E6-4C23-A652-9F1CDE3F5AC9}"/>
            </a:ext>
          </a:extLst>
        </xdr:cNvPr>
        <xdr:cNvSpPr/>
      </xdr:nvSpPr>
      <xdr:spPr>
        <a:xfrm>
          <a:off x="221107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154413</xdr:rowOff>
    </xdr:from>
    <xdr:ext cx="469744" cy="259045"/>
    <xdr:sp macro="" textlink="">
      <xdr:nvSpPr>
        <xdr:cNvPr id="941" name="【庁舎】&#10;一人当たり面積該当値テキスト">
          <a:extLst>
            <a:ext uri="{FF2B5EF4-FFF2-40B4-BE49-F238E27FC236}">
              <a16:creationId xmlns:a16="http://schemas.microsoft.com/office/drawing/2014/main" id="{74216338-4C02-4B18-BB6E-391660D71FB7}"/>
            </a:ext>
          </a:extLst>
        </xdr:cNvPr>
        <xdr:cNvSpPr txBox="1"/>
      </xdr:nvSpPr>
      <xdr:spPr>
        <a:xfrm>
          <a:off x="22199600" y="178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142966</xdr:rowOff>
    </xdr:from>
    <xdr:to>
      <xdr:col>112</xdr:col>
      <xdr:colOff>38100</xdr:colOff>
      <xdr:row>105</xdr:row>
      <xdr:rowOff>73116</xdr:rowOff>
    </xdr:to>
    <xdr:sp macro="" textlink="">
      <xdr:nvSpPr>
        <xdr:cNvPr id="942" name="楕円 941">
          <a:extLst>
            <a:ext uri="{FF2B5EF4-FFF2-40B4-BE49-F238E27FC236}">
              <a16:creationId xmlns:a16="http://schemas.microsoft.com/office/drawing/2014/main" id="{2C95F06E-5B45-4094-8052-F527E46967EC}"/>
            </a:ext>
          </a:extLst>
        </xdr:cNvPr>
        <xdr:cNvSpPr/>
      </xdr:nvSpPr>
      <xdr:spPr>
        <a:xfrm>
          <a:off x="21272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10886</xdr:rowOff>
    </xdr:from>
    <xdr:to>
      <xdr:col>116</xdr:col>
      <xdr:colOff>63500</xdr:colOff>
      <xdr:row>105</xdr:row>
      <xdr:rowOff>22316</xdr:rowOff>
    </xdr:to>
    <xdr:cxnSp macro="">
      <xdr:nvCxnSpPr>
        <xdr:cNvPr id="943" name="直線コネクタ 942">
          <a:extLst>
            <a:ext uri="{FF2B5EF4-FFF2-40B4-BE49-F238E27FC236}">
              <a16:creationId xmlns:a16="http://schemas.microsoft.com/office/drawing/2014/main" id="{0C80B284-96F7-4FF4-B838-F1BF18206FFA}"/>
            </a:ext>
          </a:extLst>
        </xdr:cNvPr>
        <xdr:cNvCxnSpPr/>
      </xdr:nvCxnSpPr>
      <xdr:spPr>
        <a:xfrm flipV="1">
          <a:off x="21323300" y="1801313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154395</xdr:rowOff>
    </xdr:from>
    <xdr:to>
      <xdr:col>107</xdr:col>
      <xdr:colOff>101600</xdr:colOff>
      <xdr:row>105</xdr:row>
      <xdr:rowOff>84545</xdr:rowOff>
    </xdr:to>
    <xdr:sp macro="" textlink="">
      <xdr:nvSpPr>
        <xdr:cNvPr id="944" name="楕円 943">
          <a:extLst>
            <a:ext uri="{FF2B5EF4-FFF2-40B4-BE49-F238E27FC236}">
              <a16:creationId xmlns:a16="http://schemas.microsoft.com/office/drawing/2014/main" id="{963F2584-0C44-4E17-B88D-BB56D29A623F}"/>
            </a:ext>
          </a:extLst>
        </xdr:cNvPr>
        <xdr:cNvSpPr/>
      </xdr:nvSpPr>
      <xdr:spPr>
        <a:xfrm>
          <a:off x="20383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22316</xdr:rowOff>
    </xdr:from>
    <xdr:to>
      <xdr:col>111</xdr:col>
      <xdr:colOff>177800</xdr:colOff>
      <xdr:row>105</xdr:row>
      <xdr:rowOff>33745</xdr:rowOff>
    </xdr:to>
    <xdr:cxnSp macro="">
      <xdr:nvCxnSpPr>
        <xdr:cNvPr id="945" name="直線コネクタ 944">
          <a:extLst>
            <a:ext uri="{FF2B5EF4-FFF2-40B4-BE49-F238E27FC236}">
              <a16:creationId xmlns:a16="http://schemas.microsoft.com/office/drawing/2014/main" id="{837F3811-D650-4AA5-9096-242D39D94443}"/>
            </a:ext>
          </a:extLst>
        </xdr:cNvPr>
        <xdr:cNvCxnSpPr/>
      </xdr:nvCxnSpPr>
      <xdr:spPr>
        <a:xfrm flipV="1">
          <a:off x="20434300" y="1802456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165826</xdr:rowOff>
    </xdr:from>
    <xdr:to>
      <xdr:col>102</xdr:col>
      <xdr:colOff>165100</xdr:colOff>
      <xdr:row>105</xdr:row>
      <xdr:rowOff>95976</xdr:rowOff>
    </xdr:to>
    <xdr:sp macro="" textlink="">
      <xdr:nvSpPr>
        <xdr:cNvPr id="946" name="楕円 945">
          <a:extLst>
            <a:ext uri="{FF2B5EF4-FFF2-40B4-BE49-F238E27FC236}">
              <a16:creationId xmlns:a16="http://schemas.microsoft.com/office/drawing/2014/main" id="{915239CA-4901-4372-9CDF-83D8A91D46B0}"/>
            </a:ext>
          </a:extLst>
        </xdr:cNvPr>
        <xdr:cNvSpPr/>
      </xdr:nvSpPr>
      <xdr:spPr>
        <a:xfrm>
          <a:off x="19494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33745</xdr:rowOff>
    </xdr:from>
    <xdr:to>
      <xdr:col>107</xdr:col>
      <xdr:colOff>50800</xdr:colOff>
      <xdr:row>105</xdr:row>
      <xdr:rowOff>45176</xdr:rowOff>
    </xdr:to>
    <xdr:cxnSp macro="">
      <xdr:nvCxnSpPr>
        <xdr:cNvPr id="947" name="直線コネクタ 946">
          <a:extLst>
            <a:ext uri="{FF2B5EF4-FFF2-40B4-BE49-F238E27FC236}">
              <a16:creationId xmlns:a16="http://schemas.microsoft.com/office/drawing/2014/main" id="{BD197005-B0CC-4D39-86F2-C03B7F25AFD9}"/>
            </a:ext>
          </a:extLst>
        </xdr:cNvPr>
        <xdr:cNvCxnSpPr/>
      </xdr:nvCxnSpPr>
      <xdr:spPr>
        <a:xfrm flipV="1">
          <a:off x="19545300" y="1803599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5806</xdr:rowOff>
    </xdr:from>
    <xdr:to>
      <xdr:col>98</xdr:col>
      <xdr:colOff>38100</xdr:colOff>
      <xdr:row>105</xdr:row>
      <xdr:rowOff>107406</xdr:rowOff>
    </xdr:to>
    <xdr:sp macro="" textlink="">
      <xdr:nvSpPr>
        <xdr:cNvPr id="948" name="楕円 947">
          <a:extLst>
            <a:ext uri="{FF2B5EF4-FFF2-40B4-BE49-F238E27FC236}">
              <a16:creationId xmlns:a16="http://schemas.microsoft.com/office/drawing/2014/main" id="{FF92BC85-150A-4311-AD0F-5D078141D789}"/>
            </a:ext>
          </a:extLst>
        </xdr:cNvPr>
        <xdr:cNvSpPr/>
      </xdr:nvSpPr>
      <xdr:spPr>
        <a:xfrm>
          <a:off x="18605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45176</xdr:rowOff>
    </xdr:from>
    <xdr:to>
      <xdr:col>102</xdr:col>
      <xdr:colOff>114300</xdr:colOff>
      <xdr:row>105</xdr:row>
      <xdr:rowOff>56606</xdr:rowOff>
    </xdr:to>
    <xdr:cxnSp macro="">
      <xdr:nvCxnSpPr>
        <xdr:cNvPr id="949" name="直線コネクタ 948">
          <a:extLst>
            <a:ext uri="{FF2B5EF4-FFF2-40B4-BE49-F238E27FC236}">
              <a16:creationId xmlns:a16="http://schemas.microsoft.com/office/drawing/2014/main" id="{E70D0D89-DC99-48FE-8220-93E0F6DDB8AF}"/>
            </a:ext>
          </a:extLst>
        </xdr:cNvPr>
        <xdr:cNvCxnSpPr/>
      </xdr:nvCxnSpPr>
      <xdr:spPr>
        <a:xfrm flipV="1">
          <a:off x="18656300" y="180474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950" name="n_1aveValue【庁舎】&#10;一人当たり面積">
          <a:extLst>
            <a:ext uri="{FF2B5EF4-FFF2-40B4-BE49-F238E27FC236}">
              <a16:creationId xmlns:a16="http://schemas.microsoft.com/office/drawing/2014/main" id="{0CBA5682-8FEA-4B3E-879A-240690FE2595}"/>
            </a:ext>
          </a:extLst>
        </xdr:cNvPr>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951" name="n_2aveValue【庁舎】&#10;一人当たり面積">
          <a:extLst>
            <a:ext uri="{FF2B5EF4-FFF2-40B4-BE49-F238E27FC236}">
              <a16:creationId xmlns:a16="http://schemas.microsoft.com/office/drawing/2014/main" id="{F2B109B7-DD9D-43D4-8A75-321E26038455}"/>
            </a:ext>
          </a:extLst>
        </xdr:cNvPr>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952" name="n_3aveValue【庁舎】&#10;一人当たり面積">
          <a:extLst>
            <a:ext uri="{FF2B5EF4-FFF2-40B4-BE49-F238E27FC236}">
              <a16:creationId xmlns:a16="http://schemas.microsoft.com/office/drawing/2014/main" id="{13E9E164-A35C-4BA7-9313-349819C84EE9}"/>
            </a:ext>
          </a:extLst>
        </xdr:cNvPr>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53" name="n_4aveValue【庁舎】&#10;一人当たり面積">
          <a:extLst>
            <a:ext uri="{FF2B5EF4-FFF2-40B4-BE49-F238E27FC236}">
              <a16:creationId xmlns:a16="http://schemas.microsoft.com/office/drawing/2014/main" id="{B4246550-B772-48DE-8671-540EA4E55AB0}"/>
            </a:ext>
          </a:extLst>
        </xdr:cNvPr>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89643</xdr:rowOff>
    </xdr:from>
    <xdr:ext cx="469744" cy="259045"/>
    <xdr:sp macro="" textlink="">
      <xdr:nvSpPr>
        <xdr:cNvPr id="954" name="n_1mainValue【庁舎】&#10;一人当たり面積">
          <a:extLst>
            <a:ext uri="{FF2B5EF4-FFF2-40B4-BE49-F238E27FC236}">
              <a16:creationId xmlns:a16="http://schemas.microsoft.com/office/drawing/2014/main" id="{3C6E3507-0D82-4BAF-8A9C-B68A5E37DBA3}"/>
            </a:ext>
          </a:extLst>
        </xdr:cNvPr>
        <xdr:cNvSpPr txBox="1"/>
      </xdr:nvSpPr>
      <xdr:spPr>
        <a:xfrm>
          <a:off x="21075727" y="177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101072</xdr:rowOff>
    </xdr:from>
    <xdr:ext cx="469744" cy="259045"/>
    <xdr:sp macro="" textlink="">
      <xdr:nvSpPr>
        <xdr:cNvPr id="955" name="n_2mainValue【庁舎】&#10;一人当たり面積">
          <a:extLst>
            <a:ext uri="{FF2B5EF4-FFF2-40B4-BE49-F238E27FC236}">
              <a16:creationId xmlns:a16="http://schemas.microsoft.com/office/drawing/2014/main" id="{C995D1EB-EBED-44A4-9522-32410920DE41}"/>
            </a:ext>
          </a:extLst>
        </xdr:cNvPr>
        <xdr:cNvSpPr txBox="1"/>
      </xdr:nvSpPr>
      <xdr:spPr>
        <a:xfrm>
          <a:off x="20199427" y="177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112503</xdr:rowOff>
    </xdr:from>
    <xdr:ext cx="469744" cy="259045"/>
    <xdr:sp macro="" textlink="">
      <xdr:nvSpPr>
        <xdr:cNvPr id="956" name="n_3mainValue【庁舎】&#10;一人当たり面積">
          <a:extLst>
            <a:ext uri="{FF2B5EF4-FFF2-40B4-BE49-F238E27FC236}">
              <a16:creationId xmlns:a16="http://schemas.microsoft.com/office/drawing/2014/main" id="{433BE946-003A-437E-BEA8-4F02D2B920D6}"/>
            </a:ext>
          </a:extLst>
        </xdr:cNvPr>
        <xdr:cNvSpPr txBox="1"/>
      </xdr:nvSpPr>
      <xdr:spPr>
        <a:xfrm>
          <a:off x="19310427" y="1777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123933</xdr:rowOff>
    </xdr:from>
    <xdr:ext cx="469744" cy="259045"/>
    <xdr:sp macro="" textlink="">
      <xdr:nvSpPr>
        <xdr:cNvPr id="957" name="n_4mainValue【庁舎】&#10;一人当たり面積">
          <a:extLst>
            <a:ext uri="{FF2B5EF4-FFF2-40B4-BE49-F238E27FC236}">
              <a16:creationId xmlns:a16="http://schemas.microsoft.com/office/drawing/2014/main" id="{BDC8FAD9-A04B-4F56-B807-F74625896EDF}"/>
            </a:ext>
          </a:extLst>
        </xdr:cNvPr>
        <xdr:cNvSpPr txBox="1"/>
      </xdr:nvSpPr>
      <xdr:spPr>
        <a:xfrm>
          <a:off x="18421427" y="177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5B5B387D-62B7-4FF9-A8A6-69FC2E2A8FD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D415ECFA-48A8-4D34-9285-AC8C4356CFA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797086BF-C678-4A8F-8FD6-ABA1859EFCA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一般廃棄物処理施設、保健センターについては、類似団体平均と同程度、あるいは下回る数値となっている一方で、その他の施設については、類似団体平均よりも高い数値となっており、類似団体と比較して施設の老朽化が進んでいる。</a:t>
          </a:r>
        </a:p>
        <a:p>
          <a:r>
            <a:rPr kumimoji="1" lang="ja-JP" altLang="en-US" sz="1300">
              <a:latin typeface="ＭＳ Ｐゴシック" panose="020B0600070205080204" pitchFamily="50" charset="-128"/>
              <a:ea typeface="ＭＳ Ｐゴシック" panose="020B0600070205080204" pitchFamily="50" charset="-128"/>
            </a:rPr>
            <a:t>　消防施設については、西部消防庁舎の移転新設整備に伴い比率が改善している。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施設老朽化の状況から、維持に係るコストの増加が懸念されるため、「大田市公共施設総合管理計画」に基づき、必要な施設面積の検討の後、更新も含めた公共施設の適正化推進が必要となっている（一部施設については更新の予定あ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33,800
33,436
435.34
30,351,363
29,762,803
293,741
13,413,207
31,148,557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例年、類似団体よりも低い水準で推移しており、留保財源が小さい状況が続いている。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主な要因としては、施設整備などの普通建設事業の財源として、交付税措置率の高い地方債（過疎対策事業債、合併特例債等）の活用を積極的に行っており、基準財政需要額が大きくなることが挙げられる。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一方で、基準財政収入額については、市税等の増加が見られない中で、小さい状況が続いているため、財政力指数は低くなっている。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64558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08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64558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84667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157285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2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分子部分については、繰出金及び扶助費が大幅に減少しており、人件費及び補助費等が増加はしているものの、全体としては</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百万円の減少となっている。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他方で、分母部分については、地方税及び臨時財政対策債が減少したものの、地方消費税交付金、法人事業税交付金、普通交付税が大きく増加したことにより、全体として</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百万円増加している。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これにより、比率としては前年度比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50437</xdr:rowOff>
    </xdr:from>
    <xdr:to>
      <xdr:col>23</xdr:col>
      <xdr:colOff>133350</xdr:colOff>
      <xdr:row>61</xdr:row>
      <xdr:rowOff>98697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50888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98697</xdr:rowOff>
    </xdr:from>
    <xdr:to>
      <xdr:col>19</xdr:col>
      <xdr:colOff>133350</xdr:colOff>
      <xdr:row>61</xdr:row>
      <xdr:rowOff>112485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55714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105591</xdr:rowOff>
    </xdr:from>
    <xdr:to>
      <xdr:col>15</xdr:col>
      <xdr:colOff>82550</xdr:colOff>
      <xdr:row>61</xdr:row>
      <xdr:rowOff>112485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56404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125367</xdr:rowOff>
    </xdr:from>
    <xdr:to>
      <xdr:col>11</xdr:col>
      <xdr:colOff>31750</xdr:colOff>
      <xdr:row>61</xdr:row>
      <xdr:rowOff>105591</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412367"/>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171087</xdr:rowOff>
    </xdr:from>
    <xdr:to>
      <xdr:col>23</xdr:col>
      <xdr:colOff>184150</xdr:colOff>
      <xdr:row>61</xdr:row>
      <xdr:rowOff>101237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143164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3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47897</xdr:rowOff>
    </xdr:from>
    <xdr:to>
      <xdr:col>19</xdr:col>
      <xdr:colOff>184150</xdr:colOff>
      <xdr:row>61</xdr:row>
      <xdr:rowOff>149497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134274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92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61685</xdr:rowOff>
    </xdr:from>
    <xdr:to>
      <xdr:col>15</xdr:col>
      <xdr:colOff>133350</xdr:colOff>
      <xdr:row>61</xdr:row>
      <xdr:rowOff>163285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148062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60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54791</xdr:rowOff>
    </xdr:from>
    <xdr:to>
      <xdr:col>11</xdr:col>
      <xdr:colOff>82550</xdr:colOff>
      <xdr:row>61</xdr:row>
      <xdr:rowOff>156391</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141168</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74567</xdr:rowOff>
    </xdr:from>
    <xdr:to>
      <xdr:col>7</xdr:col>
      <xdr:colOff>31750</xdr:colOff>
      <xdr:row>61</xdr:row>
      <xdr:rowOff>4717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160944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[223,556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前年度と比較し人件費・物件費等の決算額は増加しており、これは令和２年度より制度化された会計年度任用職員制度による人件費の増加が大きく影響している。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また、物件費について見ると、大型の建設事業等に伴う備品購入費の増加が見られる。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158829</xdr:rowOff>
    </xdr:from>
    <xdr:to>
      <xdr:col>23</xdr:col>
      <xdr:colOff>133350</xdr:colOff>
      <xdr:row>84</xdr:row>
      <xdr:rowOff>18740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89179"/>
          <a:ext cx="838200" cy="3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141460</xdr:rowOff>
    </xdr:from>
    <xdr:to>
      <xdr:col>19</xdr:col>
      <xdr:colOff>133350</xdr:colOff>
      <xdr:row>83</xdr:row>
      <xdr:rowOff>158829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371810"/>
          <a:ext cx="889000" cy="1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122310</xdr:rowOff>
    </xdr:from>
    <xdr:to>
      <xdr:col>15</xdr:col>
      <xdr:colOff>82550</xdr:colOff>
      <xdr:row>83</xdr:row>
      <xdr:rowOff>141460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352660"/>
          <a:ext cx="889000" cy="1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122310</xdr:rowOff>
    </xdr:from>
    <xdr:to>
      <xdr:col>11</xdr:col>
      <xdr:colOff>31750</xdr:colOff>
      <xdr:row>83</xdr:row>
      <xdr:rowOff>122661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352660"/>
          <a:ext cx="889000" cy="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139390</xdr:rowOff>
    </xdr:from>
    <xdr:to>
      <xdr:col>23</xdr:col>
      <xdr:colOff>184150</xdr:colOff>
      <xdr:row>84</xdr:row>
      <xdr:rowOff>69540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6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111467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4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108029</xdr:rowOff>
    </xdr:from>
    <xdr:to>
      <xdr:col>19</xdr:col>
      <xdr:colOff>184150</xdr:colOff>
      <xdr:row>84</xdr:row>
      <xdr:rowOff>38179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3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22956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24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90660</xdr:rowOff>
    </xdr:from>
    <xdr:to>
      <xdr:col>15</xdr:col>
      <xdr:colOff>133350</xdr:colOff>
      <xdr:row>84</xdr:row>
      <xdr:rowOff>20810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5587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0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71510</xdr:rowOff>
    </xdr:from>
    <xdr:to>
      <xdr:col>11</xdr:col>
      <xdr:colOff>82550</xdr:colOff>
      <xdr:row>84</xdr:row>
      <xdr:rowOff>1660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157887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38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71861</xdr:rowOff>
    </xdr:from>
    <xdr:to>
      <xdr:col>7</xdr:col>
      <xdr:colOff>31750</xdr:colOff>
      <xdr:row>84</xdr:row>
      <xdr:rowOff>2011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30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158238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職員構成の変動等により、０．３ポイントの減となった。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引き続き、定員管理・給与の適正化に努める。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146655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68543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123673</xdr:rowOff>
    </xdr:from>
    <xdr:to>
      <xdr:col>77</xdr:col>
      <xdr:colOff>44450</xdr:colOff>
      <xdr:row>85</xdr:row>
      <xdr:rowOff>146655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69692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123673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63947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54732</xdr:rowOff>
    </xdr:from>
    <xdr:to>
      <xdr:col>68</xdr:col>
      <xdr:colOff>152400</xdr:colOff>
      <xdr:row>85</xdr:row>
      <xdr:rowOff>66221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6279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95855</xdr:rowOff>
    </xdr:from>
    <xdr:to>
      <xdr:col>77</xdr:col>
      <xdr:colOff>95250</xdr:colOff>
      <xdr:row>86</xdr:row>
      <xdr:rowOff>26005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72873</xdr:rowOff>
    </xdr:from>
    <xdr:to>
      <xdr:col>73</xdr:col>
      <xdr:colOff>44450</xdr:colOff>
      <xdr:row>86</xdr:row>
      <xdr:rowOff>3023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159250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3932</xdr:rowOff>
    </xdr:from>
    <xdr:to>
      <xdr:col>64</xdr:col>
      <xdr:colOff>152400</xdr:colOff>
      <xdr:row>85</xdr:row>
      <xdr:rowOff>105532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115709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８年度来、４次にわたり定員適正化計画を策定し、事業の見直し、適正な人員配置、民間委託や指定管理者制度等の推進により、適正な職員数になるよう努めているが、人口の減少が進んでおり、人口千人当たりの職員数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類似団体との差異について、当市の特殊事業を考慮しつつ、業務の適正化等による人員配置の見直しを図る必要がある。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68096</xdr:rowOff>
    </xdr:from>
    <xdr:to>
      <xdr:col>81</xdr:col>
      <xdr:colOff>44450</xdr:colOff>
      <xdr:row>64</xdr:row>
      <xdr:rowOff>91077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1040896"/>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37072</xdr:rowOff>
    </xdr:from>
    <xdr:to>
      <xdr:col>77</xdr:col>
      <xdr:colOff>44450</xdr:colOff>
      <xdr:row>64</xdr:row>
      <xdr:rowOff>68096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100987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15240</xdr:rowOff>
    </xdr:from>
    <xdr:to>
      <xdr:col>72</xdr:col>
      <xdr:colOff>203200</xdr:colOff>
      <xdr:row>64</xdr:row>
      <xdr:rowOff>37072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988040"/>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302</xdr:rowOff>
    </xdr:from>
    <xdr:to>
      <xdr:col>68</xdr:col>
      <xdr:colOff>152400</xdr:colOff>
      <xdr:row>64</xdr:row>
      <xdr:rowOff>15240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973102"/>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40277</xdr:rowOff>
    </xdr:from>
    <xdr:to>
      <xdr:col>81</xdr:col>
      <xdr:colOff>95250</xdr:colOff>
      <xdr:row>64</xdr:row>
      <xdr:rowOff>141877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12354</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9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17296</xdr:rowOff>
    </xdr:from>
    <xdr:to>
      <xdr:col>77</xdr:col>
      <xdr:colOff>95250</xdr:colOff>
      <xdr:row>64</xdr:row>
      <xdr:rowOff>118896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99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103673</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076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157722</xdr:rowOff>
    </xdr:from>
    <xdr:to>
      <xdr:col>73</xdr:col>
      <xdr:colOff>44450</xdr:colOff>
      <xdr:row>64</xdr:row>
      <xdr:rowOff>87872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9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72649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104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135890</xdr:rowOff>
    </xdr:from>
    <xdr:to>
      <xdr:col>68</xdr:col>
      <xdr:colOff>203200</xdr:colOff>
      <xdr:row>64</xdr:row>
      <xdr:rowOff>66040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50817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120952</xdr:rowOff>
    </xdr:from>
    <xdr:to>
      <xdr:col>64</xdr:col>
      <xdr:colOff>152400</xdr:colOff>
      <xdr:row>64</xdr:row>
      <xdr:rowOff>51102</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92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35879</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100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で見ると、分子が減少（元利償還金、公営企業繰入金の減）する一方で、分母（標準財政規模）は増加しているため、比率は減少している。さらに、令和２年度の比率が大幅に減少したため、３ケ年平均でも比率は減少している。</a:t>
          </a:r>
        </a:p>
        <a:p>
          <a:r>
            <a:rPr kumimoji="1" lang="ja-JP" altLang="en-US" sz="1300">
              <a:latin typeface="ＭＳ Ｐゴシック" panose="020B0600070205080204" pitchFamily="50" charset="-128"/>
              <a:ea typeface="ＭＳ Ｐゴシック" panose="020B0600070205080204" pitchFamily="50" charset="-128"/>
            </a:rPr>
            <a:t>　今後は、事業完了した新病院建設、西部消防署庁舎新築の元利償還金の増、更に令和３年度に完了する仁摩地区道の駅整備事業、新可燃ごみ処理施設整備事業、第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期ケーブルテレビエリア光化促進事業等の実施による元利償還金の増が見込まれる。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92392</xdr:rowOff>
    </xdr:from>
    <xdr:to>
      <xdr:col>81</xdr:col>
      <xdr:colOff>44450</xdr:colOff>
      <xdr:row>37</xdr:row>
      <xdr:rowOff>114512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436042"/>
          <a:ext cx="8382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114512</xdr:rowOff>
    </xdr:from>
    <xdr:to>
      <xdr:col>77</xdr:col>
      <xdr:colOff>44450</xdr:colOff>
      <xdr:row>37</xdr:row>
      <xdr:rowOff>114512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4581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110490</xdr:rowOff>
    </xdr:from>
    <xdr:to>
      <xdr:col>72</xdr:col>
      <xdr:colOff>203200</xdr:colOff>
      <xdr:row>37</xdr:row>
      <xdr:rowOff>114512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45414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104458</xdr:rowOff>
    </xdr:from>
    <xdr:to>
      <xdr:col>68</xdr:col>
      <xdr:colOff>152400</xdr:colOff>
      <xdr:row>37</xdr:row>
      <xdr:rowOff>110490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44810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41592</xdr:rowOff>
    </xdr:from>
    <xdr:to>
      <xdr:col>81</xdr:col>
      <xdr:colOff>95250</xdr:colOff>
      <xdr:row>37</xdr:row>
      <xdr:rowOff>143192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13669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57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63712</xdr:rowOff>
    </xdr:from>
    <xdr:to>
      <xdr:col>77</xdr:col>
      <xdr:colOff>95250</xdr:colOff>
      <xdr:row>37</xdr:row>
      <xdr:rowOff>165312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4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150089</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93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63712</xdr:rowOff>
    </xdr:from>
    <xdr:to>
      <xdr:col>73</xdr:col>
      <xdr:colOff>44450</xdr:colOff>
      <xdr:row>37</xdr:row>
      <xdr:rowOff>165312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4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150089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59690</xdr:rowOff>
    </xdr:from>
    <xdr:to>
      <xdr:col>68</xdr:col>
      <xdr:colOff>203200</xdr:colOff>
      <xdr:row>37</xdr:row>
      <xdr:rowOff>161290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146067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53658</xdr:rowOff>
    </xdr:from>
    <xdr:to>
      <xdr:col>64</xdr:col>
      <xdr:colOff>152400</xdr:colOff>
      <xdr:row>37</xdr:row>
      <xdr:rowOff>155258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140034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8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令和２年度においては、下水道事業会計の法適化により公営企業債等繰入見込額が大幅に減少したことに伴い将来負担額も減少しており、標準財政規模の増等もあり、比率としては減少してる。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他方で、今後は大型建設事業に係る地方債残高の増加や、人口減少及び合併算定替終了の影響等に伴う普通交付税の減少が見込まれることから、将来負担比率の推移について注視していく必要がある。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また、充当可能基金も減少しており、適正に基金残高を確保することで、持続可能な市政運営を図る必要がある。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150008</xdr:rowOff>
    </xdr:from>
    <xdr:to>
      <xdr:col>81</xdr:col>
      <xdr:colOff>44450</xdr:colOff>
      <xdr:row>16</xdr:row>
      <xdr:rowOff>51350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721758"/>
          <a:ext cx="838200" cy="7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36068</xdr:rowOff>
    </xdr:from>
    <xdr:to>
      <xdr:col>77</xdr:col>
      <xdr:colOff>44450</xdr:colOff>
      <xdr:row>16</xdr:row>
      <xdr:rowOff>51350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779268"/>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5503</xdr:rowOff>
    </xdr:from>
    <xdr:to>
      <xdr:col>72</xdr:col>
      <xdr:colOff>203200</xdr:colOff>
      <xdr:row>16</xdr:row>
      <xdr:rowOff>36068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748703"/>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161269</xdr:rowOff>
    </xdr:from>
    <xdr:to>
      <xdr:col>68</xdr:col>
      <xdr:colOff>152400</xdr:colOff>
      <xdr:row>16</xdr:row>
      <xdr:rowOff>5503</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733019"/>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99208</xdr:rowOff>
    </xdr:from>
    <xdr:to>
      <xdr:col>81</xdr:col>
      <xdr:colOff>95250</xdr:colOff>
      <xdr:row>16</xdr:row>
      <xdr:rowOff>29358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67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71285</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64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550</xdr:rowOff>
    </xdr:from>
    <xdr:to>
      <xdr:col>77</xdr:col>
      <xdr:colOff>95250</xdr:colOff>
      <xdr:row>16</xdr:row>
      <xdr:rowOff>102150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7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86927</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83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156718</xdr:rowOff>
    </xdr:from>
    <xdr:to>
      <xdr:col>73</xdr:col>
      <xdr:colOff>44450</xdr:colOff>
      <xdr:row>16</xdr:row>
      <xdr:rowOff>86868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72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71645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81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126153</xdr:rowOff>
    </xdr:from>
    <xdr:to>
      <xdr:col>68</xdr:col>
      <xdr:colOff>203200</xdr:colOff>
      <xdr:row>16</xdr:row>
      <xdr:rowOff>56303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6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41080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110469</xdr:rowOff>
    </xdr:from>
    <xdr:to>
      <xdr:col>64</xdr:col>
      <xdr:colOff>152400</xdr:colOff>
      <xdr:row>16</xdr:row>
      <xdr:rowOff>40619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6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25396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768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33,800
33,436
435.34
30,351,363
29,762,803
293,741
13,413,207
31,148,557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一部事務組合を含めて市町村合併を行ったことにより、消防や衛生関係の人件費が類似団体と比較して多くなっているため、類似団体平均より数値が高くなっている。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令和２年度においては、会計年度任用職員制度導入により、人件費の著しい上昇が見られ、経常収支比率の分子となる歳出経常一般財源等が増加したことで、比率が上昇している。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39</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5066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5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35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38</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6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49530</xdr:rowOff>
    </xdr:from>
    <xdr:to>
      <xdr:col>24</xdr:col>
      <xdr:colOff>76200</xdr:colOff>
      <xdr:row>39</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21607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機器更新費が増加しているが、会計年度任用職員制度導入に伴う賃金の廃節により、物件費自体としては、歳出経常一般財源等は微増に留まっている。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また、分母となる歳入経常一般財源等は、地方消費税交付金等の増により増加しており、比率としてはほぼ横ばいとなっている。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38100</xdr:rowOff>
    </xdr:from>
    <xdr:to>
      <xdr:col>82</xdr:col>
      <xdr:colOff>107950</xdr:colOff>
      <xdr:row>18</xdr:row>
      <xdr:rowOff>50800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24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50800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13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18</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6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82550</xdr:rowOff>
    </xdr:from>
    <xdr:to>
      <xdr:col>69</xdr:col>
      <xdr:colOff>92075</xdr:colOff>
      <xdr:row>17</xdr:row>
      <xdr:rowOff>146050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97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158750</xdr:rowOff>
    </xdr:from>
    <xdr:to>
      <xdr:col>82</xdr:col>
      <xdr:colOff>158750</xdr:colOff>
      <xdr:row>18</xdr:row>
      <xdr:rowOff>88900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130827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31750</xdr:rowOff>
    </xdr:from>
    <xdr:to>
      <xdr:col>65</xdr:col>
      <xdr:colOff>53975</xdr:colOff>
      <xdr:row>17</xdr:row>
      <xdr:rowOff>133350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児童福祉費については、保育所への給付費に係る事業の経理方法の見直し行うことで、事業費が大幅に減少しており、経常収支比率の分子である歳出経常一般財源等が減少したことで、比率が減少している。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これにより、類似団体平均と同水準となっている。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59</xdr:row>
      <xdr:rowOff>6350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66300"/>
          <a:ext cx="8382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6350</xdr:rowOff>
    </xdr:from>
    <xdr:to>
      <xdr:col>19</xdr:col>
      <xdr:colOff>187325</xdr:colOff>
      <xdr:row>59</xdr:row>
      <xdr:rowOff>19050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121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19050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071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58</xdr:row>
      <xdr:rowOff>152400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071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127000</xdr:rowOff>
    </xdr:from>
    <xdr:to>
      <xdr:col>20</xdr:col>
      <xdr:colOff>38100</xdr:colOff>
      <xdr:row>59</xdr:row>
      <xdr:rowOff>57150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41927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139700</xdr:rowOff>
    </xdr:from>
    <xdr:to>
      <xdr:col>15</xdr:col>
      <xdr:colOff>149225</xdr:colOff>
      <xdr:row>59</xdr:row>
      <xdr:rowOff>69850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101600</xdr:rowOff>
    </xdr:from>
    <xdr:to>
      <xdr:col>6</xdr:col>
      <xdr:colOff>171450</xdr:colOff>
      <xdr:row>59</xdr:row>
      <xdr:rowOff>31750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上述のとおり下水道事業会計の法適化により繰出金が減少しており、比率としては大幅に減少している。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57</xdr:row>
      <xdr:rowOff>146050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9772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57</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895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123190</xdr:rowOff>
    </xdr:from>
    <xdr:to>
      <xdr:col>73</xdr:col>
      <xdr:colOff>180975</xdr:colOff>
      <xdr:row>57</xdr:row>
      <xdr:rowOff>153670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895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153670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7815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102870</xdr:rowOff>
    </xdr:from>
    <xdr:to>
      <xdr:col>69</xdr:col>
      <xdr:colOff>142875</xdr:colOff>
      <xdr:row>58</xdr:row>
      <xdr:rowOff>33020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17797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一部事務組合を含めて市町村合併を行ったことにより、消防や衛生関係の人件費などに係る負担金支出が生じないため、類似団体平均より数値が低くなっている。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一方で、下水道事業会計の法適化により従来の繰出金が補助費等へ振り替えられたため、比率としては増加している。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120142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03859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42418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038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42418</xdr:rowOff>
    </xdr:from>
    <xdr:to>
      <xdr:col>73</xdr:col>
      <xdr:colOff>180975</xdr:colOff>
      <xdr:row>35</xdr:row>
      <xdr:rowOff>74422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0431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24130</xdr:rowOff>
    </xdr:from>
    <xdr:to>
      <xdr:col>69</xdr:col>
      <xdr:colOff>92075</xdr:colOff>
      <xdr:row>35</xdr:row>
      <xdr:rowOff>74422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0248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163068</xdr:rowOff>
    </xdr:from>
    <xdr:to>
      <xdr:col>74</xdr:col>
      <xdr:colOff>31750</xdr:colOff>
      <xdr:row>35</xdr:row>
      <xdr:rowOff>93218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103395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144780</xdr:rowOff>
    </xdr:from>
    <xdr:to>
      <xdr:col>65</xdr:col>
      <xdr:colOff>53975</xdr:colOff>
      <xdr:row>35</xdr:row>
      <xdr:rowOff>74930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85107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自主財源に乏しい中で、インフラ整備等については地方債に依存しているため、単年度の公債費は同規模団体と比較して大きくなっている。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令和２年度においては、償還開始による増加よりも、償還終了による減少が大きかったため、公債費に充当した一般財源は減少しており、比率については微減となっている。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100330</xdr:rowOff>
    </xdr:from>
    <xdr:to>
      <xdr:col>24</xdr:col>
      <xdr:colOff>25400</xdr:colOff>
      <xdr:row>75</xdr:row>
      <xdr:rowOff>109855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95908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109855</xdr:rowOff>
    </xdr:from>
    <xdr:to>
      <xdr:col>19</xdr:col>
      <xdr:colOff>187325</xdr:colOff>
      <xdr:row>75</xdr:row>
      <xdr:rowOff>113665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9686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113665</xdr:rowOff>
    </xdr:from>
    <xdr:to>
      <xdr:col>15</xdr:col>
      <xdr:colOff>98425</xdr:colOff>
      <xdr:row>75</xdr:row>
      <xdr:rowOff>119380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9724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75</xdr:row>
      <xdr:rowOff>119380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974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49530</xdr:rowOff>
    </xdr:from>
    <xdr:to>
      <xdr:col>24</xdr:col>
      <xdr:colOff>76200</xdr:colOff>
      <xdr:row>75</xdr:row>
      <xdr:rowOff>151130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21607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88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59055</xdr:rowOff>
    </xdr:from>
    <xdr:to>
      <xdr:col>20</xdr:col>
      <xdr:colOff>38100</xdr:colOff>
      <xdr:row>75</xdr:row>
      <xdr:rowOff>160655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145432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0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62865</xdr:rowOff>
    </xdr:from>
    <xdr:to>
      <xdr:col>15</xdr:col>
      <xdr:colOff>149225</xdr:colOff>
      <xdr:row>75</xdr:row>
      <xdr:rowOff>164464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21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149241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0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68580</xdr:rowOff>
    </xdr:from>
    <xdr:to>
      <xdr:col>11</xdr:col>
      <xdr:colOff>60325</xdr:colOff>
      <xdr:row>75</xdr:row>
      <xdr:rowOff>170180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154957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151147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令和２年度における公債費を除く経費にかかる比率については、対前年度比で１．１ポイント減少した。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これは、扶助費が減少したことにより、分子となる歳出経常一般財源等が大きく減少したためである。</a:t>
          </a:r>
        </a:p>
        <a:p>
          <a:r>
            <a:rPr kumimoji="1" lang="ja-JP" altLang="en-US" sz="1300">
              <a:latin typeface="ＭＳ Ｐゴシック" panose="020B0600070205080204" pitchFamily="50" charset="-128"/>
              <a:ea typeface="ＭＳ Ｐゴシック" panose="020B0600070205080204" pitchFamily="50" charset="-128"/>
            </a:rPr>
            <a:t>　しかし、当面は施設整備等の実施による元利償還金の増が見込まれており、公債費の抑制は困難な状況にあるため、今後も行財政改革の推進により、公債費以外の経費の抑制に努める必要がある。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154432</xdr:rowOff>
    </xdr:from>
    <xdr:to>
      <xdr:col>82</xdr:col>
      <xdr:colOff>107950</xdr:colOff>
      <xdr:row>77</xdr:row>
      <xdr:rowOff>24130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1846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33274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225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xdr:rowOff>
    </xdr:from>
    <xdr:to>
      <xdr:col>73</xdr:col>
      <xdr:colOff>180975</xdr:colOff>
      <xdr:row>77</xdr:row>
      <xdr:rowOff>33274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2120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77</xdr:row>
      <xdr:rowOff>10413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020039"/>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120159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153924</xdr:rowOff>
    </xdr:from>
    <xdr:to>
      <xdr:col>74</xdr:col>
      <xdr:colOff>31750</xdr:colOff>
      <xdr:row>77</xdr:row>
      <xdr:rowOff>84074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131063</xdr:rowOff>
    </xdr:from>
    <xdr:to>
      <xdr:col>69</xdr:col>
      <xdr:colOff>142875</xdr:colOff>
      <xdr:row>77</xdr:row>
      <xdr:rowOff>61213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45990</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18078</xdr:rowOff>
    </xdr:from>
    <xdr:to>
      <xdr:col>29</xdr:col>
      <xdr:colOff>127000</xdr:colOff>
      <xdr:row>15</xdr:row>
      <xdr:rowOff>117660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37453"/>
          <a:ext cx="647700" cy="99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117660</xdr:rowOff>
    </xdr:from>
    <xdr:to>
      <xdr:col>26</xdr:col>
      <xdr:colOff>50800</xdr:colOff>
      <xdr:row>15</xdr:row>
      <xdr:rowOff>136024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37035"/>
          <a:ext cx="698500" cy="18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136024</xdr:rowOff>
    </xdr:from>
    <xdr:to>
      <xdr:col>22</xdr:col>
      <xdr:colOff>114300</xdr:colOff>
      <xdr:row>16</xdr:row>
      <xdr:rowOff>7834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55399"/>
          <a:ext cx="698500" cy="43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7834</xdr:rowOff>
    </xdr:from>
    <xdr:to>
      <xdr:col>18</xdr:col>
      <xdr:colOff>177800</xdr:colOff>
      <xdr:row>16</xdr:row>
      <xdr:rowOff>21942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98659"/>
          <a:ext cx="698500" cy="14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138728</xdr:rowOff>
    </xdr:from>
    <xdr:to>
      <xdr:col>29</xdr:col>
      <xdr:colOff>177800</xdr:colOff>
      <xdr:row>15</xdr:row>
      <xdr:rowOff>68878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86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155255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3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66860</xdr:rowOff>
    </xdr:from>
    <xdr:to>
      <xdr:col>26</xdr:col>
      <xdr:colOff>101600</xdr:colOff>
      <xdr:row>15</xdr:row>
      <xdr:rowOff>168460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86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7187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55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85224</xdr:rowOff>
    </xdr:from>
    <xdr:to>
      <xdr:col>22</xdr:col>
      <xdr:colOff>165100</xdr:colOff>
      <xdr:row>16</xdr:row>
      <xdr:rowOff>15374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04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25551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7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128484</xdr:rowOff>
    </xdr:from>
    <xdr:to>
      <xdr:col>19</xdr:col>
      <xdr:colOff>38100</xdr:colOff>
      <xdr:row>16</xdr:row>
      <xdr:rowOff>58634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47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68811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1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142592</xdr:rowOff>
    </xdr:from>
    <xdr:to>
      <xdr:col>15</xdr:col>
      <xdr:colOff>101600</xdr:colOff>
      <xdr:row>16</xdr:row>
      <xdr:rowOff>72742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61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82919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3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275837</xdr:rowOff>
    </xdr:from>
    <xdr:to>
      <xdr:col>29</xdr:col>
      <xdr:colOff>127000</xdr:colOff>
      <xdr:row>37</xdr:row>
      <xdr:rowOff>300214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00537"/>
          <a:ext cx="647700" cy="24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284991</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0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275837</xdr:rowOff>
    </xdr:from>
    <xdr:to>
      <xdr:col>26</xdr:col>
      <xdr:colOff>50800</xdr:colOff>
      <xdr:row>37</xdr:row>
      <xdr:rowOff>277850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00537"/>
          <a:ext cx="698500" cy="2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266473</xdr:rowOff>
    </xdr:from>
    <xdr:to>
      <xdr:col>22</xdr:col>
      <xdr:colOff>114300</xdr:colOff>
      <xdr:row>37</xdr:row>
      <xdr:rowOff>277850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391173"/>
          <a:ext cx="698500" cy="11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266473</xdr:rowOff>
    </xdr:from>
    <xdr:to>
      <xdr:col>18</xdr:col>
      <xdr:colOff>177800</xdr:colOff>
      <xdr:row>37</xdr:row>
      <xdr:rowOff>275278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391173"/>
          <a:ext cx="698500" cy="8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249414</xdr:rowOff>
    </xdr:from>
    <xdr:to>
      <xdr:col>29</xdr:col>
      <xdr:colOff>177800</xdr:colOff>
      <xdr:row>38</xdr:row>
      <xdr:rowOff>8114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74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94491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1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225037</xdr:rowOff>
    </xdr:from>
    <xdr:to>
      <xdr:col>26</xdr:col>
      <xdr:colOff>101600</xdr:colOff>
      <xdr:row>37</xdr:row>
      <xdr:rowOff>326637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49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165364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1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227050</xdr:rowOff>
    </xdr:from>
    <xdr:to>
      <xdr:col>22</xdr:col>
      <xdr:colOff>165100</xdr:colOff>
      <xdr:row>37</xdr:row>
      <xdr:rowOff>328650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5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167377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2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215673</xdr:rowOff>
    </xdr:from>
    <xdr:to>
      <xdr:col>19</xdr:col>
      <xdr:colOff>38100</xdr:colOff>
      <xdr:row>37</xdr:row>
      <xdr:rowOff>317273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40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156000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0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224478</xdr:rowOff>
    </xdr:from>
    <xdr:to>
      <xdr:col>15</xdr:col>
      <xdr:colOff>101600</xdr:colOff>
      <xdr:row>37</xdr:row>
      <xdr:rowOff>326078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49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164805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1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33,800
33,436
435.34
30,351,363
29,762,803
293,741
13,413,207
31,148,557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157781</xdr:rowOff>
    </xdr:from>
    <xdr:to>
      <xdr:col>24</xdr:col>
      <xdr:colOff>63500</xdr:colOff>
      <xdr:row>33</xdr:row>
      <xdr:rowOff>99151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44181"/>
          <a:ext cx="838200" cy="11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99151</xdr:rowOff>
    </xdr:from>
    <xdr:to>
      <xdr:col>19</xdr:col>
      <xdr:colOff>177800</xdr:colOff>
      <xdr:row>33</xdr:row>
      <xdr:rowOff>120922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57001"/>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120922</xdr:rowOff>
    </xdr:from>
    <xdr:to>
      <xdr:col>15</xdr:col>
      <xdr:colOff>50800</xdr:colOff>
      <xdr:row>33</xdr:row>
      <xdr:rowOff>141507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778772"/>
          <a:ext cx="889000" cy="2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141507</xdr:rowOff>
    </xdr:from>
    <xdr:to>
      <xdr:col>10</xdr:col>
      <xdr:colOff>114300</xdr:colOff>
      <xdr:row>34</xdr:row>
      <xdr:rowOff>6404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799357"/>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106981</xdr:rowOff>
    </xdr:from>
    <xdr:to>
      <xdr:col>24</xdr:col>
      <xdr:colOff>114300</xdr:colOff>
      <xdr:row>33</xdr:row>
      <xdr:rowOff>37131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9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129858</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4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48351</xdr:rowOff>
    </xdr:from>
    <xdr:to>
      <xdr:col>20</xdr:col>
      <xdr:colOff>38100</xdr:colOff>
      <xdr:row>33</xdr:row>
      <xdr:rowOff>149951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0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166478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48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70122</xdr:rowOff>
    </xdr:from>
    <xdr:to>
      <xdr:col>15</xdr:col>
      <xdr:colOff>101600</xdr:colOff>
      <xdr:row>34</xdr:row>
      <xdr:rowOff>272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2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16799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50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90707</xdr:rowOff>
    </xdr:from>
    <xdr:to>
      <xdr:col>10</xdr:col>
      <xdr:colOff>165100</xdr:colOff>
      <xdr:row>34</xdr:row>
      <xdr:rowOff>20857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37384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52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127054</xdr:rowOff>
    </xdr:from>
    <xdr:to>
      <xdr:col>6</xdr:col>
      <xdr:colOff>38100</xdr:colOff>
      <xdr:row>34</xdr:row>
      <xdr:rowOff>57204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73731</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56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143851</xdr:rowOff>
    </xdr:from>
    <xdr:to>
      <xdr:col>24</xdr:col>
      <xdr:colOff>63500</xdr:colOff>
      <xdr:row>57</xdr:row>
      <xdr:rowOff>145696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916501"/>
          <a:ext cx="8382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143851</xdr:rowOff>
    </xdr:from>
    <xdr:to>
      <xdr:col>19</xdr:col>
      <xdr:colOff>177800</xdr:colOff>
      <xdr:row>57</xdr:row>
      <xdr:rowOff>164660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16501"/>
          <a:ext cx="889000" cy="2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164660</xdr:rowOff>
    </xdr:from>
    <xdr:to>
      <xdr:col>15</xdr:col>
      <xdr:colOff>50800</xdr:colOff>
      <xdr:row>58</xdr:row>
      <xdr:rowOff>11831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37310"/>
          <a:ext cx="889000" cy="1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7096</xdr:rowOff>
    </xdr:from>
    <xdr:to>
      <xdr:col>10</xdr:col>
      <xdr:colOff>114300</xdr:colOff>
      <xdr:row>58</xdr:row>
      <xdr:rowOff>11831</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9951196"/>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94896</xdr:rowOff>
    </xdr:from>
    <xdr:to>
      <xdr:col>24</xdr:col>
      <xdr:colOff>114300</xdr:colOff>
      <xdr:row>58</xdr:row>
      <xdr:rowOff>25046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6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73323</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4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93051</xdr:rowOff>
    </xdr:from>
    <xdr:to>
      <xdr:col>20</xdr:col>
      <xdr:colOff>38100</xdr:colOff>
      <xdr:row>58</xdr:row>
      <xdr:rowOff>23201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86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39728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964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113860</xdr:rowOff>
    </xdr:from>
    <xdr:to>
      <xdr:col>15</xdr:col>
      <xdr:colOff>101600</xdr:colOff>
      <xdr:row>58</xdr:row>
      <xdr:rowOff>44010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88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60537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966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132481</xdr:rowOff>
    </xdr:from>
    <xdr:to>
      <xdr:col>10</xdr:col>
      <xdr:colOff>165100</xdr:colOff>
      <xdr:row>58</xdr:row>
      <xdr:rowOff>62631</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0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79158</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968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127746</xdr:rowOff>
    </xdr:from>
    <xdr:to>
      <xdr:col>6</xdr:col>
      <xdr:colOff>38100</xdr:colOff>
      <xdr:row>58</xdr:row>
      <xdr:rowOff>57896</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0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74423</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967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139167</xdr:rowOff>
    </xdr:from>
    <xdr:to>
      <xdr:col>24</xdr:col>
      <xdr:colOff>63500</xdr:colOff>
      <xdr:row>78</xdr:row>
      <xdr:rowOff>169971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12267"/>
          <a:ext cx="838200" cy="3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165188</xdr:rowOff>
    </xdr:from>
    <xdr:to>
      <xdr:col>19</xdr:col>
      <xdr:colOff>177800</xdr:colOff>
      <xdr:row>78</xdr:row>
      <xdr:rowOff>169971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538288"/>
          <a:ext cx="889000" cy="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148673</xdr:rowOff>
    </xdr:from>
    <xdr:to>
      <xdr:col>15</xdr:col>
      <xdr:colOff>50800</xdr:colOff>
      <xdr:row>78</xdr:row>
      <xdr:rowOff>165188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521773"/>
          <a:ext cx="889000" cy="1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128194</xdr:rowOff>
    </xdr:from>
    <xdr:to>
      <xdr:col>10</xdr:col>
      <xdr:colOff>114300</xdr:colOff>
      <xdr:row>78</xdr:row>
      <xdr:rowOff>148673</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501294"/>
          <a:ext cx="889000" cy="2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88367</xdr:rowOff>
    </xdr:from>
    <xdr:to>
      <xdr:col>24</xdr:col>
      <xdr:colOff>114300</xdr:colOff>
      <xdr:row>79</xdr:row>
      <xdr:rowOff>18517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6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3294</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7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119171</xdr:rowOff>
    </xdr:from>
    <xdr:to>
      <xdr:col>20</xdr:col>
      <xdr:colOff>38100</xdr:colOff>
      <xdr:row>79</xdr:row>
      <xdr:rowOff>49321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9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40448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8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114388</xdr:rowOff>
    </xdr:from>
    <xdr:to>
      <xdr:col>15</xdr:col>
      <xdr:colOff>101600</xdr:colOff>
      <xdr:row>79</xdr:row>
      <xdr:rowOff>44538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8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35665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8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97873</xdr:rowOff>
    </xdr:from>
    <xdr:to>
      <xdr:col>10</xdr:col>
      <xdr:colOff>165100</xdr:colOff>
      <xdr:row>79</xdr:row>
      <xdr:rowOff>28023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19150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6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77394</xdr:rowOff>
    </xdr:from>
    <xdr:to>
      <xdr:col>6</xdr:col>
      <xdr:colOff>38100</xdr:colOff>
      <xdr:row>79</xdr:row>
      <xdr:rowOff>7544</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5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170121</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4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24676</xdr:rowOff>
    </xdr:from>
    <xdr:to>
      <xdr:col>24</xdr:col>
      <xdr:colOff>63500</xdr:colOff>
      <xdr:row>94</xdr:row>
      <xdr:rowOff>160262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140976"/>
          <a:ext cx="838200" cy="13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166675</xdr:rowOff>
    </xdr:from>
    <xdr:to>
      <xdr:col>19</xdr:col>
      <xdr:colOff>177800</xdr:colOff>
      <xdr:row>94</xdr:row>
      <xdr:rowOff>24676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111525"/>
          <a:ext cx="8890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166675</xdr:rowOff>
    </xdr:from>
    <xdr:to>
      <xdr:col>15</xdr:col>
      <xdr:colOff>50800</xdr:colOff>
      <xdr:row>94</xdr:row>
      <xdr:rowOff>78612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111525"/>
          <a:ext cx="889000" cy="8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67108</xdr:rowOff>
    </xdr:from>
    <xdr:to>
      <xdr:col>10</xdr:col>
      <xdr:colOff>114300</xdr:colOff>
      <xdr:row>94</xdr:row>
      <xdr:rowOff>78612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183408"/>
          <a:ext cx="889000" cy="1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109462</xdr:rowOff>
    </xdr:from>
    <xdr:to>
      <xdr:col>24</xdr:col>
      <xdr:colOff>114300</xdr:colOff>
      <xdr:row>95</xdr:row>
      <xdr:rowOff>39612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22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132339</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07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145326</xdr:rowOff>
    </xdr:from>
    <xdr:to>
      <xdr:col>20</xdr:col>
      <xdr:colOff>38100</xdr:colOff>
      <xdr:row>94</xdr:row>
      <xdr:rowOff>75476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09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92003</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86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115875</xdr:rowOff>
    </xdr:from>
    <xdr:to>
      <xdr:col>15</xdr:col>
      <xdr:colOff>101600</xdr:colOff>
      <xdr:row>94</xdr:row>
      <xdr:rowOff>46025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06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62552</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83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27812</xdr:rowOff>
    </xdr:from>
    <xdr:to>
      <xdr:col>10</xdr:col>
      <xdr:colOff>165100</xdr:colOff>
      <xdr:row>94</xdr:row>
      <xdr:rowOff>129412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14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145939</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591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16308</xdr:rowOff>
    </xdr:from>
    <xdr:to>
      <xdr:col>6</xdr:col>
      <xdr:colOff>38100</xdr:colOff>
      <xdr:row>94</xdr:row>
      <xdr:rowOff>117908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13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134435</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590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17474</xdr:rowOff>
    </xdr:from>
    <xdr:to>
      <xdr:col>55</xdr:col>
      <xdr:colOff>0</xdr:colOff>
      <xdr:row>38</xdr:row>
      <xdr:rowOff>34048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89674"/>
          <a:ext cx="838200" cy="3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34048</xdr:rowOff>
    </xdr:from>
    <xdr:to>
      <xdr:col>50</xdr:col>
      <xdr:colOff>114300</xdr:colOff>
      <xdr:row>38</xdr:row>
      <xdr:rowOff>66577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549148"/>
          <a:ext cx="889000" cy="3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58423</xdr:rowOff>
    </xdr:from>
    <xdr:to>
      <xdr:col>45</xdr:col>
      <xdr:colOff>177800</xdr:colOff>
      <xdr:row>38</xdr:row>
      <xdr:rowOff>66577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573523"/>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58423</xdr:rowOff>
    </xdr:from>
    <xdr:to>
      <xdr:col>41</xdr:col>
      <xdr:colOff>50800</xdr:colOff>
      <xdr:row>38</xdr:row>
      <xdr:rowOff>71352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73523"/>
          <a:ext cx="889000" cy="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138124</xdr:rowOff>
    </xdr:from>
    <xdr:to>
      <xdr:col>55</xdr:col>
      <xdr:colOff>50800</xdr:colOff>
      <xdr:row>36</xdr:row>
      <xdr:rowOff>68274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3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116551</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17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154698</xdr:rowOff>
    </xdr:from>
    <xdr:to>
      <xdr:col>50</xdr:col>
      <xdr:colOff>165100</xdr:colOff>
      <xdr:row>38</xdr:row>
      <xdr:rowOff>84848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9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75975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9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15777</xdr:rowOff>
    </xdr:from>
    <xdr:to>
      <xdr:col>46</xdr:col>
      <xdr:colOff>38100</xdr:colOff>
      <xdr:row>38</xdr:row>
      <xdr:rowOff>117377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3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108504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2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7623</xdr:rowOff>
    </xdr:from>
    <xdr:to>
      <xdr:col>41</xdr:col>
      <xdr:colOff>101600</xdr:colOff>
      <xdr:row>38</xdr:row>
      <xdr:rowOff>109223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2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100350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1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20552</xdr:rowOff>
    </xdr:from>
    <xdr:to>
      <xdr:col>36</xdr:col>
      <xdr:colOff>165100</xdr:colOff>
      <xdr:row>38</xdr:row>
      <xdr:rowOff>122152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3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113279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2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31353</xdr:rowOff>
    </xdr:from>
    <xdr:to>
      <xdr:col>55</xdr:col>
      <xdr:colOff>0</xdr:colOff>
      <xdr:row>55</xdr:row>
      <xdr:rowOff>115491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461103"/>
          <a:ext cx="838200" cy="8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115491</xdr:rowOff>
    </xdr:from>
    <xdr:to>
      <xdr:col>50</xdr:col>
      <xdr:colOff>114300</xdr:colOff>
      <xdr:row>57</xdr:row>
      <xdr:rowOff>3226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545241"/>
          <a:ext cx="889000" cy="23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3226</xdr:rowOff>
    </xdr:from>
    <xdr:to>
      <xdr:col>45</xdr:col>
      <xdr:colOff>177800</xdr:colOff>
      <xdr:row>57</xdr:row>
      <xdr:rowOff>8383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775876"/>
          <a:ext cx="889000" cy="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8383</xdr:rowOff>
    </xdr:from>
    <xdr:to>
      <xdr:col>41</xdr:col>
      <xdr:colOff>50800</xdr:colOff>
      <xdr:row>57</xdr:row>
      <xdr:rowOff>95859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781033"/>
          <a:ext cx="889000" cy="8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152003</xdr:rowOff>
    </xdr:from>
    <xdr:to>
      <xdr:col>55</xdr:col>
      <xdr:colOff>50800</xdr:colOff>
      <xdr:row>55</xdr:row>
      <xdr:rowOff>82153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41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3430</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26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64691</xdr:rowOff>
    </xdr:from>
    <xdr:to>
      <xdr:col>50</xdr:col>
      <xdr:colOff>165100</xdr:colOff>
      <xdr:row>55</xdr:row>
      <xdr:rowOff>166291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49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11368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26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123876</xdr:rowOff>
    </xdr:from>
    <xdr:to>
      <xdr:col>46</xdr:col>
      <xdr:colOff>38100</xdr:colOff>
      <xdr:row>57</xdr:row>
      <xdr:rowOff>54026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2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45153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81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129033</xdr:rowOff>
    </xdr:from>
    <xdr:to>
      <xdr:col>41</xdr:col>
      <xdr:colOff>101600</xdr:colOff>
      <xdr:row>57</xdr:row>
      <xdr:rowOff>59183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3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50310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8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45059</xdr:rowOff>
    </xdr:from>
    <xdr:to>
      <xdr:col>36</xdr:col>
      <xdr:colOff>165100</xdr:colOff>
      <xdr:row>57</xdr:row>
      <xdr:rowOff>146659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1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137786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1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136079</xdr:rowOff>
    </xdr:from>
    <xdr:to>
      <xdr:col>55</xdr:col>
      <xdr:colOff>0</xdr:colOff>
      <xdr:row>77</xdr:row>
      <xdr:rowOff>8959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2994829"/>
          <a:ext cx="838200" cy="21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8959</xdr:rowOff>
    </xdr:from>
    <xdr:to>
      <xdr:col>50</xdr:col>
      <xdr:colOff>114300</xdr:colOff>
      <xdr:row>77</xdr:row>
      <xdr:rowOff>131727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210609"/>
          <a:ext cx="889000" cy="12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131727</xdr:rowOff>
    </xdr:from>
    <xdr:to>
      <xdr:col>45</xdr:col>
      <xdr:colOff>177800</xdr:colOff>
      <xdr:row>78</xdr:row>
      <xdr:rowOff>39481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333377"/>
          <a:ext cx="889000" cy="7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39481</xdr:rowOff>
    </xdr:from>
    <xdr:to>
      <xdr:col>41</xdr:col>
      <xdr:colOff>50800</xdr:colOff>
      <xdr:row>78</xdr:row>
      <xdr:rowOff>52896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12581"/>
          <a:ext cx="889000" cy="1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85279</xdr:rowOff>
    </xdr:from>
    <xdr:to>
      <xdr:col>55</xdr:col>
      <xdr:colOff>50800</xdr:colOff>
      <xdr:row>76</xdr:row>
      <xdr:rowOff>15429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9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108156</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79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129609</xdr:rowOff>
    </xdr:from>
    <xdr:to>
      <xdr:col>50</xdr:col>
      <xdr:colOff>165100</xdr:colOff>
      <xdr:row>77</xdr:row>
      <xdr:rowOff>59759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15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76286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93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80927</xdr:rowOff>
    </xdr:from>
    <xdr:to>
      <xdr:col>46</xdr:col>
      <xdr:colOff>38100</xdr:colOff>
      <xdr:row>78</xdr:row>
      <xdr:rowOff>11077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8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2204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37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160131</xdr:rowOff>
    </xdr:from>
    <xdr:to>
      <xdr:col>41</xdr:col>
      <xdr:colOff>101600</xdr:colOff>
      <xdr:row>78</xdr:row>
      <xdr:rowOff>90281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6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81408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5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2096</xdr:rowOff>
    </xdr:from>
    <xdr:to>
      <xdr:col>36</xdr:col>
      <xdr:colOff>165100</xdr:colOff>
      <xdr:row>78</xdr:row>
      <xdr:rowOff>103696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94823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46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63816</xdr:rowOff>
    </xdr:from>
    <xdr:to>
      <xdr:col>55</xdr:col>
      <xdr:colOff>0</xdr:colOff>
      <xdr:row>97</xdr:row>
      <xdr:rowOff>8102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351566"/>
          <a:ext cx="838200" cy="28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63816</xdr:rowOff>
    </xdr:from>
    <xdr:to>
      <xdr:col>50</xdr:col>
      <xdr:colOff>114300</xdr:colOff>
      <xdr:row>97</xdr:row>
      <xdr:rowOff>56979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351566"/>
          <a:ext cx="889000" cy="33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56979</xdr:rowOff>
    </xdr:from>
    <xdr:to>
      <xdr:col>45</xdr:col>
      <xdr:colOff>177800</xdr:colOff>
      <xdr:row>97</xdr:row>
      <xdr:rowOff>156563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687629"/>
          <a:ext cx="889000" cy="9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132473</xdr:rowOff>
    </xdr:from>
    <xdr:to>
      <xdr:col>41</xdr:col>
      <xdr:colOff>50800</xdr:colOff>
      <xdr:row>97</xdr:row>
      <xdr:rowOff>156563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763123"/>
          <a:ext cx="889000" cy="2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128752</xdr:rowOff>
    </xdr:from>
    <xdr:to>
      <xdr:col>55</xdr:col>
      <xdr:colOff>50800</xdr:colOff>
      <xdr:row>97</xdr:row>
      <xdr:rowOff>58902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58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107179</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5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13016</xdr:rowOff>
    </xdr:from>
    <xdr:to>
      <xdr:col>50</xdr:col>
      <xdr:colOff>165100</xdr:colOff>
      <xdr:row>95</xdr:row>
      <xdr:rowOff>114616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3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131143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07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6179</xdr:rowOff>
    </xdr:from>
    <xdr:to>
      <xdr:col>46</xdr:col>
      <xdr:colOff>38100</xdr:colOff>
      <xdr:row>97</xdr:row>
      <xdr:rowOff>107779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3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98906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2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105763</xdr:rowOff>
    </xdr:from>
    <xdr:to>
      <xdr:col>41</xdr:col>
      <xdr:colOff>101600</xdr:colOff>
      <xdr:row>98</xdr:row>
      <xdr:rowOff>35913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3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27040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81673</xdr:rowOff>
    </xdr:from>
    <xdr:to>
      <xdr:col>36</xdr:col>
      <xdr:colOff>165100</xdr:colOff>
      <xdr:row>98</xdr:row>
      <xdr:rowOff>11823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1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2950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96012</xdr:rowOff>
    </xdr:from>
    <xdr:to>
      <xdr:col>85</xdr:col>
      <xdr:colOff>127000</xdr:colOff>
      <xdr:row>38</xdr:row>
      <xdr:rowOff>140195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11112"/>
          <a:ext cx="838200" cy="4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124739</xdr:rowOff>
    </xdr:from>
    <xdr:to>
      <xdr:col>81</xdr:col>
      <xdr:colOff>50800</xdr:colOff>
      <xdr:row>38</xdr:row>
      <xdr:rowOff>140195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468389"/>
          <a:ext cx="889000" cy="18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124739</xdr:rowOff>
    </xdr:from>
    <xdr:to>
      <xdr:col>76</xdr:col>
      <xdr:colOff>114300</xdr:colOff>
      <xdr:row>38</xdr:row>
      <xdr:rowOff>35649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468389"/>
          <a:ext cx="889000" cy="8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35649</xdr:rowOff>
    </xdr:from>
    <xdr:to>
      <xdr:col>71</xdr:col>
      <xdr:colOff>177800</xdr:colOff>
      <xdr:row>38</xdr:row>
      <xdr:rowOff>95479</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550749"/>
          <a:ext cx="889000" cy="5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18622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33062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45212</xdr:rowOff>
    </xdr:from>
    <xdr:to>
      <xdr:col>85</xdr:col>
      <xdr:colOff>177800</xdr:colOff>
      <xdr:row>38</xdr:row>
      <xdr:rowOff>146812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6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4589</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3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89395</xdr:rowOff>
    </xdr:from>
    <xdr:to>
      <xdr:col>81</xdr:col>
      <xdr:colOff>101600</xdr:colOff>
      <xdr:row>39</xdr:row>
      <xdr:rowOff>19545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10672</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69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73939</xdr:rowOff>
    </xdr:from>
    <xdr:to>
      <xdr:col>76</xdr:col>
      <xdr:colOff>165100</xdr:colOff>
      <xdr:row>38</xdr:row>
      <xdr:rowOff>4090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4175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20616</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619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156299</xdr:rowOff>
    </xdr:from>
    <xdr:to>
      <xdr:col>72</xdr:col>
      <xdr:colOff>38100</xdr:colOff>
      <xdr:row>38</xdr:row>
      <xdr:rowOff>86449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49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102976</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36111" y="627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44679</xdr:rowOff>
    </xdr:from>
    <xdr:to>
      <xdr:col>67</xdr:col>
      <xdr:colOff>101600</xdr:colOff>
      <xdr:row>38</xdr:row>
      <xdr:rowOff>146279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162806</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33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121360</xdr:rowOff>
    </xdr:from>
    <xdr:to>
      <xdr:col>85</xdr:col>
      <xdr:colOff>127000</xdr:colOff>
      <xdr:row>77</xdr:row>
      <xdr:rowOff>122143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323010"/>
          <a:ext cx="8382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121360</xdr:rowOff>
    </xdr:from>
    <xdr:to>
      <xdr:col>81</xdr:col>
      <xdr:colOff>50800</xdr:colOff>
      <xdr:row>77</xdr:row>
      <xdr:rowOff>125436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23010"/>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120952</xdr:rowOff>
    </xdr:from>
    <xdr:to>
      <xdr:col>76</xdr:col>
      <xdr:colOff>114300</xdr:colOff>
      <xdr:row>77</xdr:row>
      <xdr:rowOff>125436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322602"/>
          <a:ext cx="889000" cy="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120309</xdr:rowOff>
    </xdr:from>
    <xdr:to>
      <xdr:col>71</xdr:col>
      <xdr:colOff>177800</xdr:colOff>
      <xdr:row>77</xdr:row>
      <xdr:rowOff>120952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321959"/>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71343</xdr:rowOff>
    </xdr:from>
    <xdr:to>
      <xdr:col>85</xdr:col>
      <xdr:colOff>177800</xdr:colOff>
      <xdr:row>78</xdr:row>
      <xdr:rowOff>1493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7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94220</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2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70560</xdr:rowOff>
    </xdr:from>
    <xdr:to>
      <xdr:col>81</xdr:col>
      <xdr:colOff>101600</xdr:colOff>
      <xdr:row>78</xdr:row>
      <xdr:rowOff>710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7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17237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04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74636</xdr:rowOff>
    </xdr:from>
    <xdr:to>
      <xdr:col>76</xdr:col>
      <xdr:colOff>165100</xdr:colOff>
      <xdr:row>78</xdr:row>
      <xdr:rowOff>4786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7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21313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05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70152</xdr:rowOff>
    </xdr:from>
    <xdr:to>
      <xdr:col>72</xdr:col>
      <xdr:colOff>38100</xdr:colOff>
      <xdr:row>78</xdr:row>
      <xdr:rowOff>302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7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16829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04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69509</xdr:rowOff>
    </xdr:from>
    <xdr:to>
      <xdr:col>67</xdr:col>
      <xdr:colOff>101600</xdr:colOff>
      <xdr:row>77</xdr:row>
      <xdr:rowOff>171109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7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16186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04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85927</xdr:rowOff>
    </xdr:from>
    <xdr:to>
      <xdr:col>85</xdr:col>
      <xdr:colOff>127000</xdr:colOff>
      <xdr:row>98</xdr:row>
      <xdr:rowOff>101760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88027"/>
          <a:ext cx="838200" cy="1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85927</xdr:rowOff>
    </xdr:from>
    <xdr:to>
      <xdr:col>81</xdr:col>
      <xdr:colOff>50800</xdr:colOff>
      <xdr:row>98</xdr:row>
      <xdr:rowOff>123547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88027"/>
          <a:ext cx="889000" cy="3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76871</xdr:rowOff>
    </xdr:from>
    <xdr:to>
      <xdr:col>76</xdr:col>
      <xdr:colOff>114300</xdr:colOff>
      <xdr:row>98</xdr:row>
      <xdr:rowOff>123547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78971"/>
          <a:ext cx="889000" cy="4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76871</xdr:rowOff>
    </xdr:from>
    <xdr:to>
      <xdr:col>71</xdr:col>
      <xdr:colOff>177800</xdr:colOff>
      <xdr:row>98</xdr:row>
      <xdr:rowOff>104057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78971"/>
          <a:ext cx="889000" cy="2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50960</xdr:rowOff>
    </xdr:from>
    <xdr:to>
      <xdr:col>85</xdr:col>
      <xdr:colOff>177800</xdr:colOff>
      <xdr:row>98</xdr:row>
      <xdr:rowOff>152560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166243</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35127</xdr:rowOff>
    </xdr:from>
    <xdr:to>
      <xdr:col>81</xdr:col>
      <xdr:colOff>101600</xdr:colOff>
      <xdr:row>98</xdr:row>
      <xdr:rowOff>136727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3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127854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2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72747</xdr:rowOff>
    </xdr:from>
    <xdr:to>
      <xdr:col>76</xdr:col>
      <xdr:colOff>165100</xdr:colOff>
      <xdr:row>99</xdr:row>
      <xdr:rowOff>2897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165474</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6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26071</xdr:rowOff>
    </xdr:from>
    <xdr:to>
      <xdr:col>72</xdr:col>
      <xdr:colOff>38100</xdr:colOff>
      <xdr:row>98</xdr:row>
      <xdr:rowOff>127671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2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144198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60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53257</xdr:rowOff>
    </xdr:from>
    <xdr:to>
      <xdr:col>67</xdr:col>
      <xdr:colOff>101600</xdr:colOff>
      <xdr:row>98</xdr:row>
      <xdr:rowOff>154857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5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145984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4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1717</xdr:rowOff>
    </xdr:from>
    <xdr:to>
      <xdr:col>116</xdr:col>
      <xdr:colOff>63500</xdr:colOff>
      <xdr:row>33</xdr:row>
      <xdr:rowOff>78481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5659567"/>
          <a:ext cx="838200" cy="7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78481</xdr:rowOff>
    </xdr:from>
    <xdr:to>
      <xdr:col>111</xdr:col>
      <xdr:colOff>177800</xdr:colOff>
      <xdr:row>35</xdr:row>
      <xdr:rowOff>60193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5736331"/>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65727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5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60193</xdr:rowOff>
    </xdr:from>
    <xdr:to>
      <xdr:col>107</xdr:col>
      <xdr:colOff>50800</xdr:colOff>
      <xdr:row>35</xdr:row>
      <xdr:rowOff>161463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060943"/>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73317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161463</xdr:rowOff>
    </xdr:from>
    <xdr:to>
      <xdr:col>102</xdr:col>
      <xdr:colOff>114300</xdr:colOff>
      <xdr:row>36</xdr:row>
      <xdr:rowOff>24760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162213"/>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82460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92564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122367</xdr:rowOff>
    </xdr:from>
    <xdr:to>
      <xdr:col>116</xdr:col>
      <xdr:colOff>114300</xdr:colOff>
      <xdr:row>33</xdr:row>
      <xdr:rowOff>52517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560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145244</xdr:rowOff>
    </xdr:from>
    <xdr:ext cx="534377"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546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27681</xdr:rowOff>
    </xdr:from>
    <xdr:to>
      <xdr:col>112</xdr:col>
      <xdr:colOff>38100</xdr:colOff>
      <xdr:row>33</xdr:row>
      <xdr:rowOff>129281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568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145808</xdr:rowOff>
    </xdr:from>
    <xdr:ext cx="534377"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56111" y="54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9393</xdr:rowOff>
    </xdr:from>
    <xdr:to>
      <xdr:col>107</xdr:col>
      <xdr:colOff>101600</xdr:colOff>
      <xdr:row>35</xdr:row>
      <xdr:rowOff>110993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01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127520</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67111" y="57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110663</xdr:rowOff>
    </xdr:from>
    <xdr:to>
      <xdr:col>102</xdr:col>
      <xdr:colOff>165100</xdr:colOff>
      <xdr:row>36</xdr:row>
      <xdr:rowOff>40813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11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57340</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278111" y="588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145410</xdr:rowOff>
    </xdr:from>
    <xdr:to>
      <xdr:col>98</xdr:col>
      <xdr:colOff>38100</xdr:colOff>
      <xdr:row>36</xdr:row>
      <xdr:rowOff>75560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14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92087</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389111" y="592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68589</xdr:rowOff>
    </xdr:from>
    <xdr:to>
      <xdr:col>116</xdr:col>
      <xdr:colOff>63500</xdr:colOff>
      <xdr:row>59</xdr:row>
      <xdr:rowOff>71822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84139"/>
          <a:ext cx="8382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71708</xdr:rowOff>
    </xdr:from>
    <xdr:to>
      <xdr:col>111</xdr:col>
      <xdr:colOff>177800</xdr:colOff>
      <xdr:row>59</xdr:row>
      <xdr:rowOff>71822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8725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66140</xdr:rowOff>
    </xdr:from>
    <xdr:to>
      <xdr:col>107</xdr:col>
      <xdr:colOff>50800</xdr:colOff>
      <xdr:row>59</xdr:row>
      <xdr:rowOff>71708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81690"/>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62646</xdr:rowOff>
    </xdr:from>
    <xdr:to>
      <xdr:col>102</xdr:col>
      <xdr:colOff>114300</xdr:colOff>
      <xdr:row>59</xdr:row>
      <xdr:rowOff>66140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78196"/>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17789</xdr:rowOff>
    </xdr:from>
    <xdr:to>
      <xdr:col>116</xdr:col>
      <xdr:colOff>114300</xdr:colOff>
      <xdr:row>59</xdr:row>
      <xdr:rowOff>119389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104166</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4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21022</xdr:rowOff>
    </xdr:from>
    <xdr:to>
      <xdr:col>112</xdr:col>
      <xdr:colOff>38100</xdr:colOff>
      <xdr:row>59</xdr:row>
      <xdr:rowOff>122622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113749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22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20908</xdr:rowOff>
    </xdr:from>
    <xdr:to>
      <xdr:col>107</xdr:col>
      <xdr:colOff>101600</xdr:colOff>
      <xdr:row>59</xdr:row>
      <xdr:rowOff>122508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3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113635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22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15340</xdr:rowOff>
    </xdr:from>
    <xdr:to>
      <xdr:col>102</xdr:col>
      <xdr:colOff>165100</xdr:colOff>
      <xdr:row>59</xdr:row>
      <xdr:rowOff>116940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108067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22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11846</xdr:rowOff>
    </xdr:from>
    <xdr:to>
      <xdr:col>98</xdr:col>
      <xdr:colOff>38100</xdr:colOff>
      <xdr:row>59</xdr:row>
      <xdr:rowOff>113446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104573</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22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117373</xdr:rowOff>
    </xdr:from>
    <xdr:to>
      <xdr:col>116</xdr:col>
      <xdr:colOff>63500</xdr:colOff>
      <xdr:row>74</xdr:row>
      <xdr:rowOff>16199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461773"/>
          <a:ext cx="838200" cy="24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117373</xdr:rowOff>
    </xdr:from>
    <xdr:to>
      <xdr:col>111</xdr:col>
      <xdr:colOff>177800</xdr:colOff>
      <xdr:row>73</xdr:row>
      <xdr:rowOff>44507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461773"/>
          <a:ext cx="889000" cy="9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44507</xdr:rowOff>
    </xdr:from>
    <xdr:to>
      <xdr:col>107</xdr:col>
      <xdr:colOff>50800</xdr:colOff>
      <xdr:row>73</xdr:row>
      <xdr:rowOff>95085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560357"/>
          <a:ext cx="889000" cy="5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94494</xdr:rowOff>
    </xdr:from>
    <xdr:to>
      <xdr:col>102</xdr:col>
      <xdr:colOff>114300</xdr:colOff>
      <xdr:row>73</xdr:row>
      <xdr:rowOff>95085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610344"/>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136849</xdr:rowOff>
    </xdr:from>
    <xdr:to>
      <xdr:col>116</xdr:col>
      <xdr:colOff>114300</xdr:colOff>
      <xdr:row>74</xdr:row>
      <xdr:rowOff>66999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65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159726</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50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66573</xdr:rowOff>
    </xdr:from>
    <xdr:to>
      <xdr:col>112</xdr:col>
      <xdr:colOff>38100</xdr:colOff>
      <xdr:row>72</xdr:row>
      <xdr:rowOff>168173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41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13250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18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165157</xdr:rowOff>
    </xdr:from>
    <xdr:to>
      <xdr:col>107</xdr:col>
      <xdr:colOff>101600</xdr:colOff>
      <xdr:row>73</xdr:row>
      <xdr:rowOff>95307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5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111834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2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44285</xdr:rowOff>
    </xdr:from>
    <xdr:to>
      <xdr:col>102</xdr:col>
      <xdr:colOff>165100</xdr:colOff>
      <xdr:row>73</xdr:row>
      <xdr:rowOff>145885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5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162412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33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43694</xdr:rowOff>
    </xdr:from>
    <xdr:to>
      <xdr:col>98</xdr:col>
      <xdr:colOff>38100</xdr:colOff>
      <xdr:row>73</xdr:row>
      <xdr:rowOff>145294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55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161821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33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・人件費については、会計年度任用職員制度の導入等により数値が上昇している。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・補助費等については、特別定額給付金事業の実施及び、下水道事業会計の法適化に伴い従来の繰出金が振り替え等により数値が上昇している。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・投資及び出資金については、下水道事業会計の法適化に伴い従来の繰出金が振り替え等により数値が上昇している。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新可燃ごみ処理施設整備に係る負担金、第２期ケーブルテレビエリア光化促進事業、西部消防署庁舎新築整備事業、仁摩地区道の駅整備事業等の実施により数値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・維持補修費については、除雪事業等の実施により数値が上昇している。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・扶助費については、公立保育所分の給付費の経理方法変更等により数値が減少している。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33,800
33,436
435.34
30,351,363
29,762,803
293,741
13,413,207
31,148,557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69596</xdr:rowOff>
    </xdr:from>
    <xdr:to>
      <xdr:col>24</xdr:col>
      <xdr:colOff>63500</xdr:colOff>
      <xdr:row>36</xdr:row>
      <xdr:rowOff>35687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70346"/>
          <a:ext cx="8382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125413</xdr:rowOff>
    </xdr:from>
    <xdr:to>
      <xdr:col>19</xdr:col>
      <xdr:colOff>177800</xdr:colOff>
      <xdr:row>36</xdr:row>
      <xdr:rowOff>35687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26163"/>
          <a:ext cx="889000" cy="8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113602</xdr:rowOff>
    </xdr:from>
    <xdr:to>
      <xdr:col>15</xdr:col>
      <xdr:colOff>50800</xdr:colOff>
      <xdr:row>35</xdr:row>
      <xdr:rowOff>125413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14352"/>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110934</xdr:rowOff>
    </xdr:from>
    <xdr:to>
      <xdr:col>10</xdr:col>
      <xdr:colOff>114300</xdr:colOff>
      <xdr:row>35</xdr:row>
      <xdr:rowOff>113602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11684"/>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18796</xdr:rowOff>
    </xdr:from>
    <xdr:to>
      <xdr:col>24</xdr:col>
      <xdr:colOff>114300</xdr:colOff>
      <xdr:row>35</xdr:row>
      <xdr:rowOff>120396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1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41673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7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156337</xdr:rowOff>
    </xdr:from>
    <xdr:to>
      <xdr:col>20</xdr:col>
      <xdr:colOff>38100</xdr:colOff>
      <xdr:row>36</xdr:row>
      <xdr:rowOff>86487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77614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4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74613</xdr:rowOff>
    </xdr:from>
    <xdr:to>
      <xdr:col>15</xdr:col>
      <xdr:colOff>101600</xdr:colOff>
      <xdr:row>36</xdr:row>
      <xdr:rowOff>4763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21290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5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62802</xdr:rowOff>
    </xdr:from>
    <xdr:to>
      <xdr:col>10</xdr:col>
      <xdr:colOff>165100</xdr:colOff>
      <xdr:row>35</xdr:row>
      <xdr:rowOff>164402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9479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3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60134</xdr:rowOff>
    </xdr:from>
    <xdr:to>
      <xdr:col>6</xdr:col>
      <xdr:colOff>38100</xdr:colOff>
      <xdr:row>35</xdr:row>
      <xdr:rowOff>161734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6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6811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3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79724</xdr:rowOff>
    </xdr:from>
    <xdr:to>
      <xdr:col>24</xdr:col>
      <xdr:colOff>63500</xdr:colOff>
      <xdr:row>58</xdr:row>
      <xdr:rowOff>105993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52374"/>
          <a:ext cx="838200" cy="19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105993</xdr:rowOff>
    </xdr:from>
    <xdr:to>
      <xdr:col>19</xdr:col>
      <xdr:colOff>177800</xdr:colOff>
      <xdr:row>58</xdr:row>
      <xdr:rowOff>132579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50093"/>
          <a:ext cx="889000" cy="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96736</xdr:rowOff>
    </xdr:from>
    <xdr:to>
      <xdr:col>15</xdr:col>
      <xdr:colOff>50800</xdr:colOff>
      <xdr:row>58</xdr:row>
      <xdr:rowOff>132579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40836"/>
          <a:ext cx="889000" cy="3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96736</xdr:rowOff>
    </xdr:from>
    <xdr:to>
      <xdr:col>10</xdr:col>
      <xdr:colOff>114300</xdr:colOff>
      <xdr:row>58</xdr:row>
      <xdr:rowOff>120429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40836"/>
          <a:ext cx="889000" cy="2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28924</xdr:rowOff>
    </xdr:from>
    <xdr:to>
      <xdr:col>24</xdr:col>
      <xdr:colOff>114300</xdr:colOff>
      <xdr:row>57</xdr:row>
      <xdr:rowOff>130524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51801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5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55193</xdr:rowOff>
    </xdr:from>
    <xdr:to>
      <xdr:col>20</xdr:col>
      <xdr:colOff>38100</xdr:colOff>
      <xdr:row>58</xdr:row>
      <xdr:rowOff>156793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147920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92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81779</xdr:rowOff>
    </xdr:from>
    <xdr:to>
      <xdr:col>15</xdr:col>
      <xdr:colOff>101600</xdr:colOff>
      <xdr:row>59</xdr:row>
      <xdr:rowOff>11929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2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3056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45936</xdr:rowOff>
    </xdr:from>
    <xdr:to>
      <xdr:col>10</xdr:col>
      <xdr:colOff>165100</xdr:colOff>
      <xdr:row>58</xdr:row>
      <xdr:rowOff>147536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164063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65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69629</xdr:rowOff>
    </xdr:from>
    <xdr:to>
      <xdr:col>6</xdr:col>
      <xdr:colOff>38100</xdr:colOff>
      <xdr:row>58</xdr:row>
      <xdr:rowOff>171229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16306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7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83135</xdr:rowOff>
    </xdr:from>
    <xdr:to>
      <xdr:col>24</xdr:col>
      <xdr:colOff>63500</xdr:colOff>
      <xdr:row>75</xdr:row>
      <xdr:rowOff>119501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41885"/>
          <a:ext cx="838200" cy="3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83135</xdr:rowOff>
    </xdr:from>
    <xdr:to>
      <xdr:col>19</xdr:col>
      <xdr:colOff>177800</xdr:colOff>
      <xdr:row>75</xdr:row>
      <xdr:rowOff>110210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41885"/>
          <a:ext cx="889000" cy="2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110210</xdr:rowOff>
    </xdr:from>
    <xdr:to>
      <xdr:col>15</xdr:col>
      <xdr:colOff>50800</xdr:colOff>
      <xdr:row>75</xdr:row>
      <xdr:rowOff>130177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68960"/>
          <a:ext cx="889000" cy="1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130177</xdr:rowOff>
    </xdr:from>
    <xdr:to>
      <xdr:col>10</xdr:col>
      <xdr:colOff>114300</xdr:colOff>
      <xdr:row>75</xdr:row>
      <xdr:rowOff>149836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88927"/>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68701</xdr:rowOff>
    </xdr:from>
    <xdr:to>
      <xdr:col>24</xdr:col>
      <xdr:colOff>114300</xdr:colOff>
      <xdr:row>75</xdr:row>
      <xdr:rowOff>170301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2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91578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7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32335</xdr:rowOff>
    </xdr:from>
    <xdr:to>
      <xdr:col>20</xdr:col>
      <xdr:colOff>38100</xdr:colOff>
      <xdr:row>75</xdr:row>
      <xdr:rowOff>133935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9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150462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6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59410</xdr:rowOff>
    </xdr:from>
    <xdr:to>
      <xdr:col>15</xdr:col>
      <xdr:colOff>101600</xdr:colOff>
      <xdr:row>75</xdr:row>
      <xdr:rowOff>161010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1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6087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9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79377</xdr:rowOff>
    </xdr:from>
    <xdr:to>
      <xdr:col>10</xdr:col>
      <xdr:colOff>165100</xdr:colOff>
      <xdr:row>76</xdr:row>
      <xdr:rowOff>9527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26054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1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99036</xdr:rowOff>
    </xdr:from>
    <xdr:to>
      <xdr:col>6</xdr:col>
      <xdr:colOff>38100</xdr:colOff>
      <xdr:row>76</xdr:row>
      <xdr:rowOff>29186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45713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3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106662</xdr:rowOff>
    </xdr:from>
    <xdr:to>
      <xdr:col>24</xdr:col>
      <xdr:colOff>63500</xdr:colOff>
      <xdr:row>93</xdr:row>
      <xdr:rowOff>163278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5880062"/>
          <a:ext cx="838200" cy="22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163278</xdr:rowOff>
    </xdr:from>
    <xdr:to>
      <xdr:col>19</xdr:col>
      <xdr:colOff>177800</xdr:colOff>
      <xdr:row>94</xdr:row>
      <xdr:rowOff>95613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108128"/>
          <a:ext cx="889000" cy="10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95058</xdr:rowOff>
    </xdr:from>
    <xdr:to>
      <xdr:col>15</xdr:col>
      <xdr:colOff>50800</xdr:colOff>
      <xdr:row>94</xdr:row>
      <xdr:rowOff>95613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211358"/>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95058</xdr:rowOff>
    </xdr:from>
    <xdr:to>
      <xdr:col>10</xdr:col>
      <xdr:colOff>114300</xdr:colOff>
      <xdr:row>94</xdr:row>
      <xdr:rowOff>156442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211358"/>
          <a:ext cx="889000" cy="6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55862</xdr:rowOff>
    </xdr:from>
    <xdr:to>
      <xdr:col>24</xdr:col>
      <xdr:colOff>114300</xdr:colOff>
      <xdr:row>92</xdr:row>
      <xdr:rowOff>157462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82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78739</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68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112478</xdr:rowOff>
    </xdr:from>
    <xdr:to>
      <xdr:col>20</xdr:col>
      <xdr:colOff>38100</xdr:colOff>
      <xdr:row>94</xdr:row>
      <xdr:rowOff>42628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0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59155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83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44813</xdr:rowOff>
    </xdr:from>
    <xdr:to>
      <xdr:col>15</xdr:col>
      <xdr:colOff>101600</xdr:colOff>
      <xdr:row>94</xdr:row>
      <xdr:rowOff>146413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1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162940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59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44258</xdr:rowOff>
    </xdr:from>
    <xdr:to>
      <xdr:col>10</xdr:col>
      <xdr:colOff>165100</xdr:colOff>
      <xdr:row>94</xdr:row>
      <xdr:rowOff>145858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1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162385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593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105642</xdr:rowOff>
    </xdr:from>
    <xdr:to>
      <xdr:col>6</xdr:col>
      <xdr:colOff>38100</xdr:colOff>
      <xdr:row>95</xdr:row>
      <xdr:rowOff>35792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2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52319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599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157661</xdr:rowOff>
    </xdr:from>
    <xdr:to>
      <xdr:col>55</xdr:col>
      <xdr:colOff>0</xdr:colOff>
      <xdr:row>34</xdr:row>
      <xdr:rowOff>46627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5815511"/>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157661</xdr:rowOff>
    </xdr:from>
    <xdr:to>
      <xdr:col>50</xdr:col>
      <xdr:colOff>114300</xdr:colOff>
      <xdr:row>36</xdr:row>
      <xdr:rowOff>73406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5815511"/>
          <a:ext cx="889000" cy="43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63609</xdr:rowOff>
    </xdr:from>
    <xdr:to>
      <xdr:col>45</xdr:col>
      <xdr:colOff>177800</xdr:colOff>
      <xdr:row>36</xdr:row>
      <xdr:rowOff>73406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23580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63609</xdr:rowOff>
    </xdr:from>
    <xdr:to>
      <xdr:col>41</xdr:col>
      <xdr:colOff>50800</xdr:colOff>
      <xdr:row>36</xdr:row>
      <xdr:rowOff>136434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235809"/>
          <a:ext cx="889000" cy="7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167277</xdr:rowOff>
    </xdr:from>
    <xdr:to>
      <xdr:col>55</xdr:col>
      <xdr:colOff>50800</xdr:colOff>
      <xdr:row>34</xdr:row>
      <xdr:rowOff>97427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582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18704</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67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106861</xdr:rowOff>
    </xdr:from>
    <xdr:to>
      <xdr:col>50</xdr:col>
      <xdr:colOff>165100</xdr:colOff>
      <xdr:row>34</xdr:row>
      <xdr:rowOff>37011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57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53538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22606</xdr:rowOff>
    </xdr:from>
    <xdr:to>
      <xdr:col>46</xdr:col>
      <xdr:colOff>38100</xdr:colOff>
      <xdr:row>36</xdr:row>
      <xdr:rowOff>124206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1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140733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9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12809</xdr:rowOff>
    </xdr:from>
    <xdr:to>
      <xdr:col>41</xdr:col>
      <xdr:colOff>101600</xdr:colOff>
      <xdr:row>36</xdr:row>
      <xdr:rowOff>114409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18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130936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96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85634</xdr:rowOff>
    </xdr:from>
    <xdr:to>
      <xdr:col>36</xdr:col>
      <xdr:colOff>165100</xdr:colOff>
      <xdr:row>37</xdr:row>
      <xdr:rowOff>15784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25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32311</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603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154399</xdr:rowOff>
    </xdr:from>
    <xdr:to>
      <xdr:col>55</xdr:col>
      <xdr:colOff>0</xdr:colOff>
      <xdr:row>57</xdr:row>
      <xdr:rowOff>157215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27049"/>
          <a:ext cx="8382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154399</xdr:rowOff>
    </xdr:from>
    <xdr:to>
      <xdr:col>50</xdr:col>
      <xdr:colOff>114300</xdr:colOff>
      <xdr:row>58</xdr:row>
      <xdr:rowOff>26397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27049"/>
          <a:ext cx="889000" cy="4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160201</xdr:rowOff>
    </xdr:from>
    <xdr:to>
      <xdr:col>45</xdr:col>
      <xdr:colOff>177800</xdr:colOff>
      <xdr:row>58</xdr:row>
      <xdr:rowOff>26397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32851"/>
          <a:ext cx="889000" cy="3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160201</xdr:rowOff>
    </xdr:from>
    <xdr:to>
      <xdr:col>41</xdr:col>
      <xdr:colOff>50800</xdr:colOff>
      <xdr:row>58</xdr:row>
      <xdr:rowOff>32706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32851"/>
          <a:ext cx="889000" cy="4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106415</xdr:rowOff>
    </xdr:from>
    <xdr:to>
      <xdr:col>55</xdr:col>
      <xdr:colOff>50800</xdr:colOff>
      <xdr:row>58</xdr:row>
      <xdr:rowOff>36565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7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63715</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103599</xdr:rowOff>
    </xdr:from>
    <xdr:to>
      <xdr:col>50</xdr:col>
      <xdr:colOff>165100</xdr:colOff>
      <xdr:row>58</xdr:row>
      <xdr:rowOff>33749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7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24876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6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147047</xdr:rowOff>
    </xdr:from>
    <xdr:to>
      <xdr:col>46</xdr:col>
      <xdr:colOff>38100</xdr:colOff>
      <xdr:row>58</xdr:row>
      <xdr:rowOff>77197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1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68324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109401</xdr:rowOff>
    </xdr:from>
    <xdr:to>
      <xdr:col>41</xdr:col>
      <xdr:colOff>101600</xdr:colOff>
      <xdr:row>58</xdr:row>
      <xdr:rowOff>39551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8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30678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7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153356</xdr:rowOff>
    </xdr:from>
    <xdr:to>
      <xdr:col>36</xdr:col>
      <xdr:colOff>165100</xdr:colOff>
      <xdr:row>58</xdr:row>
      <xdr:rowOff>83506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2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74633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1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132059</xdr:rowOff>
    </xdr:from>
    <xdr:to>
      <xdr:col>55</xdr:col>
      <xdr:colOff>0</xdr:colOff>
      <xdr:row>77</xdr:row>
      <xdr:rowOff>84071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162259"/>
          <a:ext cx="838200" cy="12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132059</xdr:rowOff>
    </xdr:from>
    <xdr:to>
      <xdr:col>50</xdr:col>
      <xdr:colOff>114300</xdr:colOff>
      <xdr:row>77</xdr:row>
      <xdr:rowOff>109108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62259"/>
          <a:ext cx="889000" cy="14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109108</xdr:rowOff>
    </xdr:from>
    <xdr:to>
      <xdr:col>45</xdr:col>
      <xdr:colOff>177800</xdr:colOff>
      <xdr:row>77</xdr:row>
      <xdr:rowOff>125430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10758"/>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123281</xdr:rowOff>
    </xdr:from>
    <xdr:to>
      <xdr:col>41</xdr:col>
      <xdr:colOff>50800</xdr:colOff>
      <xdr:row>77</xdr:row>
      <xdr:rowOff>125430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24931"/>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33271</xdr:rowOff>
    </xdr:from>
    <xdr:to>
      <xdr:col>55</xdr:col>
      <xdr:colOff>50800</xdr:colOff>
      <xdr:row>77</xdr:row>
      <xdr:rowOff>134871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3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119648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4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81259</xdr:rowOff>
    </xdr:from>
    <xdr:to>
      <xdr:col>50</xdr:col>
      <xdr:colOff>165100</xdr:colOff>
      <xdr:row>77</xdr:row>
      <xdr:rowOff>11409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1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27936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8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58308</xdr:rowOff>
    </xdr:from>
    <xdr:to>
      <xdr:col>46</xdr:col>
      <xdr:colOff>38100</xdr:colOff>
      <xdr:row>77</xdr:row>
      <xdr:rowOff>159908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5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151035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35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74630</xdr:rowOff>
    </xdr:from>
    <xdr:to>
      <xdr:col>41</xdr:col>
      <xdr:colOff>101600</xdr:colOff>
      <xdr:row>78</xdr:row>
      <xdr:rowOff>4780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167357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36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72481</xdr:rowOff>
    </xdr:from>
    <xdr:to>
      <xdr:col>36</xdr:col>
      <xdr:colOff>165100</xdr:colOff>
      <xdr:row>78</xdr:row>
      <xdr:rowOff>2631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7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165208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36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60844</xdr:rowOff>
    </xdr:from>
    <xdr:to>
      <xdr:col>55</xdr:col>
      <xdr:colOff>0</xdr:colOff>
      <xdr:row>95</xdr:row>
      <xdr:rowOff>100904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348594"/>
          <a:ext cx="838200" cy="4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60844</xdr:rowOff>
    </xdr:from>
    <xdr:to>
      <xdr:col>50</xdr:col>
      <xdr:colOff>114300</xdr:colOff>
      <xdr:row>96</xdr:row>
      <xdr:rowOff>21938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348594"/>
          <a:ext cx="889000" cy="13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21938</xdr:rowOff>
    </xdr:from>
    <xdr:to>
      <xdr:col>45</xdr:col>
      <xdr:colOff>177800</xdr:colOff>
      <xdr:row>96</xdr:row>
      <xdr:rowOff>101240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481138"/>
          <a:ext cx="889000" cy="7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101240</xdr:rowOff>
    </xdr:from>
    <xdr:to>
      <xdr:col>41</xdr:col>
      <xdr:colOff>50800</xdr:colOff>
      <xdr:row>96</xdr:row>
      <xdr:rowOff>139384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560440"/>
          <a:ext cx="889000" cy="3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50104</xdr:rowOff>
    </xdr:from>
    <xdr:to>
      <xdr:col>55</xdr:col>
      <xdr:colOff>50800</xdr:colOff>
      <xdr:row>95</xdr:row>
      <xdr:rowOff>151704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33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72981</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1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10044</xdr:rowOff>
    </xdr:from>
    <xdr:to>
      <xdr:col>50</xdr:col>
      <xdr:colOff>165100</xdr:colOff>
      <xdr:row>95</xdr:row>
      <xdr:rowOff>111644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29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128171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07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142588</xdr:rowOff>
    </xdr:from>
    <xdr:to>
      <xdr:col>46</xdr:col>
      <xdr:colOff>38100</xdr:colOff>
      <xdr:row>96</xdr:row>
      <xdr:rowOff>72738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43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63865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52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50440</xdr:rowOff>
    </xdr:from>
    <xdr:to>
      <xdr:col>41</xdr:col>
      <xdr:colOff>101600</xdr:colOff>
      <xdr:row>96</xdr:row>
      <xdr:rowOff>152040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143167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0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88584</xdr:rowOff>
    </xdr:from>
    <xdr:to>
      <xdr:col>36</xdr:col>
      <xdr:colOff>165100</xdr:colOff>
      <xdr:row>97</xdr:row>
      <xdr:rowOff>18734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4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9861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64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4646</xdr:rowOff>
    </xdr:from>
    <xdr:to>
      <xdr:col>85</xdr:col>
      <xdr:colOff>127000</xdr:colOff>
      <xdr:row>36</xdr:row>
      <xdr:rowOff>20175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176846"/>
          <a:ext cx="838200" cy="1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4646</xdr:rowOff>
    </xdr:from>
    <xdr:to>
      <xdr:col>81</xdr:col>
      <xdr:colOff>50800</xdr:colOff>
      <xdr:row>36</xdr:row>
      <xdr:rowOff>119142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176846"/>
          <a:ext cx="889000" cy="1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119142</xdr:rowOff>
    </xdr:from>
    <xdr:to>
      <xdr:col>76</xdr:col>
      <xdr:colOff>114300</xdr:colOff>
      <xdr:row>37</xdr:row>
      <xdr:rowOff>57714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291342"/>
          <a:ext cx="889000" cy="11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57714</xdr:rowOff>
    </xdr:from>
    <xdr:to>
      <xdr:col>71</xdr:col>
      <xdr:colOff>177800</xdr:colOff>
      <xdr:row>37</xdr:row>
      <xdr:rowOff>80819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01364"/>
          <a:ext cx="889000" cy="2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140825</xdr:rowOff>
    </xdr:from>
    <xdr:to>
      <xdr:col>85</xdr:col>
      <xdr:colOff>177800</xdr:colOff>
      <xdr:row>36</xdr:row>
      <xdr:rowOff>70975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14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163702</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99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125296</xdr:rowOff>
    </xdr:from>
    <xdr:to>
      <xdr:col>81</xdr:col>
      <xdr:colOff>101600</xdr:colOff>
      <xdr:row>36</xdr:row>
      <xdr:rowOff>55446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12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71973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9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68342</xdr:rowOff>
    </xdr:from>
    <xdr:to>
      <xdr:col>76</xdr:col>
      <xdr:colOff>165100</xdr:colOff>
      <xdr:row>36</xdr:row>
      <xdr:rowOff>169942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4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15019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01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6914</xdr:rowOff>
    </xdr:from>
    <xdr:to>
      <xdr:col>72</xdr:col>
      <xdr:colOff>38100</xdr:colOff>
      <xdr:row>37</xdr:row>
      <xdr:rowOff>108514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5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99641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4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30019</xdr:rowOff>
    </xdr:from>
    <xdr:to>
      <xdr:col>67</xdr:col>
      <xdr:colOff>101600</xdr:colOff>
      <xdr:row>37</xdr:row>
      <xdr:rowOff>131619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7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122746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69100</xdr:rowOff>
    </xdr:from>
    <xdr:to>
      <xdr:col>85</xdr:col>
      <xdr:colOff>127000</xdr:colOff>
      <xdr:row>56</xdr:row>
      <xdr:rowOff>97317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70300"/>
          <a:ext cx="838200" cy="2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97317</xdr:rowOff>
    </xdr:from>
    <xdr:to>
      <xdr:col>81</xdr:col>
      <xdr:colOff>50800</xdr:colOff>
      <xdr:row>56</xdr:row>
      <xdr:rowOff>155519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698517"/>
          <a:ext cx="889000" cy="5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155519</xdr:rowOff>
    </xdr:from>
    <xdr:to>
      <xdr:col>76</xdr:col>
      <xdr:colOff>114300</xdr:colOff>
      <xdr:row>57</xdr:row>
      <xdr:rowOff>23038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56719"/>
          <a:ext cx="889000" cy="3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168595</xdr:rowOff>
    </xdr:from>
    <xdr:to>
      <xdr:col>71</xdr:col>
      <xdr:colOff>177800</xdr:colOff>
      <xdr:row>57</xdr:row>
      <xdr:rowOff>23038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769795"/>
          <a:ext cx="889000" cy="2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18300</xdr:rowOff>
    </xdr:from>
    <xdr:to>
      <xdr:col>85</xdr:col>
      <xdr:colOff>177800</xdr:colOff>
      <xdr:row>56</xdr:row>
      <xdr:rowOff>119900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168177</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46517</xdr:rowOff>
    </xdr:from>
    <xdr:to>
      <xdr:col>81</xdr:col>
      <xdr:colOff>101600</xdr:colOff>
      <xdr:row>56</xdr:row>
      <xdr:rowOff>148117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4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139244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4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104719</xdr:rowOff>
    </xdr:from>
    <xdr:to>
      <xdr:col>76</xdr:col>
      <xdr:colOff>165100</xdr:colOff>
      <xdr:row>57</xdr:row>
      <xdr:rowOff>34869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0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25996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79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143688</xdr:rowOff>
    </xdr:from>
    <xdr:to>
      <xdr:col>72</xdr:col>
      <xdr:colOff>38100</xdr:colOff>
      <xdr:row>57</xdr:row>
      <xdr:rowOff>73838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4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64965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117795</xdr:rowOff>
    </xdr:from>
    <xdr:to>
      <xdr:col>67</xdr:col>
      <xdr:colOff>101600</xdr:colOff>
      <xdr:row>57</xdr:row>
      <xdr:rowOff>47945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1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39072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1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96013</xdr:rowOff>
    </xdr:from>
    <xdr:to>
      <xdr:col>85</xdr:col>
      <xdr:colOff>127000</xdr:colOff>
      <xdr:row>78</xdr:row>
      <xdr:rowOff>140195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469113"/>
          <a:ext cx="838200" cy="4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124740</xdr:rowOff>
    </xdr:from>
    <xdr:to>
      <xdr:col>81</xdr:col>
      <xdr:colOff>50800</xdr:colOff>
      <xdr:row>78</xdr:row>
      <xdr:rowOff>140195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326390"/>
          <a:ext cx="889000" cy="18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124740</xdr:rowOff>
    </xdr:from>
    <xdr:to>
      <xdr:col>76</xdr:col>
      <xdr:colOff>114300</xdr:colOff>
      <xdr:row>78</xdr:row>
      <xdr:rowOff>35649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326390"/>
          <a:ext cx="889000" cy="8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35649</xdr:rowOff>
    </xdr:from>
    <xdr:to>
      <xdr:col>71</xdr:col>
      <xdr:colOff>177800</xdr:colOff>
      <xdr:row>78</xdr:row>
      <xdr:rowOff>95478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408749"/>
          <a:ext cx="889000" cy="5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33062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45213</xdr:rowOff>
    </xdr:from>
    <xdr:to>
      <xdr:col>85</xdr:col>
      <xdr:colOff>177800</xdr:colOff>
      <xdr:row>78</xdr:row>
      <xdr:rowOff>146813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4590</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20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89395</xdr:rowOff>
    </xdr:from>
    <xdr:to>
      <xdr:col>81</xdr:col>
      <xdr:colOff>101600</xdr:colOff>
      <xdr:row>79</xdr:row>
      <xdr:rowOff>19545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10672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55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73940</xdr:rowOff>
    </xdr:from>
    <xdr:to>
      <xdr:col>76</xdr:col>
      <xdr:colOff>165100</xdr:colOff>
      <xdr:row>78</xdr:row>
      <xdr:rowOff>4090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2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20617</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305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156299</xdr:rowOff>
    </xdr:from>
    <xdr:to>
      <xdr:col>72</xdr:col>
      <xdr:colOff>38100</xdr:colOff>
      <xdr:row>78</xdr:row>
      <xdr:rowOff>86449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3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102976</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36111" y="1313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44678</xdr:rowOff>
    </xdr:from>
    <xdr:to>
      <xdr:col>67</xdr:col>
      <xdr:colOff>101600</xdr:colOff>
      <xdr:row>78</xdr:row>
      <xdr:rowOff>146278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1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162805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19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121360</xdr:rowOff>
    </xdr:from>
    <xdr:to>
      <xdr:col>85</xdr:col>
      <xdr:colOff>127000</xdr:colOff>
      <xdr:row>97</xdr:row>
      <xdr:rowOff>122143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752010"/>
          <a:ext cx="8382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121360</xdr:rowOff>
    </xdr:from>
    <xdr:to>
      <xdr:col>81</xdr:col>
      <xdr:colOff>50800</xdr:colOff>
      <xdr:row>97</xdr:row>
      <xdr:rowOff>125436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52010"/>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120952</xdr:rowOff>
    </xdr:from>
    <xdr:to>
      <xdr:col>76</xdr:col>
      <xdr:colOff>114300</xdr:colOff>
      <xdr:row>97</xdr:row>
      <xdr:rowOff>125436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751602"/>
          <a:ext cx="889000" cy="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120309</xdr:rowOff>
    </xdr:from>
    <xdr:to>
      <xdr:col>71</xdr:col>
      <xdr:colOff>177800</xdr:colOff>
      <xdr:row>97</xdr:row>
      <xdr:rowOff>120952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750959"/>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71343</xdr:rowOff>
    </xdr:from>
    <xdr:to>
      <xdr:col>85</xdr:col>
      <xdr:colOff>177800</xdr:colOff>
      <xdr:row>98</xdr:row>
      <xdr:rowOff>1493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0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94220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5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70560</xdr:rowOff>
    </xdr:from>
    <xdr:to>
      <xdr:col>81</xdr:col>
      <xdr:colOff>101600</xdr:colOff>
      <xdr:row>98</xdr:row>
      <xdr:rowOff>710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0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17237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47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74636</xdr:rowOff>
    </xdr:from>
    <xdr:to>
      <xdr:col>76</xdr:col>
      <xdr:colOff>165100</xdr:colOff>
      <xdr:row>98</xdr:row>
      <xdr:rowOff>4786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0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21313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48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70152</xdr:rowOff>
    </xdr:from>
    <xdr:to>
      <xdr:col>72</xdr:col>
      <xdr:colOff>38100</xdr:colOff>
      <xdr:row>98</xdr:row>
      <xdr:rowOff>302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16829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47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69509</xdr:rowOff>
    </xdr:from>
    <xdr:to>
      <xdr:col>67</xdr:col>
      <xdr:colOff>101600</xdr:colOff>
      <xdr:row>97</xdr:row>
      <xdr:rowOff>171109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16186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4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42545</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29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163195</xdr:rowOff>
    </xdr:from>
    <xdr:to>
      <xdr:col>98</xdr:col>
      <xdr:colOff>38100</xdr:colOff>
      <xdr:row>39</xdr:row>
      <xdr:rowOff>93345</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84472</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・議会費については、本会議場等感染症防止対策事業等の実施により数値が上昇している。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・総務費については、特別定額給付金事業、第２期ケーブルテレビエリア光化推進事業、仁摩地区道の駅整備事業等の実施により数値が上昇している。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・衛生費については、新可燃ごみ処理施設整備に係る負担金の支出等により数値が上昇している。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・商工費については、国民宿舎さんべ荘改修事業等の終了により数値が減少している。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・災害復旧費については、令和２年６～７月の大雨に係る災害復旧事業（耕地、土木）の実施等により数値が上昇している。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令和２年度の実質収支については、２９３百万円の黒字であるが、財政調整基金の積立ては運用収入のみであるため、実質単年度収支については▲９２百万円の赤字となっている。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一方で、財政調整基金の取り崩しも行っていないため、残高としては、横ばいとなっている。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引き続き、財政調整基金を確保するとともに、実質単年度収支の均衡を図り、持続的な財政運営に努めていく必要がある。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おいては全会計で黒字決算となっているが、平成２８年度からの推移が示すように、水道事業会計における黒字額は年々減少してきている。今後についても、給水人口の減少などにより収入確保が困難な状況であり、また、老朽管の更新や地理的要因に係る維持管理的経費の高止まりが見込まれており、費用削減対策に努めながら一層経営の健全化を図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病院事業会計においては、前年度比では比率は上昇しているものの、減価償却費の増等により純損益では赤字が続いており、今後も新病院建設に係る元利償還金が発生することから、厳しい経営状況にある。引き続き、診療分析の強化、病床稼働率の向上、医療従事者確保等といった診療機能の充実を進めるなど、経営基盤の強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30351363</v>
      </c>
      <c r="BO4" s="433"/>
      <c r="BP4" s="433"/>
      <c r="BQ4" s="433"/>
      <c r="BR4" s="433"/>
      <c r="BS4" s="433"/>
      <c r="BT4" s="433"/>
      <c r="BU4" s="434"/>
      <c r="BV4" s="432">
        <v>26732077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2.2000000000000002</v>
      </c>
      <c r="CU4" s="439"/>
      <c r="CV4" s="439"/>
      <c r="CW4" s="439"/>
      <c r="CX4" s="439"/>
      <c r="CY4" s="439"/>
      <c r="CZ4" s="439"/>
      <c r="DA4" s="440"/>
      <c r="DB4" s="438">
        <v>2.9</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29762803</v>
      </c>
      <c r="BO5" s="470"/>
      <c r="BP5" s="470"/>
      <c r="BQ5" s="470"/>
      <c r="BR5" s="470"/>
      <c r="BS5" s="470"/>
      <c r="BT5" s="470"/>
      <c r="BU5" s="471"/>
      <c r="BV5" s="469">
        <v>26305775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96.7</v>
      </c>
      <c r="CU5" s="467"/>
      <c r="CV5" s="467"/>
      <c r="CW5" s="467"/>
      <c r="CX5" s="467"/>
      <c r="CY5" s="467"/>
      <c r="CZ5" s="467"/>
      <c r="DA5" s="468"/>
      <c r="DB5" s="466">
        <v>98.1</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588560</v>
      </c>
      <c r="BO6" s="470"/>
      <c r="BP6" s="470"/>
      <c r="BQ6" s="470"/>
      <c r="BR6" s="470"/>
      <c r="BS6" s="470"/>
      <c r="BT6" s="470"/>
      <c r="BU6" s="471"/>
      <c r="BV6" s="469">
        <v>426302</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99.6</v>
      </c>
      <c r="CU6" s="507"/>
      <c r="CV6" s="507"/>
      <c r="CW6" s="507"/>
      <c r="CX6" s="507"/>
      <c r="CY6" s="507"/>
      <c r="CZ6" s="507"/>
      <c r="DA6" s="508"/>
      <c r="DB6" s="506">
        <v>101.2</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294819</v>
      </c>
      <c r="BO7" s="470"/>
      <c r="BP7" s="470"/>
      <c r="BQ7" s="470"/>
      <c r="BR7" s="470"/>
      <c r="BS7" s="470"/>
      <c r="BT7" s="470"/>
      <c r="BU7" s="471"/>
      <c r="BV7" s="469">
        <v>39845</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13413207</v>
      </c>
      <c r="CU7" s="470"/>
      <c r="CV7" s="470"/>
      <c r="CW7" s="470"/>
      <c r="CX7" s="470"/>
      <c r="CY7" s="470"/>
      <c r="CZ7" s="470"/>
      <c r="DA7" s="471"/>
      <c r="DB7" s="469">
        <v>13169321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293741</v>
      </c>
      <c r="BO8" s="470"/>
      <c r="BP8" s="470"/>
      <c r="BQ8" s="470"/>
      <c r="BR8" s="470"/>
      <c r="BS8" s="470"/>
      <c r="BT8" s="470"/>
      <c r="BU8" s="471"/>
      <c r="BV8" s="469">
        <v>386457</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0.28999999999999998</v>
      </c>
      <c r="CU8" s="510"/>
      <c r="CV8" s="510"/>
      <c r="CW8" s="510"/>
      <c r="CX8" s="510"/>
      <c r="CY8" s="510"/>
      <c r="CZ8" s="510"/>
      <c r="DA8" s="511"/>
      <c r="DB8" s="509">
        <v>0.28999999999999998</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32846</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109</v>
      </c>
      <c r="AV9" s="502"/>
      <c r="AW9" s="502"/>
      <c r="AX9" s="502"/>
      <c r="AY9" s="503" t="s">
        <v>116</v>
      </c>
      <c r="AZ9" s="504"/>
      <c r="BA9" s="504"/>
      <c r="BB9" s="504"/>
      <c r="BC9" s="504"/>
      <c r="BD9" s="504"/>
      <c r="BE9" s="504"/>
      <c r="BF9" s="504"/>
      <c r="BG9" s="504"/>
      <c r="BH9" s="504"/>
      <c r="BI9" s="504"/>
      <c r="BJ9" s="504"/>
      <c r="BK9" s="504"/>
      <c r="BL9" s="504"/>
      <c r="BM9" s="505"/>
      <c r="BN9" s="469">
        <v>-92716</v>
      </c>
      <c r="BO9" s="470"/>
      <c r="BP9" s="470"/>
      <c r="BQ9" s="470"/>
      <c r="BR9" s="470"/>
      <c r="BS9" s="470"/>
      <c r="BT9" s="470"/>
      <c r="BU9" s="471"/>
      <c r="BV9" s="469">
        <v>72467</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19.3</v>
      </c>
      <c r="CU9" s="467"/>
      <c r="CV9" s="467"/>
      <c r="CW9" s="467"/>
      <c r="CX9" s="467"/>
      <c r="CY9" s="467"/>
      <c r="CZ9" s="467"/>
      <c r="DA9" s="468"/>
      <c r="DB9" s="466">
        <v>20.2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35166</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401</v>
      </c>
      <c r="BO10" s="470"/>
      <c r="BP10" s="470"/>
      <c r="BQ10" s="470"/>
      <c r="BR10" s="470"/>
      <c r="BS10" s="470"/>
      <c r="BT10" s="470"/>
      <c r="BU10" s="471"/>
      <c r="BV10" s="469">
        <v>187112</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120</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33800</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33436</v>
      </c>
      <c r="S13" s="554"/>
      <c r="T13" s="554"/>
      <c r="U13" s="554"/>
      <c r="V13" s="555"/>
      <c r="W13" s="485" t="s">
        <v>138</v>
      </c>
      <c r="X13" s="486"/>
      <c r="Y13" s="486"/>
      <c r="Z13" s="486"/>
      <c r="AA13" s="486"/>
      <c r="AB13" s="476"/>
      <c r="AC13" s="520">
        <v>1678</v>
      </c>
      <c r="AD13" s="521"/>
      <c r="AE13" s="521"/>
      <c r="AF13" s="521"/>
      <c r="AG13" s="563"/>
      <c r="AH13" s="520">
        <v>1985</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-92315</v>
      </c>
      <c r="BO13" s="470"/>
      <c r="BP13" s="470"/>
      <c r="BQ13" s="470"/>
      <c r="BR13" s="470"/>
      <c r="BS13" s="470"/>
      <c r="BT13" s="470"/>
      <c r="BU13" s="471"/>
      <c r="BV13" s="469">
        <v>259579</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12.7</v>
      </c>
      <c r="CU13" s="467"/>
      <c r="CV13" s="467"/>
      <c r="CW13" s="467"/>
      <c r="CX13" s="467"/>
      <c r="CY13" s="467"/>
      <c r="CZ13" s="467"/>
      <c r="DA13" s="468"/>
      <c r="DB13" s="466">
        <v>13.8</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34349</v>
      </c>
      <c r="S14" s="554"/>
      <c r="T14" s="554"/>
      <c r="U14" s="554"/>
      <c r="V14" s="555"/>
      <c r="W14" s="459"/>
      <c r="X14" s="460"/>
      <c r="Y14" s="460"/>
      <c r="Z14" s="460"/>
      <c r="AA14" s="460"/>
      <c r="AB14" s="449"/>
      <c r="AC14" s="556">
        <v>10.1</v>
      </c>
      <c r="AD14" s="557"/>
      <c r="AE14" s="557"/>
      <c r="AF14" s="557"/>
      <c r="AG14" s="558"/>
      <c r="AH14" s="556">
        <v>11.1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87.3</v>
      </c>
      <c r="CU14" s="568"/>
      <c r="CV14" s="568"/>
      <c r="CW14" s="568"/>
      <c r="CX14" s="568"/>
      <c r="CY14" s="568"/>
      <c r="CZ14" s="568"/>
      <c r="DA14" s="569"/>
      <c r="DB14" s="567">
        <v>105.4</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145</v>
      </c>
      <c r="N15" s="561"/>
      <c r="O15" s="561"/>
      <c r="P15" s="561"/>
      <c r="Q15" s="562"/>
      <c r="R15" s="553">
        <v>33976</v>
      </c>
      <c r="S15" s="554"/>
      <c r="T15" s="554"/>
      <c r="U15" s="554"/>
      <c r="V15" s="555"/>
      <c r="W15" s="485" t="s">
        <v>146</v>
      </c>
      <c r="X15" s="486"/>
      <c r="Y15" s="486"/>
      <c r="Z15" s="486"/>
      <c r="AA15" s="486"/>
      <c r="AB15" s="476"/>
      <c r="AC15" s="520">
        <v>4276</v>
      </c>
      <c r="AD15" s="521"/>
      <c r="AE15" s="521"/>
      <c r="AF15" s="521"/>
      <c r="AG15" s="563"/>
      <c r="AH15" s="520">
        <v>4765</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3527990</v>
      </c>
      <c r="BO15" s="433"/>
      <c r="BP15" s="433"/>
      <c r="BQ15" s="433"/>
      <c r="BR15" s="433"/>
      <c r="BS15" s="433"/>
      <c r="BT15" s="433"/>
      <c r="BU15" s="434"/>
      <c r="BV15" s="432">
        <v>3335939</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25.7</v>
      </c>
      <c r="AD16" s="557"/>
      <c r="AE16" s="557"/>
      <c r="AF16" s="557"/>
      <c r="AG16" s="558"/>
      <c r="AH16" s="556">
        <v>26.6</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12101032</v>
      </c>
      <c r="BO16" s="470"/>
      <c r="BP16" s="470"/>
      <c r="BQ16" s="470"/>
      <c r="BR16" s="470"/>
      <c r="BS16" s="470"/>
      <c r="BT16" s="470"/>
      <c r="BU16" s="471"/>
      <c r="BV16" s="469">
        <v>11735787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150</v>
      </c>
      <c r="S17" s="574"/>
      <c r="T17" s="574"/>
      <c r="U17" s="574"/>
      <c r="V17" s="575"/>
      <c r="W17" s="485" t="s">
        <v>153</v>
      </c>
      <c r="X17" s="486"/>
      <c r="Y17" s="486"/>
      <c r="Z17" s="486"/>
      <c r="AA17" s="486"/>
      <c r="AB17" s="476"/>
      <c r="AC17" s="520">
        <v>10657</v>
      </c>
      <c r="AD17" s="521"/>
      <c r="AE17" s="521"/>
      <c r="AF17" s="521"/>
      <c r="AG17" s="563"/>
      <c r="AH17" s="520">
        <v>11130</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4383391</v>
      </c>
      <c r="BO17" s="470"/>
      <c r="BP17" s="470"/>
      <c r="BQ17" s="470"/>
      <c r="BR17" s="470"/>
      <c r="BS17" s="470"/>
      <c r="BT17" s="470"/>
      <c r="BU17" s="471"/>
      <c r="BV17" s="469">
        <v>4188574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435.34</v>
      </c>
      <c r="M18" s="585"/>
      <c r="N18" s="585"/>
      <c r="O18" s="585"/>
      <c r="P18" s="585"/>
      <c r="Q18" s="585"/>
      <c r="R18" s="586"/>
      <c r="S18" s="586"/>
      <c r="T18" s="586"/>
      <c r="U18" s="586"/>
      <c r="V18" s="587"/>
      <c r="W18" s="487"/>
      <c r="X18" s="488"/>
      <c r="Y18" s="488"/>
      <c r="Z18" s="488"/>
      <c r="AA18" s="488"/>
      <c r="AB18" s="479"/>
      <c r="AC18" s="588">
        <v>64.2</v>
      </c>
      <c r="AD18" s="589"/>
      <c r="AE18" s="589"/>
      <c r="AF18" s="589"/>
      <c r="AG18" s="590"/>
      <c r="AH18" s="588">
        <v>62.2</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13215242</v>
      </c>
      <c r="BO18" s="470"/>
      <c r="BP18" s="470"/>
      <c r="BQ18" s="470"/>
      <c r="BR18" s="470"/>
      <c r="BS18" s="470"/>
      <c r="BT18" s="470"/>
      <c r="BU18" s="471"/>
      <c r="BV18" s="469">
        <v>13285199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75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16699522</v>
      </c>
      <c r="BO19" s="470"/>
      <c r="BP19" s="470"/>
      <c r="BQ19" s="470"/>
      <c r="BR19" s="470"/>
      <c r="BS19" s="470"/>
      <c r="BT19" s="470"/>
      <c r="BU19" s="471"/>
      <c r="BV19" s="469">
        <v>16176115</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13343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31148557</v>
      </c>
      <c r="BO23" s="470"/>
      <c r="BP23" s="470"/>
      <c r="BQ23" s="470"/>
      <c r="BR23" s="470"/>
      <c r="BS23" s="470"/>
      <c r="BT23" s="470"/>
      <c r="BU23" s="471"/>
      <c r="BV23" s="469">
        <v>30584453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7800</v>
      </c>
      <c r="R24" s="521"/>
      <c r="S24" s="521"/>
      <c r="T24" s="521"/>
      <c r="U24" s="521"/>
      <c r="V24" s="563"/>
      <c r="W24" s="622"/>
      <c r="X24" s="610"/>
      <c r="Y24" s="611"/>
      <c r="Z24" s="519" t="s">
        <v>169</v>
      </c>
      <c r="AA24" s="499"/>
      <c r="AB24" s="499"/>
      <c r="AC24" s="499"/>
      <c r="AD24" s="499"/>
      <c r="AE24" s="499"/>
      <c r="AF24" s="499"/>
      <c r="AG24" s="500"/>
      <c r="AH24" s="520">
        <v>426</v>
      </c>
      <c r="AI24" s="521"/>
      <c r="AJ24" s="521"/>
      <c r="AK24" s="521"/>
      <c r="AL24" s="563"/>
      <c r="AM24" s="520">
        <v>1332102</v>
      </c>
      <c r="AN24" s="521"/>
      <c r="AO24" s="521"/>
      <c r="AP24" s="521"/>
      <c r="AQ24" s="521"/>
      <c r="AR24" s="563"/>
      <c r="AS24" s="520">
        <v>3127</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23708473</v>
      </c>
      <c r="BO24" s="470"/>
      <c r="BP24" s="470"/>
      <c r="BQ24" s="470"/>
      <c r="BR24" s="470"/>
      <c r="BS24" s="470"/>
      <c r="BT24" s="470"/>
      <c r="BU24" s="471"/>
      <c r="BV24" s="469">
        <v>23402565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6600</v>
      </c>
      <c r="R25" s="521"/>
      <c r="S25" s="521"/>
      <c r="T25" s="521"/>
      <c r="U25" s="521"/>
      <c r="V25" s="563"/>
      <c r="W25" s="622"/>
      <c r="X25" s="610"/>
      <c r="Y25" s="611"/>
      <c r="Z25" s="519" t="s">
        <v>172</v>
      </c>
      <c r="AA25" s="499"/>
      <c r="AB25" s="499"/>
      <c r="AC25" s="499"/>
      <c r="AD25" s="499"/>
      <c r="AE25" s="499"/>
      <c r="AF25" s="499"/>
      <c r="AG25" s="500"/>
      <c r="AH25" s="520">
        <v>83</v>
      </c>
      <c r="AI25" s="521"/>
      <c r="AJ25" s="521"/>
      <c r="AK25" s="521"/>
      <c r="AL25" s="563"/>
      <c r="AM25" s="520">
        <v>245929</v>
      </c>
      <c r="AN25" s="521"/>
      <c r="AO25" s="521"/>
      <c r="AP25" s="521"/>
      <c r="AQ25" s="521"/>
      <c r="AR25" s="563"/>
      <c r="AS25" s="520">
        <v>2963</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1432625</v>
      </c>
      <c r="BO25" s="433"/>
      <c r="BP25" s="433"/>
      <c r="BQ25" s="433"/>
      <c r="BR25" s="433"/>
      <c r="BS25" s="433"/>
      <c r="BT25" s="433"/>
      <c r="BU25" s="434"/>
      <c r="BV25" s="432">
        <v>2395764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174</v>
      </c>
      <c r="F26" s="499"/>
      <c r="G26" s="499"/>
      <c r="H26" s="499"/>
      <c r="I26" s="499"/>
      <c r="J26" s="499"/>
      <c r="K26" s="500"/>
      <c r="L26" s="520">
        <v>1</v>
      </c>
      <c r="M26" s="521"/>
      <c r="N26" s="521"/>
      <c r="O26" s="521"/>
      <c r="P26" s="563"/>
      <c r="Q26" s="520">
        <v>5500</v>
      </c>
      <c r="R26" s="521"/>
      <c r="S26" s="521"/>
      <c r="T26" s="521"/>
      <c r="U26" s="521"/>
      <c r="V26" s="563"/>
      <c r="W26" s="622"/>
      <c r="X26" s="610"/>
      <c r="Y26" s="611"/>
      <c r="Z26" s="519" t="s">
        <v>175</v>
      </c>
      <c r="AA26" s="632"/>
      <c r="AB26" s="632"/>
      <c r="AC26" s="632"/>
      <c r="AD26" s="632"/>
      <c r="AE26" s="632"/>
      <c r="AF26" s="632"/>
      <c r="AG26" s="633"/>
      <c r="AH26" s="520">
        <v>6</v>
      </c>
      <c r="AI26" s="521"/>
      <c r="AJ26" s="521"/>
      <c r="AK26" s="521"/>
      <c r="AL26" s="563"/>
      <c r="AM26" s="520">
        <v>18348</v>
      </c>
      <c r="AN26" s="521"/>
      <c r="AO26" s="521"/>
      <c r="AP26" s="521"/>
      <c r="AQ26" s="521"/>
      <c r="AR26" s="563"/>
      <c r="AS26" s="520">
        <v>3058</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177</v>
      </c>
      <c r="BO26" s="470"/>
      <c r="BP26" s="470"/>
      <c r="BQ26" s="470"/>
      <c r="BR26" s="470"/>
      <c r="BS26" s="470"/>
      <c r="BT26" s="470"/>
      <c r="BU26" s="471"/>
      <c r="BV26" s="469" t="s">
        <v>177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3900</v>
      </c>
      <c r="R27" s="521"/>
      <c r="S27" s="521"/>
      <c r="T27" s="521"/>
      <c r="U27" s="521"/>
      <c r="V27" s="563"/>
      <c r="W27" s="622"/>
      <c r="X27" s="610"/>
      <c r="Y27" s="611"/>
      <c r="Z27" s="519" t="s">
        <v>179</v>
      </c>
      <c r="AA27" s="499"/>
      <c r="AB27" s="499"/>
      <c r="AC27" s="499"/>
      <c r="AD27" s="499"/>
      <c r="AE27" s="499"/>
      <c r="AF27" s="499"/>
      <c r="AG27" s="500"/>
      <c r="AH27" s="520">
        <v>8</v>
      </c>
      <c r="AI27" s="521"/>
      <c r="AJ27" s="521"/>
      <c r="AK27" s="521"/>
      <c r="AL27" s="563"/>
      <c r="AM27" s="520">
        <v>30352</v>
      </c>
      <c r="AN27" s="521"/>
      <c r="AO27" s="521"/>
      <c r="AP27" s="521"/>
      <c r="AQ27" s="521"/>
      <c r="AR27" s="563"/>
      <c r="AS27" s="520">
        <v>3794</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1306054</v>
      </c>
      <c r="BO27" s="646"/>
      <c r="BP27" s="646"/>
      <c r="BQ27" s="646"/>
      <c r="BR27" s="646"/>
      <c r="BS27" s="646"/>
      <c r="BT27" s="646"/>
      <c r="BU27" s="647"/>
      <c r="BV27" s="645">
        <v>1300003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3300</v>
      </c>
      <c r="R28" s="521"/>
      <c r="S28" s="521"/>
      <c r="T28" s="521"/>
      <c r="U28" s="521"/>
      <c r="V28" s="563"/>
      <c r="W28" s="622"/>
      <c r="X28" s="610"/>
      <c r="Y28" s="611"/>
      <c r="Z28" s="519" t="s">
        <v>182</v>
      </c>
      <c r="AA28" s="499"/>
      <c r="AB28" s="499"/>
      <c r="AC28" s="499"/>
      <c r="AD28" s="499"/>
      <c r="AE28" s="499"/>
      <c r="AF28" s="499"/>
      <c r="AG28" s="500"/>
      <c r="AH28" s="520" t="s">
        <v>177</v>
      </c>
      <c r="AI28" s="521"/>
      <c r="AJ28" s="521"/>
      <c r="AK28" s="521"/>
      <c r="AL28" s="563"/>
      <c r="AM28" s="520" t="s">
        <v>183</v>
      </c>
      <c r="AN28" s="521"/>
      <c r="AO28" s="521"/>
      <c r="AP28" s="521"/>
      <c r="AQ28" s="521"/>
      <c r="AR28" s="563"/>
      <c r="AS28" s="520" t="s">
        <v>184</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1623993</v>
      </c>
      <c r="BO28" s="433"/>
      <c r="BP28" s="433"/>
      <c r="BQ28" s="433"/>
      <c r="BR28" s="433"/>
      <c r="BS28" s="433"/>
      <c r="BT28" s="433"/>
      <c r="BU28" s="434"/>
      <c r="BV28" s="432">
        <v>1623592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18</v>
      </c>
      <c r="M29" s="521"/>
      <c r="N29" s="521"/>
      <c r="O29" s="521"/>
      <c r="P29" s="563"/>
      <c r="Q29" s="520">
        <v>3100</v>
      </c>
      <c r="R29" s="521"/>
      <c r="S29" s="521"/>
      <c r="T29" s="521"/>
      <c r="U29" s="521"/>
      <c r="V29" s="563"/>
      <c r="W29" s="623"/>
      <c r="X29" s="624"/>
      <c r="Y29" s="625"/>
      <c r="Z29" s="519" t="s">
        <v>187</v>
      </c>
      <c r="AA29" s="499"/>
      <c r="AB29" s="499"/>
      <c r="AC29" s="499"/>
      <c r="AD29" s="499"/>
      <c r="AE29" s="499"/>
      <c r="AF29" s="499"/>
      <c r="AG29" s="500"/>
      <c r="AH29" s="520">
        <v>434</v>
      </c>
      <c r="AI29" s="521"/>
      <c r="AJ29" s="521"/>
      <c r="AK29" s="521"/>
      <c r="AL29" s="563"/>
      <c r="AM29" s="520">
        <v>1362454</v>
      </c>
      <c r="AN29" s="521"/>
      <c r="AO29" s="521"/>
      <c r="AP29" s="521"/>
      <c r="AQ29" s="521"/>
      <c r="AR29" s="563"/>
      <c r="AS29" s="520">
        <v>3139</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789420</v>
      </c>
      <c r="BO29" s="470"/>
      <c r="BP29" s="470"/>
      <c r="BQ29" s="470"/>
      <c r="BR29" s="470"/>
      <c r="BS29" s="470"/>
      <c r="BT29" s="470"/>
      <c r="BU29" s="471"/>
      <c r="BV29" s="469">
        <v>988869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98.2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2990054</v>
      </c>
      <c r="BO30" s="646"/>
      <c r="BP30" s="646"/>
      <c r="BQ30" s="646"/>
      <c r="BR30" s="646"/>
      <c r="BS30" s="646"/>
      <c r="BT30" s="646"/>
      <c r="BU30" s="647"/>
      <c r="BV30" s="645">
        <v>3325138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198</v>
      </c>
      <c r="V33" s="493"/>
      <c r="W33" s="458" t="s">
        <v>199</v>
      </c>
      <c r="X33" s="458"/>
      <c r="Y33" s="458"/>
      <c r="Z33" s="458"/>
      <c r="AA33" s="458"/>
      <c r="AB33" s="458"/>
      <c r="AC33" s="458"/>
      <c r="AD33" s="458"/>
      <c r="AE33" s="458"/>
      <c r="AF33" s="458"/>
      <c r="AG33" s="458"/>
      <c r="AH33" s="458"/>
      <c r="AI33" s="458"/>
      <c r="AJ33" s="458"/>
      <c r="AK33" s="458"/>
      <c r="AL33" s="216"/>
      <c r="AM33" s="493" t="s">
        <v>198</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203</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IF('各会計、関係団体の財政状況及び健全化判断比率'!B32="","",'各会計、関係団体の財政状況及び健全化判断比率'!B32)</f>
        <v>大田市水道事業会計</v>
      </c>
      <c r="AP34" s="659"/>
      <c r="AQ34" s="659"/>
      <c r="AR34" s="659"/>
      <c r="AS34" s="659"/>
      <c r="AT34" s="659"/>
      <c r="AU34" s="659"/>
      <c r="AV34" s="659"/>
      <c r="AW34" s="659"/>
      <c r="AX34" s="659"/>
      <c r="AY34" s="659"/>
      <c r="AZ34" s="659"/>
      <c r="BA34" s="659"/>
      <c r="BB34" s="659"/>
      <c r="BC34" s="659"/>
      <c r="BD34" s="214"/>
      <c r="BE34" s="658">
        <f>IF(BG34="","",MAX(C34:D43,U34:V43,AM34:AN43)+1)</f>
        <v>11</v>
      </c>
      <c r="BF34" s="658"/>
      <c r="BG34" s="659" t="str">
        <f>IF('各会計、関係団体の財政状況及び健全化判断比率'!B35="","",'各会計、関係団体の財政状況及び健全化判断比率'!B35)</f>
        <v>生活排水処理事業特別会計</v>
      </c>
      <c r="BH34" s="659"/>
      <c r="BI34" s="659"/>
      <c r="BJ34" s="659"/>
      <c r="BK34" s="659"/>
      <c r="BL34" s="659"/>
      <c r="BM34" s="659"/>
      <c r="BN34" s="659"/>
      <c r="BO34" s="659"/>
      <c r="BP34" s="659"/>
      <c r="BQ34" s="659"/>
      <c r="BR34" s="659"/>
      <c r="BS34" s="659"/>
      <c r="BT34" s="659"/>
      <c r="BU34" s="659"/>
      <c r="BV34" s="214"/>
      <c r="BW34" s="658">
        <f>IF(BY34="","",MAX(C34:D43,U34:V43,AM34:AN43,BE34:BF43)+1)</f>
        <v>13</v>
      </c>
      <c r="BX34" s="658"/>
      <c r="BY34" s="659" t="str">
        <f>IF('各会計、関係団体の財政状況及び健全化判断比率'!B68="","",'各会計、関係団体の財政状況及び健全化判断比率'!B68)</f>
        <v>島根県市町村総合事務組合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（公財）大田市体育・公園・文化事業団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大田市駅周辺土地区画整理事業特別会計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国民健康保険診療所事業特別会計</v>
      </c>
      <c r="X35" s="659"/>
      <c r="Y35" s="659"/>
      <c r="Z35" s="659"/>
      <c r="AA35" s="659"/>
      <c r="AB35" s="659"/>
      <c r="AC35" s="659"/>
      <c r="AD35" s="659"/>
      <c r="AE35" s="659"/>
      <c r="AF35" s="659"/>
      <c r="AG35" s="659"/>
      <c r="AH35" s="659"/>
      <c r="AI35" s="659"/>
      <c r="AJ35" s="659"/>
      <c r="AK35" s="659"/>
      <c r="AL35" s="214"/>
      <c r="AM35" s="658">
        <f t="shared" ref="AM35:AM43" si="0">IF(AO35="","",AM34+1)</f>
        <v>9</v>
      </c>
      <c r="AN35" s="658"/>
      <c r="AO35" s="659" t="str">
        <f>IF('各会計、関係団体の財政状況及び健全化判断比率'!B33="","",'各会計、関係団体の財政状況及び健全化判断比率'!B33)</f>
        <v>大田市病院事業会計</v>
      </c>
      <c r="AP35" s="659"/>
      <c r="AQ35" s="659"/>
      <c r="AR35" s="659"/>
      <c r="AS35" s="659"/>
      <c r="AT35" s="659"/>
      <c r="AU35" s="659"/>
      <c r="AV35" s="659"/>
      <c r="AW35" s="659"/>
      <c r="AX35" s="659"/>
      <c r="AY35" s="659"/>
      <c r="AZ35" s="659"/>
      <c r="BA35" s="659"/>
      <c r="BB35" s="659"/>
      <c r="BC35" s="659"/>
      <c r="BD35" s="214"/>
      <c r="BE35" s="658">
        <f t="shared" ref="BE35:BE43" si="1">IF(BG35="","",BE34+1)</f>
        <v>12</v>
      </c>
      <c r="BF35" s="658"/>
      <c r="BG35" s="659" t="str">
        <f>IF('各会計、関係団体の財政状況及び健全化判断比率'!B36="","",'各会計、関係団体の財政状況及び健全化判断比率'!B36)</f>
        <v>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14</v>
      </c>
      <c r="BX35" s="658"/>
      <c r="BY35" s="659" t="str">
        <f>IF('各会計、関係団体の財政状況及び健全化判断比率'!B69="","",'各会計、関係団体の財政状況及び健全化判断比率'!B69)</f>
        <v>島根県後期高齢者医療広域連合（普通会計）</v>
      </c>
      <c r="BZ35" s="659"/>
      <c r="CA35" s="659"/>
      <c r="CB35" s="659"/>
      <c r="CC35" s="659"/>
      <c r="CD35" s="659"/>
      <c r="CE35" s="659"/>
      <c r="CF35" s="659"/>
      <c r="CG35" s="659"/>
      <c r="CH35" s="659"/>
      <c r="CI35" s="659"/>
      <c r="CJ35" s="659"/>
      <c r="CK35" s="659"/>
      <c r="CL35" s="659"/>
      <c r="CM35" s="659"/>
      <c r="CN35" s="214"/>
      <c r="CO35" s="658">
        <f t="shared" ref="CO35:CO43" si="3">IF(CQ35="","",CO34+1)</f>
        <v>17</v>
      </c>
      <c r="CP35" s="658"/>
      <c r="CQ35" s="659" t="str">
        <f>IF('各会計、関係団体の財政状況及び健全化判断比率'!BS8="","",'各会計、関係団体の財政状況及び健全化判断比率'!BS8)</f>
        <v>（株）大田ふるさとセンター</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簡易給水施設事業特別会計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f t="shared" si="0"/>
        <v>10</v>
      </c>
      <c r="AN36" s="658"/>
      <c r="AO36" s="659" t="str">
        <f>IF('各会計、関係団体の財政状況及び健全化判断比率'!B34="","",'各会計、関係団体の財政状況及び健全化判断比率'!B34)</f>
        <v>大田市下水道事業会計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15</v>
      </c>
      <c r="BX36" s="658"/>
      <c r="BY36" s="659" t="str">
        <f>IF('各会計、関係団体の財政状況及び健全化判断比率'!B70="","",'各会計、関係団体の財政状況及び健全化判断比率'!B70)</f>
        <v>島根県後期高齢者医療広域連合（後期高齢者医療事業特別会計）</v>
      </c>
      <c r="BZ36" s="659"/>
      <c r="CA36" s="659"/>
      <c r="CB36" s="659"/>
      <c r="CC36" s="659"/>
      <c r="CD36" s="659"/>
      <c r="CE36" s="659"/>
      <c r="CF36" s="659"/>
      <c r="CG36" s="659"/>
      <c r="CH36" s="659"/>
      <c r="CI36" s="659"/>
      <c r="CJ36" s="659"/>
      <c r="CK36" s="659"/>
      <c r="CL36" s="659"/>
      <c r="CM36" s="659"/>
      <c r="CN36" s="214"/>
      <c r="CO36" s="658">
        <f t="shared" si="3"/>
        <v>18</v>
      </c>
      <c r="CP36" s="658"/>
      <c r="CQ36" s="659" t="str">
        <f>IF('各会計、関係団体の財政状況及び健全化判断比率'!BS9="","",'各会計、関係団体の財政状況及び健全化判断比率'!BS9)</f>
        <v>（公財）シルバーランド振興事業団</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介護保険事業特別会計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t="str">
        <f t="shared" si="2"/>
        <v/>
      </c>
      <c r="BX37" s="658"/>
      <c r="BY37" s="659" t="str">
        <f>IF('各会計、関係団体の財政状況及び健全化判断比率'!B71="","",'各会計、関係団体の財政状況及び健全化判断比率'!B71)</f>
        <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1PjkUOZ1YNyS7ArM9o2Ftx9m0Nhrn/kof1hNPfB6vYZQKKhZX8w1oBXIbYKBe1aoznplivSoKJ/Vw0saO753Qw==" saltValue="74r1St1yStWfnIVlNr98v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50" t="s">
        <v>565</v>
      </c>
      <c r="D34" s="1250"/>
      <c r="E34" s="1251"/>
      <c r="F34" s="32">
        <v>4.5199999999999996</v>
      </c>
      <c r="G34" s="33">
        <v>4.92</v>
      </c>
      <c r="H34" s="33">
        <v>4.87</v>
      </c>
      <c r="I34" s="33">
        <v>4.74</v>
      </c>
      <c r="J34" s="34">
        <v>4.3600000000000003</v>
      </c>
      <c r="K34" s="22"/>
      <c r="L34" s="22"/>
      <c r="M34" s="22"/>
      <c r="N34" s="22"/>
      <c r="O34" s="22"/>
      <c r="P34" s="22"/>
    </row>
    <row r="35" spans="1:16" ht="39" customHeight="1" x14ac:dyDescent="0.15">
      <c r="A35" s="22"/>
      <c r="B35" s="35"/>
      <c r="C35" s="1244" t="s">
        <v>566</v>
      </c>
      <c r="D35" s="1245"/>
      <c r="E35" s="1246"/>
      <c r="F35" s="36">
        <v>4.62</v>
      </c>
      <c r="G35" s="37">
        <v>2.83</v>
      </c>
      <c r="H35" s="37">
        <v>2.97</v>
      </c>
      <c r="I35" s="37">
        <v>1.41</v>
      </c>
      <c r="J35" s="38">
        <v>2.36</v>
      </c>
      <c r="K35" s="22"/>
      <c r="L35" s="22"/>
      <c r="M35" s="22"/>
      <c r="N35" s="22"/>
      <c r="O35" s="22"/>
      <c r="P35" s="22"/>
    </row>
    <row r="36" spans="1:16" ht="39" customHeight="1" x14ac:dyDescent="0.15">
      <c r="A36" s="22"/>
      <c r="B36" s="35"/>
      <c r="C36" s="1244" t="s">
        <v>567</v>
      </c>
      <c r="D36" s="1245"/>
      <c r="E36" s="1246"/>
      <c r="F36" s="36">
        <v>2.85</v>
      </c>
      <c r="G36" s="37">
        <v>1.75</v>
      </c>
      <c r="H36" s="37">
        <v>2.36</v>
      </c>
      <c r="I36" s="37">
        <v>2.93</v>
      </c>
      <c r="J36" s="38">
        <v>2.1800000000000002</v>
      </c>
      <c r="K36" s="22"/>
      <c r="L36" s="22"/>
      <c r="M36" s="22"/>
      <c r="N36" s="22"/>
      <c r="O36" s="22"/>
      <c r="P36" s="22"/>
    </row>
    <row r="37" spans="1:16" ht="39" customHeight="1" x14ac:dyDescent="0.15">
      <c r="A37" s="22"/>
      <c r="B37" s="35"/>
      <c r="C37" s="1244" t="s">
        <v>568</v>
      </c>
      <c r="D37" s="1245"/>
      <c r="E37" s="1246"/>
      <c r="F37" s="36" t="s">
        <v>529</v>
      </c>
      <c r="G37" s="37" t="s">
        <v>529</v>
      </c>
      <c r="H37" s="37" t="s">
        <v>529</v>
      </c>
      <c r="I37" s="37" t="s">
        <v>529</v>
      </c>
      <c r="J37" s="38">
        <v>0.48</v>
      </c>
      <c r="K37" s="22"/>
      <c r="L37" s="22"/>
      <c r="M37" s="22"/>
      <c r="N37" s="22"/>
      <c r="O37" s="22"/>
      <c r="P37" s="22"/>
    </row>
    <row r="38" spans="1:16" ht="39" customHeight="1" x14ac:dyDescent="0.15">
      <c r="A38" s="22"/>
      <c r="B38" s="35"/>
      <c r="C38" s="1244" t="s">
        <v>569</v>
      </c>
      <c r="D38" s="1245"/>
      <c r="E38" s="1246"/>
      <c r="F38" s="36">
        <v>0.56000000000000005</v>
      </c>
      <c r="G38" s="37">
        <v>0.63</v>
      </c>
      <c r="H38" s="37">
        <v>0.19</v>
      </c>
      <c r="I38" s="37">
        <v>0.51</v>
      </c>
      <c r="J38" s="38">
        <v>0.45</v>
      </c>
      <c r="K38" s="22"/>
      <c r="L38" s="22"/>
      <c r="M38" s="22"/>
      <c r="N38" s="22"/>
      <c r="O38" s="22"/>
      <c r="P38" s="22"/>
    </row>
    <row r="39" spans="1:16" ht="39" customHeight="1" x14ac:dyDescent="0.15">
      <c r="A39" s="22"/>
      <c r="B39" s="35"/>
      <c r="C39" s="1244" t="s">
        <v>570</v>
      </c>
      <c r="D39" s="1245"/>
      <c r="E39" s="1246"/>
      <c r="F39" s="36">
        <v>0.81</v>
      </c>
      <c r="G39" s="37">
        <v>0.75</v>
      </c>
      <c r="H39" s="37">
        <v>0.95</v>
      </c>
      <c r="I39" s="37">
        <v>0.08</v>
      </c>
      <c r="J39" s="38">
        <v>0.41</v>
      </c>
      <c r="K39" s="22"/>
      <c r="L39" s="22"/>
      <c r="M39" s="22"/>
      <c r="N39" s="22"/>
      <c r="O39" s="22"/>
      <c r="P39" s="22"/>
    </row>
    <row r="40" spans="1:16" ht="39" customHeight="1" x14ac:dyDescent="0.15">
      <c r="A40" s="22"/>
      <c r="B40" s="35"/>
      <c r="C40" s="1244" t="s">
        <v>571</v>
      </c>
      <c r="D40" s="1245"/>
      <c r="E40" s="1246"/>
      <c r="F40" s="36">
        <v>0.06</v>
      </c>
      <c r="G40" s="37">
        <v>0.05</v>
      </c>
      <c r="H40" s="37">
        <v>0.05</v>
      </c>
      <c r="I40" s="37">
        <v>0.05</v>
      </c>
      <c r="J40" s="38">
        <v>0.06</v>
      </c>
      <c r="K40" s="22"/>
      <c r="L40" s="22"/>
      <c r="M40" s="22"/>
      <c r="N40" s="22"/>
      <c r="O40" s="22"/>
      <c r="P40" s="22"/>
    </row>
    <row r="41" spans="1:16" ht="39" customHeight="1" x14ac:dyDescent="0.15">
      <c r="A41" s="22"/>
      <c r="B41" s="35"/>
      <c r="C41" s="1244" t="s">
        <v>572</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573</v>
      </c>
      <c r="D42" s="1245"/>
      <c r="E42" s="1246"/>
      <c r="F42" s="36" t="s">
        <v>561</v>
      </c>
      <c r="G42" s="37" t="s">
        <v>529</v>
      </c>
      <c r="H42" s="37" t="s">
        <v>529</v>
      </c>
      <c r="I42" s="37" t="s">
        <v>529</v>
      </c>
      <c r="J42" s="38" t="s">
        <v>529</v>
      </c>
      <c r="K42" s="22"/>
      <c r="L42" s="22"/>
      <c r="M42" s="22"/>
      <c r="N42" s="22"/>
      <c r="O42" s="22"/>
      <c r="P42" s="22"/>
    </row>
    <row r="43" spans="1:16" ht="39" customHeight="1" thickBot="1" x14ac:dyDescent="0.2">
      <c r="A43" s="22"/>
      <c r="B43" s="40"/>
      <c r="C43" s="1247" t="s">
        <v>574</v>
      </c>
      <c r="D43" s="1248"/>
      <c r="E43" s="1249"/>
      <c r="F43" s="41">
        <v>0.12</v>
      </c>
      <c r="G43" s="42">
        <v>0</v>
      </c>
      <c r="H43" s="42">
        <v>0</v>
      </c>
      <c r="I43" s="42">
        <v>0.16</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GIbsGADB5NeGPGGFmW5n7XKq5HTvNRymUrSW55UmOuzSiSnD96txKdGSTJ7hDO/hPRIFZcnqiOd3AYypQ+Prw==" saltValue="U3zoOXLKA1+vJe6I5o06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3554</v>
      </c>
      <c r="L45" s="60">
        <v>3492</v>
      </c>
      <c r="M45" s="60">
        <v>3381</v>
      </c>
      <c r="N45" s="60">
        <v>3369</v>
      </c>
      <c r="O45" s="61">
        <v>3307</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529</v>
      </c>
      <c r="L46" s="64" t="s">
        <v>529</v>
      </c>
      <c r="M46" s="64" t="s">
        <v>529</v>
      </c>
      <c r="N46" s="64" t="s">
        <v>529</v>
      </c>
      <c r="O46" s="65" t="s">
        <v>529</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529</v>
      </c>
      <c r="L47" s="64" t="s">
        <v>529</v>
      </c>
      <c r="M47" s="64" t="s">
        <v>529</v>
      </c>
      <c r="N47" s="64" t="s">
        <v>529</v>
      </c>
      <c r="O47" s="65" t="s">
        <v>529</v>
      </c>
      <c r="P47" s="48"/>
      <c r="Q47" s="48"/>
      <c r="R47" s="48"/>
      <c r="S47" s="48"/>
      <c r="T47" s="48"/>
      <c r="U47" s="48"/>
    </row>
    <row r="48" spans="1:21" ht="30.75" customHeight="1" x14ac:dyDescent="0.15">
      <c r="A48" s="48"/>
      <c r="B48" s="1254"/>
      <c r="C48" s="1255"/>
      <c r="D48" s="62"/>
      <c r="E48" s="1260" t="s">
        <v>15</v>
      </c>
      <c r="F48" s="1260"/>
      <c r="G48" s="1260"/>
      <c r="H48" s="1260"/>
      <c r="I48" s="1260"/>
      <c r="J48" s="1261"/>
      <c r="K48" s="63">
        <v>823</v>
      </c>
      <c r="L48" s="64">
        <v>889</v>
      </c>
      <c r="M48" s="64">
        <v>911</v>
      </c>
      <c r="N48" s="64">
        <v>943</v>
      </c>
      <c r="O48" s="65">
        <v>661</v>
      </c>
      <c r="P48" s="48"/>
      <c r="Q48" s="48"/>
      <c r="R48" s="48"/>
      <c r="S48" s="48"/>
      <c r="T48" s="48"/>
      <c r="U48" s="48"/>
    </row>
    <row r="49" spans="1:21" ht="30.75" customHeight="1" x14ac:dyDescent="0.15">
      <c r="A49" s="48"/>
      <c r="B49" s="1254"/>
      <c r="C49" s="1255"/>
      <c r="D49" s="62"/>
      <c r="E49" s="1260" t="s">
        <v>16</v>
      </c>
      <c r="F49" s="1260"/>
      <c r="G49" s="1260"/>
      <c r="H49" s="1260"/>
      <c r="I49" s="1260"/>
      <c r="J49" s="1261"/>
      <c r="K49" s="63" t="s">
        <v>529</v>
      </c>
      <c r="L49" s="64" t="s">
        <v>529</v>
      </c>
      <c r="M49" s="64" t="s">
        <v>529</v>
      </c>
      <c r="N49" s="64" t="s">
        <v>529</v>
      </c>
      <c r="O49" s="65" t="s">
        <v>529</v>
      </c>
      <c r="P49" s="48"/>
      <c r="Q49" s="48"/>
      <c r="R49" s="48"/>
      <c r="S49" s="48"/>
      <c r="T49" s="48"/>
      <c r="U49" s="48"/>
    </row>
    <row r="50" spans="1:21" ht="30.75" customHeight="1" x14ac:dyDescent="0.15">
      <c r="A50" s="48"/>
      <c r="B50" s="1254"/>
      <c r="C50" s="1255"/>
      <c r="D50" s="62"/>
      <c r="E50" s="1260" t="s">
        <v>17</v>
      </c>
      <c r="F50" s="1260"/>
      <c r="G50" s="1260"/>
      <c r="H50" s="1260"/>
      <c r="I50" s="1260"/>
      <c r="J50" s="1261"/>
      <c r="K50" s="63">
        <v>124</v>
      </c>
      <c r="L50" s="64">
        <v>126</v>
      </c>
      <c r="M50" s="64">
        <v>119</v>
      </c>
      <c r="N50" s="64">
        <v>128</v>
      </c>
      <c r="O50" s="65">
        <v>130</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529</v>
      </c>
      <c r="L51" s="64" t="s">
        <v>529</v>
      </c>
      <c r="M51" s="64" t="s">
        <v>529</v>
      </c>
      <c r="N51" s="64" t="s">
        <v>529</v>
      </c>
      <c r="O51" s="65" t="s">
        <v>529</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3017</v>
      </c>
      <c r="L52" s="64">
        <v>2966</v>
      </c>
      <c r="M52" s="64">
        <v>3000</v>
      </c>
      <c r="N52" s="64">
        <v>3034</v>
      </c>
      <c r="O52" s="65">
        <v>2930</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1484</v>
      </c>
      <c r="L53" s="69">
        <v>1541</v>
      </c>
      <c r="M53" s="69">
        <v>1411</v>
      </c>
      <c r="N53" s="69">
        <v>1406</v>
      </c>
      <c r="O53" s="70">
        <v>1168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0LmSGd0MRXNzvJP4jIAZFCZYZuh2CkOWLC4LkRaDvCOiU/jUxCZodXQiRFlOsJUjkU4zpLjTou1AdHPgRWsoA==" saltValue="NbzLQlLmMr83Hqua468CI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19" zoomScale="90" zoomScaleNormal="9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78" t="s">
        <v>30</v>
      </c>
      <c r="C41" s="1279"/>
      <c r="D41" s="102"/>
      <c r="E41" s="1284" t="s">
        <v>31</v>
      </c>
      <c r="F41" s="1284"/>
      <c r="G41" s="1284"/>
      <c r="H41" s="1285"/>
      <c r="I41" s="103">
        <v>31909</v>
      </c>
      <c r="J41" s="104">
        <v>30885</v>
      </c>
      <c r="K41" s="104">
        <v>30042</v>
      </c>
      <c r="L41" s="104">
        <v>30585</v>
      </c>
      <c r="M41" s="105">
        <v>31149</v>
      </c>
    </row>
    <row r="42" spans="2:13" ht="27.75" customHeight="1" x14ac:dyDescent="0.15">
      <c r="B42" s="1280"/>
      <c r="C42" s="1281"/>
      <c r="D42" s="106"/>
      <c r="E42" s="1286" t="s">
        <v>32</v>
      </c>
      <c r="F42" s="1286"/>
      <c r="G42" s="1286"/>
      <c r="H42" s="1287"/>
      <c r="I42" s="107">
        <v>795</v>
      </c>
      <c r="J42" s="108">
        <v>774</v>
      </c>
      <c r="K42" s="108">
        <v>554</v>
      </c>
      <c r="L42" s="108">
        <v>443</v>
      </c>
      <c r="M42" s="109">
        <v>320</v>
      </c>
    </row>
    <row r="43" spans="2:13" ht="27.75" customHeight="1" x14ac:dyDescent="0.15">
      <c r="B43" s="1280"/>
      <c r="C43" s="1281"/>
      <c r="D43" s="106"/>
      <c r="E43" s="1286" t="s">
        <v>33</v>
      </c>
      <c r="F43" s="1286"/>
      <c r="G43" s="1286"/>
      <c r="H43" s="1287"/>
      <c r="I43" s="107">
        <v>9955</v>
      </c>
      <c r="J43" s="108">
        <v>9935</v>
      </c>
      <c r="K43" s="108">
        <v>10846</v>
      </c>
      <c r="L43" s="108">
        <v>15416</v>
      </c>
      <c r="M43" s="109">
        <v>12627</v>
      </c>
    </row>
    <row r="44" spans="2:13" ht="27.75" customHeight="1" x14ac:dyDescent="0.15">
      <c r="B44" s="1280"/>
      <c r="C44" s="1281"/>
      <c r="D44" s="106"/>
      <c r="E44" s="1286" t="s">
        <v>34</v>
      </c>
      <c r="F44" s="1286"/>
      <c r="G44" s="1286"/>
      <c r="H44" s="1287"/>
      <c r="I44" s="107" t="s">
        <v>529</v>
      </c>
      <c r="J44" s="108" t="s">
        <v>529</v>
      </c>
      <c r="K44" s="108" t="s">
        <v>529</v>
      </c>
      <c r="L44" s="108" t="s">
        <v>529</v>
      </c>
      <c r="M44" s="109" t="s">
        <v>529</v>
      </c>
    </row>
    <row r="45" spans="2:13" ht="27.75" customHeight="1" x14ac:dyDescent="0.15">
      <c r="B45" s="1280"/>
      <c r="C45" s="1281"/>
      <c r="D45" s="106"/>
      <c r="E45" s="1286" t="s">
        <v>35</v>
      </c>
      <c r="F45" s="1286"/>
      <c r="G45" s="1286"/>
      <c r="H45" s="1287"/>
      <c r="I45" s="107">
        <v>4345</v>
      </c>
      <c r="J45" s="108">
        <v>4329</v>
      </c>
      <c r="K45" s="108">
        <v>4105</v>
      </c>
      <c r="L45" s="108">
        <v>4056</v>
      </c>
      <c r="M45" s="109">
        <v>3980</v>
      </c>
    </row>
    <row r="46" spans="2:13" ht="27.75" customHeight="1" x14ac:dyDescent="0.15">
      <c r="B46" s="1280"/>
      <c r="C46" s="1281"/>
      <c r="D46" s="110"/>
      <c r="E46" s="1286" t="s">
        <v>36</v>
      </c>
      <c r="F46" s="1286"/>
      <c r="G46" s="1286"/>
      <c r="H46" s="1287"/>
      <c r="I46" s="107" t="s">
        <v>529</v>
      </c>
      <c r="J46" s="108" t="s">
        <v>529</v>
      </c>
      <c r="K46" s="108" t="s">
        <v>529</v>
      </c>
      <c r="L46" s="108" t="s">
        <v>529</v>
      </c>
      <c r="M46" s="109" t="s">
        <v>529</v>
      </c>
    </row>
    <row r="47" spans="2:13" ht="27.75" customHeight="1" x14ac:dyDescent="0.15">
      <c r="B47" s="1280"/>
      <c r="C47" s="1281"/>
      <c r="D47" s="111"/>
      <c r="E47" s="1288" t="s">
        <v>37</v>
      </c>
      <c r="F47" s="1289"/>
      <c r="G47" s="1289"/>
      <c r="H47" s="1290"/>
      <c r="I47" s="107" t="s">
        <v>529</v>
      </c>
      <c r="J47" s="108" t="s">
        <v>529</v>
      </c>
      <c r="K47" s="108" t="s">
        <v>529</v>
      </c>
      <c r="L47" s="108" t="s">
        <v>529</v>
      </c>
      <c r="M47" s="109" t="s">
        <v>529</v>
      </c>
    </row>
    <row r="48" spans="2:13" ht="27.75" customHeight="1" x14ac:dyDescent="0.15">
      <c r="B48" s="1280"/>
      <c r="C48" s="1281"/>
      <c r="D48" s="106"/>
      <c r="E48" s="1286" t="s">
        <v>38</v>
      </c>
      <c r="F48" s="1286"/>
      <c r="G48" s="1286"/>
      <c r="H48" s="1287"/>
      <c r="I48" s="107" t="s">
        <v>529</v>
      </c>
      <c r="J48" s="108" t="s">
        <v>529</v>
      </c>
      <c r="K48" s="108" t="s">
        <v>529</v>
      </c>
      <c r="L48" s="108" t="s">
        <v>529</v>
      </c>
      <c r="M48" s="109" t="s">
        <v>529</v>
      </c>
    </row>
    <row r="49" spans="2:13" ht="27.75" customHeight="1" x14ac:dyDescent="0.15">
      <c r="B49" s="1282"/>
      <c r="C49" s="1283"/>
      <c r="D49" s="106"/>
      <c r="E49" s="1286" t="s">
        <v>39</v>
      </c>
      <c r="F49" s="1286"/>
      <c r="G49" s="1286"/>
      <c r="H49" s="1287"/>
      <c r="I49" s="107" t="s">
        <v>529</v>
      </c>
      <c r="J49" s="108" t="s">
        <v>529</v>
      </c>
      <c r="K49" s="108" t="s">
        <v>529</v>
      </c>
      <c r="L49" s="108" t="s">
        <v>529</v>
      </c>
      <c r="M49" s="109" t="s">
        <v>529</v>
      </c>
    </row>
    <row r="50" spans="2:13" ht="27.75" customHeight="1" x14ac:dyDescent="0.15">
      <c r="B50" s="1291" t="s">
        <v>40</v>
      </c>
      <c r="C50" s="1292"/>
      <c r="D50" s="112"/>
      <c r="E50" s="1286" t="s">
        <v>41</v>
      </c>
      <c r="F50" s="1286"/>
      <c r="G50" s="1286"/>
      <c r="H50" s="1287"/>
      <c r="I50" s="107">
        <v>7417</v>
      </c>
      <c r="J50" s="108">
        <v>6600</v>
      </c>
      <c r="K50" s="108">
        <v>5334</v>
      </c>
      <c r="L50" s="108">
        <v>4660</v>
      </c>
      <c r="M50" s="109">
        <v>4336</v>
      </c>
    </row>
    <row r="51" spans="2:13" ht="27.75" customHeight="1" x14ac:dyDescent="0.15">
      <c r="B51" s="1280"/>
      <c r="C51" s="1281"/>
      <c r="D51" s="106"/>
      <c r="E51" s="1286" t="s">
        <v>42</v>
      </c>
      <c r="F51" s="1286"/>
      <c r="G51" s="1286"/>
      <c r="H51" s="1287"/>
      <c r="I51" s="107">
        <v>1635</v>
      </c>
      <c r="J51" s="108">
        <v>1524</v>
      </c>
      <c r="K51" s="108">
        <v>1425</v>
      </c>
      <c r="L51" s="108">
        <v>1376</v>
      </c>
      <c r="M51" s="109">
        <v>1468</v>
      </c>
    </row>
    <row r="52" spans="2:13" ht="27.75" customHeight="1" x14ac:dyDescent="0.15">
      <c r="B52" s="1282"/>
      <c r="C52" s="1283"/>
      <c r="D52" s="106"/>
      <c r="E52" s="1286" t="s">
        <v>43</v>
      </c>
      <c r="F52" s="1286"/>
      <c r="G52" s="1286"/>
      <c r="H52" s="1287"/>
      <c r="I52" s="107">
        <v>27985</v>
      </c>
      <c r="J52" s="108">
        <v>27789</v>
      </c>
      <c r="K52" s="108">
        <v>28187</v>
      </c>
      <c r="L52" s="108">
        <v>33599</v>
      </c>
      <c r="M52" s="109">
        <v>32988</v>
      </c>
    </row>
    <row r="53" spans="2:13" ht="27.75" customHeight="1" thickBot="1" x14ac:dyDescent="0.2">
      <c r="B53" s="1293" t="s">
        <v>44</v>
      </c>
      <c r="C53" s="1294"/>
      <c r="D53" s="113"/>
      <c r="E53" s="1295" t="s">
        <v>45</v>
      </c>
      <c r="F53" s="1295"/>
      <c r="G53" s="1295"/>
      <c r="H53" s="1296"/>
      <c r="I53" s="114">
        <v>9967</v>
      </c>
      <c r="J53" s="115">
        <v>10010</v>
      </c>
      <c r="K53" s="115">
        <v>10601</v>
      </c>
      <c r="L53" s="115">
        <v>10865</v>
      </c>
      <c r="M53" s="116">
        <v>9283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h+hxadXdvAAmw8ZFeqfX+JjZDVBEK8UEEH0+L1YNSS7P4egmFsyDQLGdAr/QWUnBbj70E/P9CzokfUOGnHkAg==" saltValue="YhDjZWQl3BUEkVpDB1/mI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5" t="s">
        <v>48</v>
      </c>
      <c r="D55" s="1305"/>
      <c r="E55" s="1306"/>
      <c r="F55" s="128">
        <v>1436</v>
      </c>
      <c r="G55" s="128">
        <v>1624</v>
      </c>
      <c r="H55" s="129">
        <v>1624</v>
      </c>
    </row>
    <row r="56" spans="2:8" ht="52.5" customHeight="1" x14ac:dyDescent="0.15">
      <c r="B56" s="130"/>
      <c r="C56" s="1307" t="s">
        <v>49</v>
      </c>
      <c r="D56" s="1307"/>
      <c r="E56" s="1308"/>
      <c r="F56" s="131">
        <v>1636</v>
      </c>
      <c r="G56" s="131">
        <v>989</v>
      </c>
      <c r="H56" s="132">
        <v>789</v>
      </c>
    </row>
    <row r="57" spans="2:8" ht="53.25" customHeight="1" x14ac:dyDescent="0.15">
      <c r="B57" s="130"/>
      <c r="C57" s="1309" t="s">
        <v>50</v>
      </c>
      <c r="D57" s="1309"/>
      <c r="E57" s="1310"/>
      <c r="F57" s="133">
        <v>3240</v>
      </c>
      <c r="G57" s="133">
        <v>3325</v>
      </c>
      <c r="H57" s="134">
        <v>2990</v>
      </c>
    </row>
    <row r="58" spans="2:8" ht="45.75" customHeight="1" x14ac:dyDescent="0.15">
      <c r="B58" s="135"/>
      <c r="C58" s="1297" t="s">
        <v>589</v>
      </c>
      <c r="D58" s="1298"/>
      <c r="E58" s="1299"/>
      <c r="F58" s="136">
        <v>1313</v>
      </c>
      <c r="G58" s="136">
        <v>1720</v>
      </c>
      <c r="H58" s="137">
        <v>1602</v>
      </c>
    </row>
    <row r="59" spans="2:8" ht="45.75" customHeight="1" x14ac:dyDescent="0.15">
      <c r="B59" s="135"/>
      <c r="C59" s="1297" t="s">
        <v>590</v>
      </c>
      <c r="D59" s="1298"/>
      <c r="E59" s="1299"/>
      <c r="F59" s="136">
        <v>540</v>
      </c>
      <c r="G59" s="136">
        <v>524</v>
      </c>
      <c r="H59" s="137">
        <v>524</v>
      </c>
    </row>
    <row r="60" spans="2:8" ht="45.75" customHeight="1" x14ac:dyDescent="0.15">
      <c r="B60" s="135"/>
      <c r="C60" s="1297" t="s">
        <v>591</v>
      </c>
      <c r="D60" s="1298"/>
      <c r="E60" s="1299"/>
      <c r="F60" s="136">
        <v>306</v>
      </c>
      <c r="G60" s="136">
        <v>282</v>
      </c>
      <c r="H60" s="137">
        <v>256</v>
      </c>
    </row>
    <row r="61" spans="2:8" ht="45.75" customHeight="1" x14ac:dyDescent="0.15">
      <c r="B61" s="135"/>
      <c r="C61" s="1297" t="s">
        <v>592</v>
      </c>
      <c r="D61" s="1298"/>
      <c r="E61" s="1299"/>
      <c r="F61" s="136">
        <v>508</v>
      </c>
      <c r="G61" s="136">
        <v>397</v>
      </c>
      <c r="H61" s="137">
        <v>249</v>
      </c>
    </row>
    <row r="62" spans="2:8" ht="45.75" customHeight="1" thickBot="1" x14ac:dyDescent="0.2">
      <c r="B62" s="138"/>
      <c r="C62" s="1300" t="s">
        <v>593</v>
      </c>
      <c r="D62" s="1301"/>
      <c r="E62" s="1302"/>
      <c r="F62" s="139">
        <v>83</v>
      </c>
      <c r="G62" s="139">
        <v>81</v>
      </c>
      <c r="H62" s="140">
        <v>74</v>
      </c>
    </row>
    <row r="63" spans="2:8" ht="52.5" customHeight="1" thickBot="1" x14ac:dyDescent="0.2">
      <c r="B63" s="141"/>
      <c r="C63" s="1303" t="s">
        <v>51</v>
      </c>
      <c r="D63" s="1303"/>
      <c r="E63" s="1304"/>
      <c r="F63" s="142">
        <v>6311</v>
      </c>
      <c r="G63" s="142">
        <v>5938</v>
      </c>
      <c r="H63" s="143">
        <v>5403</v>
      </c>
    </row>
    <row r="64" spans="2:8" ht="15" customHeight="1" x14ac:dyDescent="0.15"/>
  </sheetData>
  <sheetProtection algorithmName="SHA-512" hashValue="uycqG7BxfHGVIhTiLBpgrUq4PCmDlos08+s97GJ6U0PpRc3AX4TN2YlfQ8CFvaFSL2QcwI5OwRA9stjuNtHXVg==" saltValue="jXfW8749jHVHdgG59ChE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FE090-A5DE-45F0-A78F-471DACCC45E5}">
  <sheetPr>
    <pageSetUpPr fitToPage="1"/>
  </sheetPr>
  <dimension ref="A1:WZM160"/>
  <sheetViews>
    <sheetView showGridLines="0" tabSelected="1" zoomScale="80" zoomScaleNormal="80" zoomScaleSheetLayoutView="55" workbookViewId="0">
      <selection activeCell="BC24" sqref="BC24"/>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604</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597</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556</v>
      </c>
      <c r="BQ50" s="1316"/>
      <c r="BR50" s="1316"/>
      <c r="BS50" s="1316"/>
      <c r="BT50" s="1316"/>
      <c r="BU50" s="1316"/>
      <c r="BV50" s="1316"/>
      <c r="BW50" s="1316"/>
      <c r="BX50" s="1316" t="s">
        <v>557</v>
      </c>
      <c r="BY50" s="1316"/>
      <c r="BZ50" s="1316"/>
      <c r="CA50" s="1316"/>
      <c r="CB50" s="1316"/>
      <c r="CC50" s="1316"/>
      <c r="CD50" s="1316"/>
      <c r="CE50" s="1316"/>
      <c r="CF50" s="1316" t="s">
        <v>558</v>
      </c>
      <c r="CG50" s="1316"/>
      <c r="CH50" s="1316"/>
      <c r="CI50" s="1316"/>
      <c r="CJ50" s="1316"/>
      <c r="CK50" s="1316"/>
      <c r="CL50" s="1316"/>
      <c r="CM50" s="1316"/>
      <c r="CN50" s="1316" t="s">
        <v>559</v>
      </c>
      <c r="CO50" s="1316"/>
      <c r="CP50" s="1316"/>
      <c r="CQ50" s="1316"/>
      <c r="CR50" s="1316"/>
      <c r="CS50" s="1316"/>
      <c r="CT50" s="1316"/>
      <c r="CU50" s="1316"/>
      <c r="CV50" s="1316" t="s">
        <v>560</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598</v>
      </c>
      <c r="AO51" s="1314"/>
      <c r="AP51" s="1314"/>
      <c r="AQ51" s="1314"/>
      <c r="AR51" s="1314"/>
      <c r="AS51" s="1314"/>
      <c r="AT51" s="1314"/>
      <c r="AU51" s="1314"/>
      <c r="AV51" s="1314"/>
      <c r="AW51" s="1314"/>
      <c r="AX51" s="1314"/>
      <c r="AY51" s="1314"/>
      <c r="AZ51" s="1314"/>
      <c r="BA51" s="1314"/>
      <c r="BB51" s="1314" t="s">
        <v>599</v>
      </c>
      <c r="BC51" s="1314"/>
      <c r="BD51" s="1314"/>
      <c r="BE51" s="1314"/>
      <c r="BF51" s="1314"/>
      <c r="BG51" s="1314"/>
      <c r="BH51" s="1314"/>
      <c r="BI51" s="1314"/>
      <c r="BJ51" s="1314"/>
      <c r="BK51" s="1314"/>
      <c r="BL51" s="1314"/>
      <c r="BM51" s="1314"/>
      <c r="BN51" s="1314"/>
      <c r="BO51" s="1314"/>
      <c r="BP51" s="1311">
        <v>90.1</v>
      </c>
      <c r="BQ51" s="1311"/>
      <c r="BR51" s="1311"/>
      <c r="BS51" s="1311"/>
      <c r="BT51" s="1311"/>
      <c r="BU51" s="1311"/>
      <c r="BV51" s="1311"/>
      <c r="BW51" s="1311"/>
      <c r="BX51" s="1311">
        <v>94</v>
      </c>
      <c r="BY51" s="1311"/>
      <c r="BZ51" s="1311"/>
      <c r="CA51" s="1311"/>
      <c r="CB51" s="1311"/>
      <c r="CC51" s="1311"/>
      <c r="CD51" s="1311"/>
      <c r="CE51" s="1311"/>
      <c r="CF51" s="1311">
        <v>101.6</v>
      </c>
      <c r="CG51" s="1311"/>
      <c r="CH51" s="1311"/>
      <c r="CI51" s="1311"/>
      <c r="CJ51" s="1311"/>
      <c r="CK51" s="1311"/>
      <c r="CL51" s="1311"/>
      <c r="CM51" s="1311"/>
      <c r="CN51" s="1311">
        <v>105.4</v>
      </c>
      <c r="CO51" s="1311"/>
      <c r="CP51" s="1311"/>
      <c r="CQ51" s="1311"/>
      <c r="CR51" s="1311"/>
      <c r="CS51" s="1311"/>
      <c r="CT51" s="1311"/>
      <c r="CU51" s="1311"/>
      <c r="CV51" s="1311">
        <v>87.3</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600</v>
      </c>
      <c r="BC53" s="1314"/>
      <c r="BD53" s="1314"/>
      <c r="BE53" s="1314"/>
      <c r="BF53" s="1314"/>
      <c r="BG53" s="1314"/>
      <c r="BH53" s="1314"/>
      <c r="BI53" s="1314"/>
      <c r="BJ53" s="1314"/>
      <c r="BK53" s="1314"/>
      <c r="BL53" s="1314"/>
      <c r="BM53" s="1314"/>
      <c r="BN53" s="1314"/>
      <c r="BO53" s="1314"/>
      <c r="BP53" s="1311">
        <v>85.4</v>
      </c>
      <c r="BQ53" s="1311"/>
      <c r="BR53" s="1311"/>
      <c r="BS53" s="1311"/>
      <c r="BT53" s="1311"/>
      <c r="BU53" s="1311"/>
      <c r="BV53" s="1311"/>
      <c r="BW53" s="1311"/>
      <c r="BX53" s="1311">
        <v>85.9</v>
      </c>
      <c r="BY53" s="1311"/>
      <c r="BZ53" s="1311"/>
      <c r="CA53" s="1311"/>
      <c r="CB53" s="1311"/>
      <c r="CC53" s="1311"/>
      <c r="CD53" s="1311"/>
      <c r="CE53" s="1311"/>
      <c r="CF53" s="1311">
        <v>86.1</v>
      </c>
      <c r="CG53" s="1311"/>
      <c r="CH53" s="1311"/>
      <c r="CI53" s="1311"/>
      <c r="CJ53" s="1311"/>
      <c r="CK53" s="1311"/>
      <c r="CL53" s="1311"/>
      <c r="CM53" s="1311"/>
      <c r="CN53" s="1311">
        <v>86.1</v>
      </c>
      <c r="CO53" s="1311"/>
      <c r="CP53" s="1311"/>
      <c r="CQ53" s="1311"/>
      <c r="CR53" s="1311"/>
      <c r="CS53" s="1311"/>
      <c r="CT53" s="1311"/>
      <c r="CU53" s="1311"/>
      <c r="CV53" s="1311">
        <v>86.4</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601</v>
      </c>
      <c r="AO55" s="1316"/>
      <c r="AP55" s="1316"/>
      <c r="AQ55" s="1316"/>
      <c r="AR55" s="1316"/>
      <c r="AS55" s="1316"/>
      <c r="AT55" s="1316"/>
      <c r="AU55" s="1316"/>
      <c r="AV55" s="1316"/>
      <c r="AW55" s="1316"/>
      <c r="AX55" s="1316"/>
      <c r="AY55" s="1316"/>
      <c r="AZ55" s="1316"/>
      <c r="BA55" s="1316"/>
      <c r="BB55" s="1314" t="s">
        <v>599</v>
      </c>
      <c r="BC55" s="1314"/>
      <c r="BD55" s="1314"/>
      <c r="BE55" s="1314"/>
      <c r="BF55" s="1314"/>
      <c r="BG55" s="1314"/>
      <c r="BH55" s="1314"/>
      <c r="BI55" s="1314"/>
      <c r="BJ55" s="1314"/>
      <c r="BK55" s="1314"/>
      <c r="BL55" s="1314"/>
      <c r="BM55" s="1314"/>
      <c r="BN55" s="1314"/>
      <c r="BO55" s="1314"/>
      <c r="BP55" s="1311">
        <v>54.6</v>
      </c>
      <c r="BQ55" s="1311"/>
      <c r="BR55" s="1311"/>
      <c r="BS55" s="1311"/>
      <c r="BT55" s="1311"/>
      <c r="BU55" s="1311"/>
      <c r="BV55" s="1311"/>
      <c r="BW55" s="1311"/>
      <c r="BX55" s="1311">
        <v>53.2</v>
      </c>
      <c r="BY55" s="1311"/>
      <c r="BZ55" s="1311"/>
      <c r="CA55" s="1311"/>
      <c r="CB55" s="1311"/>
      <c r="CC55" s="1311"/>
      <c r="CD55" s="1311"/>
      <c r="CE55" s="1311"/>
      <c r="CF55" s="1311">
        <v>47.9</v>
      </c>
      <c r="CG55" s="1311"/>
      <c r="CH55" s="1311"/>
      <c r="CI55" s="1311"/>
      <c r="CJ55" s="1311"/>
      <c r="CK55" s="1311"/>
      <c r="CL55" s="1311"/>
      <c r="CM55" s="1311"/>
      <c r="CN55" s="1311">
        <v>49</v>
      </c>
      <c r="CO55" s="1311"/>
      <c r="CP55" s="1311"/>
      <c r="CQ55" s="1311"/>
      <c r="CR55" s="1311"/>
      <c r="CS55" s="1311"/>
      <c r="CT55" s="1311"/>
      <c r="CU55" s="1311"/>
      <c r="CV55" s="1311">
        <v>41.3</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600</v>
      </c>
      <c r="BC57" s="1314"/>
      <c r="BD57" s="1314"/>
      <c r="BE57" s="1314"/>
      <c r="BF57" s="1314"/>
      <c r="BG57" s="1314"/>
      <c r="BH57" s="1314"/>
      <c r="BI57" s="1314"/>
      <c r="BJ57" s="1314"/>
      <c r="BK57" s="1314"/>
      <c r="BL57" s="1314"/>
      <c r="BM57" s="1314"/>
      <c r="BN57" s="1314"/>
      <c r="BO57" s="1314"/>
      <c r="BP57" s="1311">
        <v>58.3</v>
      </c>
      <c r="BQ57" s="1311"/>
      <c r="BR57" s="1311"/>
      <c r="BS57" s="1311"/>
      <c r="BT57" s="1311"/>
      <c r="BU57" s="1311"/>
      <c r="BV57" s="1311"/>
      <c r="BW57" s="1311"/>
      <c r="BX57" s="1311">
        <v>59.6</v>
      </c>
      <c r="BY57" s="1311"/>
      <c r="BZ57" s="1311"/>
      <c r="CA57" s="1311"/>
      <c r="CB57" s="1311"/>
      <c r="CC57" s="1311"/>
      <c r="CD57" s="1311"/>
      <c r="CE57" s="1311"/>
      <c r="CF57" s="1311">
        <v>60.8</v>
      </c>
      <c r="CG57" s="1311"/>
      <c r="CH57" s="1311"/>
      <c r="CI57" s="1311"/>
      <c r="CJ57" s="1311"/>
      <c r="CK57" s="1311"/>
      <c r="CL57" s="1311"/>
      <c r="CM57" s="1311"/>
      <c r="CN57" s="1311">
        <v>61</v>
      </c>
      <c r="CO57" s="1311"/>
      <c r="CP57" s="1311"/>
      <c r="CQ57" s="1311"/>
      <c r="CR57" s="1311"/>
      <c r="CS57" s="1311"/>
      <c r="CT57" s="1311"/>
      <c r="CU57" s="1311"/>
      <c r="CV57" s="1311">
        <v>63</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602</v>
      </c>
    </row>
    <row r="64" spans="1:109" x14ac:dyDescent="0.15">
      <c r="B64" s="397"/>
      <c r="G64" s="404"/>
      <c r="I64" s="417"/>
      <c r="J64" s="417"/>
      <c r="K64" s="417"/>
      <c r="L64" s="417"/>
      <c r="M64" s="417"/>
      <c r="N64" s="418"/>
      <c r="AM64" s="404"/>
      <c r="AN64" s="404" t="s">
        <v>596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605</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597</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556</v>
      </c>
      <c r="BQ72" s="1316"/>
      <c r="BR72" s="1316"/>
      <c r="BS72" s="1316"/>
      <c r="BT72" s="1316"/>
      <c r="BU72" s="1316"/>
      <c r="BV72" s="1316"/>
      <c r="BW72" s="1316"/>
      <c r="BX72" s="1316" t="s">
        <v>557</v>
      </c>
      <c r="BY72" s="1316"/>
      <c r="BZ72" s="1316"/>
      <c r="CA72" s="1316"/>
      <c r="CB72" s="1316"/>
      <c r="CC72" s="1316"/>
      <c r="CD72" s="1316"/>
      <c r="CE72" s="1316"/>
      <c r="CF72" s="1316" t="s">
        <v>558</v>
      </c>
      <c r="CG72" s="1316"/>
      <c r="CH72" s="1316"/>
      <c r="CI72" s="1316"/>
      <c r="CJ72" s="1316"/>
      <c r="CK72" s="1316"/>
      <c r="CL72" s="1316"/>
      <c r="CM72" s="1316"/>
      <c r="CN72" s="1316" t="s">
        <v>559</v>
      </c>
      <c r="CO72" s="1316"/>
      <c r="CP72" s="1316"/>
      <c r="CQ72" s="1316"/>
      <c r="CR72" s="1316"/>
      <c r="CS72" s="1316"/>
      <c r="CT72" s="1316"/>
      <c r="CU72" s="1316"/>
      <c r="CV72" s="1316" t="s">
        <v>560</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598</v>
      </c>
      <c r="AO73" s="1314"/>
      <c r="AP73" s="1314"/>
      <c r="AQ73" s="1314"/>
      <c r="AR73" s="1314"/>
      <c r="AS73" s="1314"/>
      <c r="AT73" s="1314"/>
      <c r="AU73" s="1314"/>
      <c r="AV73" s="1314"/>
      <c r="AW73" s="1314"/>
      <c r="AX73" s="1314"/>
      <c r="AY73" s="1314"/>
      <c r="AZ73" s="1314"/>
      <c r="BA73" s="1314"/>
      <c r="BB73" s="1314" t="s">
        <v>599</v>
      </c>
      <c r="BC73" s="1314"/>
      <c r="BD73" s="1314"/>
      <c r="BE73" s="1314"/>
      <c r="BF73" s="1314"/>
      <c r="BG73" s="1314"/>
      <c r="BH73" s="1314"/>
      <c r="BI73" s="1314"/>
      <c r="BJ73" s="1314"/>
      <c r="BK73" s="1314"/>
      <c r="BL73" s="1314"/>
      <c r="BM73" s="1314"/>
      <c r="BN73" s="1314"/>
      <c r="BO73" s="1314"/>
      <c r="BP73" s="1311">
        <v>90.1</v>
      </c>
      <c r="BQ73" s="1311"/>
      <c r="BR73" s="1311"/>
      <c r="BS73" s="1311"/>
      <c r="BT73" s="1311"/>
      <c r="BU73" s="1311"/>
      <c r="BV73" s="1311"/>
      <c r="BW73" s="1311"/>
      <c r="BX73" s="1311">
        <v>94</v>
      </c>
      <c r="BY73" s="1311"/>
      <c r="BZ73" s="1311"/>
      <c r="CA73" s="1311"/>
      <c r="CB73" s="1311"/>
      <c r="CC73" s="1311"/>
      <c r="CD73" s="1311"/>
      <c r="CE73" s="1311"/>
      <c r="CF73" s="1311">
        <v>101.6</v>
      </c>
      <c r="CG73" s="1311"/>
      <c r="CH73" s="1311"/>
      <c r="CI73" s="1311"/>
      <c r="CJ73" s="1311"/>
      <c r="CK73" s="1311"/>
      <c r="CL73" s="1311"/>
      <c r="CM73" s="1311"/>
      <c r="CN73" s="1311">
        <v>105.4</v>
      </c>
      <c r="CO73" s="1311"/>
      <c r="CP73" s="1311"/>
      <c r="CQ73" s="1311"/>
      <c r="CR73" s="1311"/>
      <c r="CS73" s="1311"/>
      <c r="CT73" s="1311"/>
      <c r="CU73" s="1311"/>
      <c r="CV73" s="1311">
        <v>87.3</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603</v>
      </c>
      <c r="BC75" s="1314"/>
      <c r="BD75" s="1314"/>
      <c r="BE75" s="1314"/>
      <c r="BF75" s="1314"/>
      <c r="BG75" s="1314"/>
      <c r="BH75" s="1314"/>
      <c r="BI75" s="1314"/>
      <c r="BJ75" s="1314"/>
      <c r="BK75" s="1314"/>
      <c r="BL75" s="1314"/>
      <c r="BM75" s="1314"/>
      <c r="BN75" s="1314"/>
      <c r="BO75" s="1314"/>
      <c r="BP75" s="1311">
        <v>13.3</v>
      </c>
      <c r="BQ75" s="1311"/>
      <c r="BR75" s="1311"/>
      <c r="BS75" s="1311"/>
      <c r="BT75" s="1311"/>
      <c r="BU75" s="1311"/>
      <c r="BV75" s="1311"/>
      <c r="BW75" s="1311"/>
      <c r="BX75" s="1311">
        <v>13.6</v>
      </c>
      <c r="BY75" s="1311"/>
      <c r="BZ75" s="1311"/>
      <c r="CA75" s="1311"/>
      <c r="CB75" s="1311"/>
      <c r="CC75" s="1311"/>
      <c r="CD75" s="1311"/>
      <c r="CE75" s="1311"/>
      <c r="CF75" s="1311">
        <v>13.8</v>
      </c>
      <c r="CG75" s="1311"/>
      <c r="CH75" s="1311"/>
      <c r="CI75" s="1311"/>
      <c r="CJ75" s="1311"/>
      <c r="CK75" s="1311"/>
      <c r="CL75" s="1311"/>
      <c r="CM75" s="1311"/>
      <c r="CN75" s="1311">
        <v>13.8</v>
      </c>
      <c r="CO75" s="1311"/>
      <c r="CP75" s="1311"/>
      <c r="CQ75" s="1311"/>
      <c r="CR75" s="1311"/>
      <c r="CS75" s="1311"/>
      <c r="CT75" s="1311"/>
      <c r="CU75" s="1311"/>
      <c r="CV75" s="1311">
        <v>12.7</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601</v>
      </c>
      <c r="AO77" s="1316"/>
      <c r="AP77" s="1316"/>
      <c r="AQ77" s="1316"/>
      <c r="AR77" s="1316"/>
      <c r="AS77" s="1316"/>
      <c r="AT77" s="1316"/>
      <c r="AU77" s="1316"/>
      <c r="AV77" s="1316"/>
      <c r="AW77" s="1316"/>
      <c r="AX77" s="1316"/>
      <c r="AY77" s="1316"/>
      <c r="AZ77" s="1316"/>
      <c r="BA77" s="1316"/>
      <c r="BB77" s="1314" t="s">
        <v>599</v>
      </c>
      <c r="BC77" s="1314"/>
      <c r="BD77" s="1314"/>
      <c r="BE77" s="1314"/>
      <c r="BF77" s="1314"/>
      <c r="BG77" s="1314"/>
      <c r="BH77" s="1314"/>
      <c r="BI77" s="1314"/>
      <c r="BJ77" s="1314"/>
      <c r="BK77" s="1314"/>
      <c r="BL77" s="1314"/>
      <c r="BM77" s="1314"/>
      <c r="BN77" s="1314"/>
      <c r="BO77" s="1314"/>
      <c r="BP77" s="1311">
        <v>54.6</v>
      </c>
      <c r="BQ77" s="1311"/>
      <c r="BR77" s="1311"/>
      <c r="BS77" s="1311"/>
      <c r="BT77" s="1311"/>
      <c r="BU77" s="1311"/>
      <c r="BV77" s="1311"/>
      <c r="BW77" s="1311"/>
      <c r="BX77" s="1311">
        <v>53.2</v>
      </c>
      <c r="BY77" s="1311"/>
      <c r="BZ77" s="1311"/>
      <c r="CA77" s="1311"/>
      <c r="CB77" s="1311"/>
      <c r="CC77" s="1311"/>
      <c r="CD77" s="1311"/>
      <c r="CE77" s="1311"/>
      <c r="CF77" s="1311">
        <v>47.9</v>
      </c>
      <c r="CG77" s="1311"/>
      <c r="CH77" s="1311"/>
      <c r="CI77" s="1311"/>
      <c r="CJ77" s="1311"/>
      <c r="CK77" s="1311"/>
      <c r="CL77" s="1311"/>
      <c r="CM77" s="1311"/>
      <c r="CN77" s="1311">
        <v>49</v>
      </c>
      <c r="CO77" s="1311"/>
      <c r="CP77" s="1311"/>
      <c r="CQ77" s="1311"/>
      <c r="CR77" s="1311"/>
      <c r="CS77" s="1311"/>
      <c r="CT77" s="1311"/>
      <c r="CU77" s="1311"/>
      <c r="CV77" s="1311">
        <v>41.3</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603</v>
      </c>
      <c r="BC79" s="1314"/>
      <c r="BD79" s="1314"/>
      <c r="BE79" s="1314"/>
      <c r="BF79" s="1314"/>
      <c r="BG79" s="1314"/>
      <c r="BH79" s="1314"/>
      <c r="BI79" s="1314"/>
      <c r="BJ79" s="1314"/>
      <c r="BK79" s="1314"/>
      <c r="BL79" s="1314"/>
      <c r="BM79" s="1314"/>
      <c r="BN79" s="1314"/>
      <c r="BO79" s="1314"/>
      <c r="BP79" s="1311">
        <v>10</v>
      </c>
      <c r="BQ79" s="1311"/>
      <c r="BR79" s="1311"/>
      <c r="BS79" s="1311"/>
      <c r="BT79" s="1311"/>
      <c r="BU79" s="1311"/>
      <c r="BV79" s="1311"/>
      <c r="BW79" s="1311"/>
      <c r="BX79" s="1311">
        <v>9.8000000000000007</v>
      </c>
      <c r="BY79" s="1311"/>
      <c r="BZ79" s="1311"/>
      <c r="CA79" s="1311"/>
      <c r="CB79" s="1311"/>
      <c r="CC79" s="1311"/>
      <c r="CD79" s="1311"/>
      <c r="CE79" s="1311"/>
      <c r="CF79" s="1311">
        <v>9.6</v>
      </c>
      <c r="CG79" s="1311"/>
      <c r="CH79" s="1311"/>
      <c r="CI79" s="1311"/>
      <c r="CJ79" s="1311"/>
      <c r="CK79" s="1311"/>
      <c r="CL79" s="1311"/>
      <c r="CM79" s="1311"/>
      <c r="CN79" s="1311">
        <v>9.5</v>
      </c>
      <c r="CO79" s="1311"/>
      <c r="CP79" s="1311"/>
      <c r="CQ79" s="1311"/>
      <c r="CR79" s="1311"/>
      <c r="CS79" s="1311"/>
      <c r="CT79" s="1311"/>
      <c r="CU79" s="1311"/>
      <c r="CV79" s="1311">
        <v>9.1999999999999993</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qeBxWqoDL72cv4Fl8qT9OiT3ljWuAhFgrBf2EeT3ctBLuGxetSrVgay4aP2oa5/NrGfXxN5X1Ns0h+odKDmrXA==" saltValue="qJjIfLy17R1SR2AIqfwAZ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1A87E-298B-4FD3-BC7E-FB507FFA0945}">
  <sheetPr>
    <pageSetUpPr fitToPage="1"/>
  </sheetPr>
  <dimension ref="A1:DR125"/>
  <sheetViews>
    <sheetView showGridLines="0" topLeftCell="A76" zoomScale="70" zoomScaleNormal="70" zoomScaleSheetLayoutView="70" workbookViewId="0">
      <selection activeCell="BJ112" sqref="BJ11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RXQekRi8FiBxN9SwFkuz5V9IFVgcL5FALIbDgZVwsXp6iQ3zbyvuIJtH8zVrrUL3eEiJOIRb4TM056qguYxjOQ==" saltValue="XnoV8KtjwbWjnRIfDQW62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9E4B4-16D4-48F6-87F8-5C0971173390}">
  <sheetPr>
    <pageSetUpPr fitToPage="1"/>
  </sheetPr>
  <dimension ref="A1:DR125"/>
  <sheetViews>
    <sheetView showGridLines="0" topLeftCell="A82" zoomScale="70" zoomScaleNormal="70" zoomScaleSheetLayoutView="55" workbookViewId="0">
      <selection activeCell="CO107" sqref="CO10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HdaNktA9jGMAsaUmgYLiYcHYP0giSQMKG4HEsaVL6mcKssLDuCnh+NzNUYiSUa81QSCa0nzRYnhBt5OgUBGQew==" saltValue="e+T0mvWg52Of+Gw0BxJjA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47089</v>
      </c>
      <c r="E3" s="162"/>
      <c r="F3" s="163">
        <v>83280</v>
      </c>
      <c r="G3" s="164"/>
      <c r="H3" s="165"/>
    </row>
    <row r="4" spans="1:8" x14ac:dyDescent="0.15">
      <c r="A4" s="166"/>
      <c r="B4" s="167"/>
      <c r="C4" s="168"/>
      <c r="D4" s="169">
        <v>26528</v>
      </c>
      <c r="E4" s="170"/>
      <c r="F4" s="171">
        <v>43123</v>
      </c>
      <c r="G4" s="172"/>
      <c r="H4" s="173"/>
    </row>
    <row r="5" spans="1:8" x14ac:dyDescent="0.15">
      <c r="A5" s="154" t="s">
        <v>548</v>
      </c>
      <c r="B5" s="159"/>
      <c r="C5" s="160"/>
      <c r="D5" s="161">
        <v>66222</v>
      </c>
      <c r="E5" s="162"/>
      <c r="F5" s="163">
        <v>88968</v>
      </c>
      <c r="G5" s="164"/>
      <c r="H5" s="165"/>
    </row>
    <row r="6" spans="1:8" x14ac:dyDescent="0.15">
      <c r="A6" s="166"/>
      <c r="B6" s="167"/>
      <c r="C6" s="168"/>
      <c r="D6" s="169">
        <v>33865</v>
      </c>
      <c r="E6" s="170"/>
      <c r="F6" s="171">
        <v>45482</v>
      </c>
      <c r="G6" s="172"/>
      <c r="H6" s="173"/>
    </row>
    <row r="7" spans="1:8" x14ac:dyDescent="0.15">
      <c r="A7" s="154" t="s">
        <v>549</v>
      </c>
      <c r="B7" s="159"/>
      <c r="C7" s="160"/>
      <c r="D7" s="161">
        <v>67350</v>
      </c>
      <c r="E7" s="162"/>
      <c r="F7" s="163">
        <v>85173</v>
      </c>
      <c r="G7" s="164"/>
      <c r="H7" s="165"/>
    </row>
    <row r="8" spans="1:8" x14ac:dyDescent="0.15">
      <c r="A8" s="166"/>
      <c r="B8" s="167"/>
      <c r="C8" s="168"/>
      <c r="D8" s="169">
        <v>39345</v>
      </c>
      <c r="E8" s="170"/>
      <c r="F8" s="171">
        <v>43913</v>
      </c>
      <c r="G8" s="172"/>
      <c r="H8" s="173"/>
    </row>
    <row r="9" spans="1:8" x14ac:dyDescent="0.15">
      <c r="A9" s="154" t="s">
        <v>550</v>
      </c>
      <c r="B9" s="159"/>
      <c r="C9" s="160"/>
      <c r="D9" s="161">
        <v>117795</v>
      </c>
      <c r="E9" s="162"/>
      <c r="F9" s="163">
        <v>94081</v>
      </c>
      <c r="G9" s="164"/>
      <c r="H9" s="165"/>
    </row>
    <row r="10" spans="1:8" x14ac:dyDescent="0.15">
      <c r="A10" s="166"/>
      <c r="B10" s="167"/>
      <c r="C10" s="168"/>
      <c r="D10" s="169">
        <v>69886</v>
      </c>
      <c r="E10" s="170"/>
      <c r="F10" s="171">
        <v>48949</v>
      </c>
      <c r="G10" s="172"/>
      <c r="H10" s="173"/>
    </row>
    <row r="11" spans="1:8" x14ac:dyDescent="0.15">
      <c r="A11" s="154" t="s">
        <v>551</v>
      </c>
      <c r="B11" s="159"/>
      <c r="C11" s="160"/>
      <c r="D11" s="161">
        <v>136198</v>
      </c>
      <c r="E11" s="162"/>
      <c r="F11" s="163">
        <v>92632</v>
      </c>
      <c r="G11" s="164"/>
      <c r="H11" s="165"/>
    </row>
    <row r="12" spans="1:8" x14ac:dyDescent="0.15">
      <c r="A12" s="166"/>
      <c r="B12" s="167"/>
      <c r="C12" s="174"/>
      <c r="D12" s="169">
        <v>74569</v>
      </c>
      <c r="E12" s="170"/>
      <c r="F12" s="171">
        <v>47978</v>
      </c>
      <c r="G12" s="172"/>
      <c r="H12" s="173"/>
    </row>
    <row r="13" spans="1:8" x14ac:dyDescent="0.15">
      <c r="A13" s="154"/>
      <c r="B13" s="159"/>
      <c r="C13" s="175"/>
      <c r="D13" s="176">
        <v>86931</v>
      </c>
      <c r="E13" s="177"/>
      <c r="F13" s="178">
        <v>88827</v>
      </c>
      <c r="G13" s="179"/>
      <c r="H13" s="165"/>
    </row>
    <row r="14" spans="1:8" x14ac:dyDescent="0.15">
      <c r="A14" s="166"/>
      <c r="B14" s="167"/>
      <c r="C14" s="168"/>
      <c r="D14" s="169">
        <v>48839</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2.4500000000000002</v>
      </c>
      <c r="C19" s="180">
        <f>ROUND(VALUE(SUBSTITUTE(実質収支比率等に係る経年分析!G$48,"▲","-")),2)</f>
        <v>2.1</v>
      </c>
      <c r="D19" s="180">
        <f>ROUND(VALUE(SUBSTITUTE(実質収支比率等に係る経年分析!H$48,"▲","-")),2)</f>
        <v>2.36</v>
      </c>
      <c r="E19" s="180">
        <f>ROUND(VALUE(SUBSTITUTE(実質収支比率等に係る経年分析!I$48,"▲","-")),2)</f>
        <v>2.93</v>
      </c>
      <c r="F19" s="180">
        <f>ROUND(VALUE(SUBSTITUTE(実質収支比率等に係る経年分析!J$48,"▲","-")),2)</f>
        <v>2.19</v>
      </c>
    </row>
    <row r="20" spans="1:11" x14ac:dyDescent="0.15">
      <c r="A20" s="180" t="s">
        <v>55</v>
      </c>
      <c r="B20" s="180">
        <f>ROUND(VALUE(SUBSTITUTE(実質収支比率等に係る経年分析!F$47,"▲","-")),2)</f>
        <v>12.48</v>
      </c>
      <c r="C20" s="180">
        <f>ROUND(VALUE(SUBSTITUTE(実質収支比率等に係る経年分析!G$47,"▲","-")),2)</f>
        <v>13.26</v>
      </c>
      <c r="D20" s="180">
        <f>ROUND(VALUE(SUBSTITUTE(実質収支比率等に係る経年分析!H$47,"▲","-")),2)</f>
        <v>10.81</v>
      </c>
      <c r="E20" s="180">
        <f>ROUND(VALUE(SUBSTITUTE(実質収支比率等に係る経年分析!I$47,"▲","-")),2)</f>
        <v>12.32</v>
      </c>
      <c r="F20" s="180">
        <f>ROUND(VALUE(SUBSTITUTE(実質収支比率等に係る経年分析!J$47,"▲","-")),2)</f>
        <v>12.11</v>
      </c>
    </row>
    <row r="21" spans="1:11" x14ac:dyDescent="0.15">
      <c r="A21" s="180" t="s">
        <v>56</v>
      </c>
      <c r="B21" s="180">
        <f>IF(ISNUMBER(VALUE(SUBSTITUTE(実質収支比率等に係る経年分析!F$49,"▲","-"))),ROUND(VALUE(SUBSTITUTE(実質収支比率等に係る経年分析!F$49,"▲","-")),2),NA())</f>
        <v>-0.39</v>
      </c>
      <c r="C21" s="180">
        <f>IF(ISNUMBER(VALUE(SUBSTITUTE(実質収支比率等に係る経年分析!G$49,"▲","-"))),ROUND(VALUE(SUBSTITUTE(実質収支比率等に係る経年分析!G$49,"▲","-")),2),NA())</f>
        <v>-0.12</v>
      </c>
      <c r="D21" s="180">
        <f>IF(ISNUMBER(VALUE(SUBSTITUTE(実質収支比率等に係る経年分析!H$49,"▲","-"))),ROUND(VALUE(SUBSTITUTE(実質収支比率等に係る経年分析!H$49,"▲","-")),2),NA())</f>
        <v>-2.39</v>
      </c>
      <c r="E21" s="180">
        <f>IF(ISNUMBER(VALUE(SUBSTITUTE(実質収支比率等に係る経年分析!I$49,"▲","-"))),ROUND(VALUE(SUBSTITUTE(実質収支比率等に係る経年分析!I$49,"▲","-")),2),NA())</f>
        <v>1.97</v>
      </c>
      <c r="F21" s="180">
        <f>IF(ISNUMBER(VALUE(SUBSTITUTE(実質収支比率等に係る経年分析!J$49,"▲","-"))),ROUND(VALUE(SUBSTITUTE(実質収支比率等に係る経年分析!J$49,"▲","-")),2),NA())</f>
        <v>-0.69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0.39</v>
      </c>
      <c r="C28" s="181" t="e">
        <f>IF(ROUND(VALUE(SUBSTITUTE(連結実質赤字比率に係る赤字・黒字の構成分析!F$42,"▲", "-")), 2) &gt;= 0, ABS(ROUND(VALUE(SUBSTITUTE(連結実質赤字比率に係る赤字・黒字の構成分析!F$42,"▲", "-")), 2)), NA())</f>
        <v>#N/A</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大田市駅周辺土地区画整理事業特別会計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0.81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0.95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0.41</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0.56000000000000005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0.45</v>
      </c>
    </row>
    <row r="33" spans="1:16" x14ac:dyDescent="0.15">
      <c r="A33" s="181" t="str">
        <f>IF(連結実質赤字比率に係る赤字・黒字の構成分析!C$37="",NA(),連結実質赤字比率に係る赤字・黒字の構成分析!C$37)</f>
        <v>大田市下水道事業会計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2.85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2.1800000000000002</v>
      </c>
    </row>
    <row r="35" spans="1:16" x14ac:dyDescent="0.15">
      <c r="A35" s="181" t="str">
        <f>IF(連結実質赤字比率に係る赤字・黒字の構成分析!C$35="",NA(),連結実質赤字比率に係る赤字・黒字の構成分析!C$35)</f>
        <v>大田市病院事業会計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2.36</v>
      </c>
    </row>
    <row r="36" spans="1:16" x14ac:dyDescent="0.15">
      <c r="A36" s="181" t="str">
        <f>IF(連結実質赤字比率に係る赤字・黒字の構成分析!C$34="",NA(),連結実質赤字比率に係る赤字・黒字の構成分析!C$34)</f>
        <v>大田市水道事業会計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4.5199999999999996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4.3600000000000003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3017</v>
      </c>
      <c r="E42" s="182"/>
      <c r="F42" s="182"/>
      <c r="G42" s="182">
        <f>'実質公債費比率（分子）の構造'!L$52</f>
        <v>2966</v>
      </c>
      <c r="H42" s="182"/>
      <c r="I42" s="182"/>
      <c r="J42" s="182">
        <f>'実質公債費比率（分子）の構造'!M$52</f>
        <v>3000</v>
      </c>
      <c r="K42" s="182"/>
      <c r="L42" s="182"/>
      <c r="M42" s="182">
        <f>'実質公債費比率（分子）の構造'!N$52</f>
        <v>3034</v>
      </c>
      <c r="N42" s="182"/>
      <c r="O42" s="182"/>
      <c r="P42" s="182">
        <f>'実質公債費比率（分子）の構造'!O$52</f>
        <v>2930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124</v>
      </c>
      <c r="C44" s="182"/>
      <c r="D44" s="182"/>
      <c r="E44" s="182">
        <f>'実質公債費比率（分子）の構造'!L$50</f>
        <v>126</v>
      </c>
      <c r="F44" s="182"/>
      <c r="G44" s="182"/>
      <c r="H44" s="182">
        <f>'実質公債費比率（分子）の構造'!M$50</f>
        <v>119</v>
      </c>
      <c r="I44" s="182"/>
      <c r="J44" s="182"/>
      <c r="K44" s="182">
        <f>'実質公債費比率（分子）の構造'!N$50</f>
        <v>128</v>
      </c>
      <c r="L44" s="182"/>
      <c r="M44" s="182"/>
      <c r="N44" s="182">
        <f>'実質公債費比率（分子）の構造'!O$50</f>
        <v>130</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823</v>
      </c>
      <c r="C46" s="182"/>
      <c r="D46" s="182"/>
      <c r="E46" s="182">
        <f>'実質公債費比率（分子）の構造'!L$48</f>
        <v>889</v>
      </c>
      <c r="F46" s="182"/>
      <c r="G46" s="182"/>
      <c r="H46" s="182">
        <f>'実質公債費比率（分子）の構造'!M$48</f>
        <v>911</v>
      </c>
      <c r="I46" s="182"/>
      <c r="J46" s="182"/>
      <c r="K46" s="182">
        <f>'実質公債費比率（分子）の構造'!N$48</f>
        <v>943</v>
      </c>
      <c r="L46" s="182"/>
      <c r="M46" s="182"/>
      <c r="N46" s="182">
        <f>'実質公債費比率（分子）の構造'!O$48</f>
        <v>661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3554</v>
      </c>
      <c r="C49" s="182"/>
      <c r="D49" s="182"/>
      <c r="E49" s="182">
        <f>'実質公債費比率（分子）の構造'!L$45</f>
        <v>3492</v>
      </c>
      <c r="F49" s="182"/>
      <c r="G49" s="182"/>
      <c r="H49" s="182">
        <f>'実質公債費比率（分子）の構造'!M$45</f>
        <v>3381</v>
      </c>
      <c r="I49" s="182"/>
      <c r="J49" s="182"/>
      <c r="K49" s="182">
        <f>'実質公債費比率（分子）の構造'!N$45</f>
        <v>3369</v>
      </c>
      <c r="L49" s="182"/>
      <c r="M49" s="182"/>
      <c r="N49" s="182">
        <f>'実質公債費比率（分子）の構造'!O$45</f>
        <v>3307</v>
      </c>
      <c r="O49" s="182"/>
      <c r="P49" s="182"/>
    </row>
    <row r="50" spans="1:16" x14ac:dyDescent="0.15">
      <c r="A50" s="182" t="s">
        <v>71</v>
      </c>
      <c r="B50" s="182" t="e">
        <f>NA()</f>
        <v>#N/A</v>
      </c>
      <c r="C50" s="182">
        <f>IF(ISNUMBER('実質公債費比率（分子）の構造'!K$53),'実質公債費比率（分子）の構造'!K$53,NA())</f>
        <v>1484</v>
      </c>
      <c r="D50" s="182" t="e">
        <f>NA()</f>
        <v>#N/A</v>
      </c>
      <c r="E50" s="182" t="e">
        <f>NA()</f>
        <v>#N/A</v>
      </c>
      <c r="F50" s="182">
        <f>IF(ISNUMBER('実質公債費比率（分子）の構造'!L$53),'実質公債費比率（分子）の構造'!L$53,NA())</f>
        <v>1541</v>
      </c>
      <c r="G50" s="182" t="e">
        <f>NA()</f>
        <v>#N/A</v>
      </c>
      <c r="H50" s="182" t="e">
        <f>NA()</f>
        <v>#N/A</v>
      </c>
      <c r="I50" s="182">
        <f>IF(ISNUMBER('実質公債費比率（分子）の構造'!M$53),'実質公債費比率（分子）の構造'!M$53,NA())</f>
        <v>1411</v>
      </c>
      <c r="J50" s="182" t="e">
        <f>NA()</f>
        <v>#N/A</v>
      </c>
      <c r="K50" s="182" t="e">
        <f>NA()</f>
        <v>#N/A</v>
      </c>
      <c r="L50" s="182">
        <f>IF(ISNUMBER('実質公債費比率（分子）の構造'!N$53),'実質公債費比率（分子）の構造'!N$53,NA())</f>
        <v>1406</v>
      </c>
      <c r="M50" s="182" t="e">
        <f>NA()</f>
        <v>#N/A</v>
      </c>
      <c r="N50" s="182" t="e">
        <f>NA()</f>
        <v>#N/A</v>
      </c>
      <c r="O50" s="182">
        <f>IF(ISNUMBER('実質公債費比率（分子）の構造'!O$53),'実質公債費比率（分子）の構造'!O$53,NA())</f>
        <v>1168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27985</v>
      </c>
      <c r="E56" s="181"/>
      <c r="F56" s="181"/>
      <c r="G56" s="181">
        <f>'将来負担比率（分子）の構造'!J$52</f>
        <v>27789</v>
      </c>
      <c r="H56" s="181"/>
      <c r="I56" s="181"/>
      <c r="J56" s="181">
        <f>'将来負担比率（分子）の構造'!K$52</f>
        <v>28187</v>
      </c>
      <c r="K56" s="181"/>
      <c r="L56" s="181"/>
      <c r="M56" s="181">
        <f>'将来負担比率（分子）の構造'!L$52</f>
        <v>33599</v>
      </c>
      <c r="N56" s="181"/>
      <c r="O56" s="181"/>
      <c r="P56" s="181">
        <f>'将来負担比率（分子）の構造'!M$52</f>
        <v>32988</v>
      </c>
    </row>
    <row r="57" spans="1:16" x14ac:dyDescent="0.15">
      <c r="A57" s="181" t="s">
        <v>42</v>
      </c>
      <c r="B57" s="181"/>
      <c r="C57" s="181"/>
      <c r="D57" s="181">
        <f>'将来負担比率（分子）の構造'!I$51</f>
        <v>1635</v>
      </c>
      <c r="E57" s="181"/>
      <c r="F57" s="181"/>
      <c r="G57" s="181">
        <f>'将来負担比率（分子）の構造'!J$51</f>
        <v>1524</v>
      </c>
      <c r="H57" s="181"/>
      <c r="I57" s="181"/>
      <c r="J57" s="181">
        <f>'将来負担比率（分子）の構造'!K$51</f>
        <v>1425</v>
      </c>
      <c r="K57" s="181"/>
      <c r="L57" s="181"/>
      <c r="M57" s="181">
        <f>'将来負担比率（分子）の構造'!L$51</f>
        <v>1376</v>
      </c>
      <c r="N57" s="181"/>
      <c r="O57" s="181"/>
      <c r="P57" s="181">
        <f>'将来負担比率（分子）の構造'!M$51</f>
        <v>1468</v>
      </c>
    </row>
    <row r="58" spans="1:16" x14ac:dyDescent="0.15">
      <c r="A58" s="181" t="s">
        <v>41</v>
      </c>
      <c r="B58" s="181"/>
      <c r="C58" s="181"/>
      <c r="D58" s="181">
        <f>'将来負担比率（分子）の構造'!I$50</f>
        <v>7417</v>
      </c>
      <c r="E58" s="181"/>
      <c r="F58" s="181"/>
      <c r="G58" s="181">
        <f>'将来負担比率（分子）の構造'!J$50</f>
        <v>6600</v>
      </c>
      <c r="H58" s="181"/>
      <c r="I58" s="181"/>
      <c r="J58" s="181">
        <f>'将来負担比率（分子）の構造'!K$50</f>
        <v>5334</v>
      </c>
      <c r="K58" s="181"/>
      <c r="L58" s="181"/>
      <c r="M58" s="181">
        <f>'将来負担比率（分子）の構造'!L$50</f>
        <v>4660</v>
      </c>
      <c r="N58" s="181"/>
      <c r="O58" s="181"/>
      <c r="P58" s="181">
        <f>'将来負担比率（分子）の構造'!M$50</f>
        <v>4336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4345</v>
      </c>
      <c r="C62" s="181"/>
      <c r="D62" s="181"/>
      <c r="E62" s="181">
        <f>'将来負担比率（分子）の構造'!J$45</f>
        <v>4329</v>
      </c>
      <c r="F62" s="181"/>
      <c r="G62" s="181"/>
      <c r="H62" s="181">
        <f>'将来負担比率（分子）の構造'!K$45</f>
        <v>4105</v>
      </c>
      <c r="I62" s="181"/>
      <c r="J62" s="181"/>
      <c r="K62" s="181">
        <f>'将来負担比率（分子）の構造'!L$45</f>
        <v>4056</v>
      </c>
      <c r="L62" s="181"/>
      <c r="M62" s="181"/>
      <c r="N62" s="181">
        <f>'将来負担比率（分子）の構造'!M$45</f>
        <v>3980</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9955</v>
      </c>
      <c r="C64" s="181"/>
      <c r="D64" s="181"/>
      <c r="E64" s="181">
        <f>'将来負担比率（分子）の構造'!J$43</f>
        <v>9935</v>
      </c>
      <c r="F64" s="181"/>
      <c r="G64" s="181"/>
      <c r="H64" s="181">
        <f>'将来負担比率（分子）の構造'!K$43</f>
        <v>10846</v>
      </c>
      <c r="I64" s="181"/>
      <c r="J64" s="181"/>
      <c r="K64" s="181">
        <f>'将来負担比率（分子）の構造'!L$43</f>
        <v>15416</v>
      </c>
      <c r="L64" s="181"/>
      <c r="M64" s="181"/>
      <c r="N64" s="181">
        <f>'将来負担比率（分子）の構造'!M$43</f>
        <v>12627</v>
      </c>
      <c r="O64" s="181"/>
      <c r="P64" s="181"/>
    </row>
    <row r="65" spans="1:16" x14ac:dyDescent="0.15">
      <c r="A65" s="181" t="s">
        <v>32</v>
      </c>
      <c r="B65" s="181">
        <f>'将来負担比率（分子）の構造'!I$42</f>
        <v>795</v>
      </c>
      <c r="C65" s="181"/>
      <c r="D65" s="181"/>
      <c r="E65" s="181">
        <f>'将来負担比率（分子）の構造'!J$42</f>
        <v>774</v>
      </c>
      <c r="F65" s="181"/>
      <c r="G65" s="181"/>
      <c r="H65" s="181">
        <f>'将来負担比率（分子）の構造'!K$42</f>
        <v>554</v>
      </c>
      <c r="I65" s="181"/>
      <c r="J65" s="181"/>
      <c r="K65" s="181">
        <f>'将来負担比率（分子）の構造'!L$42</f>
        <v>443</v>
      </c>
      <c r="L65" s="181"/>
      <c r="M65" s="181"/>
      <c r="N65" s="181">
        <f>'将来負担比率（分子）の構造'!M$42</f>
        <v>320</v>
      </c>
      <c r="O65" s="181"/>
      <c r="P65" s="181"/>
    </row>
    <row r="66" spans="1:16" x14ac:dyDescent="0.15">
      <c r="A66" s="181" t="s">
        <v>31</v>
      </c>
      <c r="B66" s="181">
        <f>'将来負担比率（分子）の構造'!I$41</f>
        <v>31909</v>
      </c>
      <c r="C66" s="181"/>
      <c r="D66" s="181"/>
      <c r="E66" s="181">
        <f>'将来負担比率（分子）の構造'!J$41</f>
        <v>30885</v>
      </c>
      <c r="F66" s="181"/>
      <c r="G66" s="181"/>
      <c r="H66" s="181">
        <f>'将来負担比率（分子）の構造'!K$41</f>
        <v>30042</v>
      </c>
      <c r="I66" s="181"/>
      <c r="J66" s="181"/>
      <c r="K66" s="181">
        <f>'将来負担比率（分子）の構造'!L$41</f>
        <v>30585</v>
      </c>
      <c r="L66" s="181"/>
      <c r="M66" s="181"/>
      <c r="N66" s="181">
        <f>'将来負担比率（分子）の構造'!M$41</f>
        <v>31149</v>
      </c>
      <c r="O66" s="181"/>
      <c r="P66" s="181"/>
    </row>
    <row r="67" spans="1:16" x14ac:dyDescent="0.15">
      <c r="A67" s="181" t="s">
        <v>75</v>
      </c>
      <c r="B67" s="181" t="e">
        <f>NA()</f>
        <v>#N/A</v>
      </c>
      <c r="C67" s="181">
        <f>IF(ISNUMBER('将来負担比率（分子）の構造'!I$53), IF('将来負担比率（分子）の構造'!I$53 &lt; 0, 0, '将来負担比率（分子）の構造'!I$53), NA())</f>
        <v>9967</v>
      </c>
      <c r="D67" s="181" t="e">
        <f>NA()</f>
        <v>#N/A</v>
      </c>
      <c r="E67" s="181" t="e">
        <f>NA()</f>
        <v>#N/A</v>
      </c>
      <c r="F67" s="181">
        <f>IF(ISNUMBER('将来負担比率（分子）の構造'!J$53), IF('将来負担比率（分子）の構造'!J$53 &lt; 0, 0, '将来負担比率（分子）の構造'!J$53), NA())</f>
        <v>10010</v>
      </c>
      <c r="G67" s="181" t="e">
        <f>NA()</f>
        <v>#N/A</v>
      </c>
      <c r="H67" s="181" t="e">
        <f>NA()</f>
        <v>#N/A</v>
      </c>
      <c r="I67" s="181">
        <f>IF(ISNUMBER('将来負担比率（分子）の構造'!K$53), IF('将来負担比率（分子）の構造'!K$53 &lt; 0, 0, '将来負担比率（分子）の構造'!K$53), NA())</f>
        <v>10601</v>
      </c>
      <c r="J67" s="181" t="e">
        <f>NA()</f>
        <v>#N/A</v>
      </c>
      <c r="K67" s="181" t="e">
        <f>NA()</f>
        <v>#N/A</v>
      </c>
      <c r="L67" s="181">
        <f>IF(ISNUMBER('将来負担比率（分子）の構造'!L$53), IF('将来負担比率（分子）の構造'!L$53 &lt; 0, 0, '将来負担比率（分子）の構造'!L$53), NA())</f>
        <v>10865</v>
      </c>
      <c r="M67" s="181" t="e">
        <f>NA()</f>
        <v>#N/A</v>
      </c>
      <c r="N67" s="181" t="e">
        <f>NA()</f>
        <v>#N/A</v>
      </c>
      <c r="O67" s="181">
        <f>IF(ISNUMBER('将来負担比率（分子）の構造'!M$53), IF('将来負担比率（分子）の構造'!M$53 &lt; 0, 0, '将来負担比率（分子）の構造'!M$53), NA())</f>
        <v>9283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1436</v>
      </c>
      <c r="C72" s="185">
        <f>基金残高に係る経年分析!G55</f>
        <v>1624</v>
      </c>
      <c r="D72" s="185">
        <f>基金残高に係る経年分析!H55</f>
        <v>1624</v>
      </c>
    </row>
    <row r="73" spans="1:16" x14ac:dyDescent="0.15">
      <c r="A73" s="184" t="s">
        <v>78</v>
      </c>
      <c r="B73" s="185">
        <f>基金残高に係る経年分析!F56</f>
        <v>1636</v>
      </c>
      <c r="C73" s="185">
        <f>基金残高に係る経年分析!G56</f>
        <v>989</v>
      </c>
      <c r="D73" s="185">
        <f>基金残高に係る経年分析!H56</f>
        <v>789</v>
      </c>
    </row>
    <row r="74" spans="1:16" x14ac:dyDescent="0.15">
      <c r="A74" s="184" t="s">
        <v>79</v>
      </c>
      <c r="B74" s="185">
        <f>基金残高に係る経年分析!F57</f>
        <v>3240</v>
      </c>
      <c r="C74" s="185">
        <f>基金残高に係る経年分析!G57</f>
        <v>3325</v>
      </c>
      <c r="D74" s="185">
        <f>基金残高に係る経年分析!H57</f>
        <v>2990</v>
      </c>
    </row>
  </sheetData>
  <sheetProtection algorithmName="SHA-512" hashValue="VhljKaBKEXOMtxBBBOKvGObQlAczFhe6iewGV9oke8zgk6qqsIrnmlinfNzEHkzlbotnYn0QJWHYkjnvEeiK/w==" saltValue="XwVCfIljuPCtgno8PmuR7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227</v>
      </c>
      <c r="C5" s="672"/>
      <c r="D5" s="672"/>
      <c r="E5" s="672"/>
      <c r="F5" s="672"/>
      <c r="G5" s="672"/>
      <c r="H5" s="672"/>
      <c r="I5" s="672"/>
      <c r="J5" s="672"/>
      <c r="K5" s="672"/>
      <c r="L5" s="672"/>
      <c r="M5" s="672"/>
      <c r="N5" s="672"/>
      <c r="O5" s="672"/>
      <c r="P5" s="672"/>
      <c r="Q5" s="673"/>
      <c r="R5" s="674">
        <v>3578108</v>
      </c>
      <c r="S5" s="675"/>
      <c r="T5" s="675"/>
      <c r="U5" s="675"/>
      <c r="V5" s="675"/>
      <c r="W5" s="675"/>
      <c r="X5" s="675"/>
      <c r="Y5" s="676"/>
      <c r="Z5" s="677">
        <v>11.8</v>
      </c>
      <c r="AA5" s="677"/>
      <c r="AB5" s="677"/>
      <c r="AC5" s="677"/>
      <c r="AD5" s="678">
        <v>3517319</v>
      </c>
      <c r="AE5" s="678"/>
      <c r="AF5" s="678"/>
      <c r="AG5" s="678"/>
      <c r="AH5" s="678"/>
      <c r="AI5" s="678"/>
      <c r="AJ5" s="678"/>
      <c r="AK5" s="678"/>
      <c r="AL5" s="679">
        <v>26.5</v>
      </c>
      <c r="AM5" s="680"/>
      <c r="AN5" s="680"/>
      <c r="AO5" s="681"/>
      <c r="AP5" s="671" t="s">
        <v>228</v>
      </c>
      <c r="AQ5" s="672"/>
      <c r="AR5" s="672"/>
      <c r="AS5" s="672"/>
      <c r="AT5" s="672"/>
      <c r="AU5" s="672"/>
      <c r="AV5" s="672"/>
      <c r="AW5" s="672"/>
      <c r="AX5" s="672"/>
      <c r="AY5" s="672"/>
      <c r="AZ5" s="672"/>
      <c r="BA5" s="672"/>
      <c r="BB5" s="672"/>
      <c r="BC5" s="672"/>
      <c r="BD5" s="672"/>
      <c r="BE5" s="672"/>
      <c r="BF5" s="673"/>
      <c r="BG5" s="685">
        <v>3513602</v>
      </c>
      <c r="BH5" s="686"/>
      <c r="BI5" s="686"/>
      <c r="BJ5" s="686"/>
      <c r="BK5" s="686"/>
      <c r="BL5" s="686"/>
      <c r="BM5" s="686"/>
      <c r="BN5" s="687"/>
      <c r="BO5" s="688">
        <v>98.2</v>
      </c>
      <c r="BP5" s="688"/>
      <c r="BQ5" s="688"/>
      <c r="BR5" s="688"/>
      <c r="BS5" s="689">
        <v>266672</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243712</v>
      </c>
      <c r="S6" s="686"/>
      <c r="T6" s="686"/>
      <c r="U6" s="686"/>
      <c r="V6" s="686"/>
      <c r="W6" s="686"/>
      <c r="X6" s="686"/>
      <c r="Y6" s="687"/>
      <c r="Z6" s="688">
        <v>0.8</v>
      </c>
      <c r="AA6" s="688"/>
      <c r="AB6" s="688"/>
      <c r="AC6" s="688"/>
      <c r="AD6" s="689">
        <v>243712</v>
      </c>
      <c r="AE6" s="689"/>
      <c r="AF6" s="689"/>
      <c r="AG6" s="689"/>
      <c r="AH6" s="689"/>
      <c r="AI6" s="689"/>
      <c r="AJ6" s="689"/>
      <c r="AK6" s="689"/>
      <c r="AL6" s="690">
        <v>1.8</v>
      </c>
      <c r="AM6" s="691"/>
      <c r="AN6" s="691"/>
      <c r="AO6" s="692"/>
      <c r="AP6" s="682" t="s">
        <v>233</v>
      </c>
      <c r="AQ6" s="683"/>
      <c r="AR6" s="683"/>
      <c r="AS6" s="683"/>
      <c r="AT6" s="683"/>
      <c r="AU6" s="683"/>
      <c r="AV6" s="683"/>
      <c r="AW6" s="683"/>
      <c r="AX6" s="683"/>
      <c r="AY6" s="683"/>
      <c r="AZ6" s="683"/>
      <c r="BA6" s="683"/>
      <c r="BB6" s="683"/>
      <c r="BC6" s="683"/>
      <c r="BD6" s="683"/>
      <c r="BE6" s="683"/>
      <c r="BF6" s="684"/>
      <c r="BG6" s="685">
        <v>3513602</v>
      </c>
      <c r="BH6" s="686"/>
      <c r="BI6" s="686"/>
      <c r="BJ6" s="686"/>
      <c r="BK6" s="686"/>
      <c r="BL6" s="686"/>
      <c r="BM6" s="686"/>
      <c r="BN6" s="687"/>
      <c r="BO6" s="688">
        <v>98.2</v>
      </c>
      <c r="BP6" s="688"/>
      <c r="BQ6" s="688"/>
      <c r="BR6" s="688"/>
      <c r="BS6" s="689">
        <v>266672</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184831</v>
      </c>
      <c r="CS6" s="686"/>
      <c r="CT6" s="686"/>
      <c r="CU6" s="686"/>
      <c r="CV6" s="686"/>
      <c r="CW6" s="686"/>
      <c r="CX6" s="686"/>
      <c r="CY6" s="687"/>
      <c r="CZ6" s="679">
        <v>0.6</v>
      </c>
      <c r="DA6" s="680"/>
      <c r="DB6" s="680"/>
      <c r="DC6" s="699"/>
      <c r="DD6" s="694" t="s">
        <v>235</v>
      </c>
      <c r="DE6" s="686"/>
      <c r="DF6" s="686"/>
      <c r="DG6" s="686"/>
      <c r="DH6" s="686"/>
      <c r="DI6" s="686"/>
      <c r="DJ6" s="686"/>
      <c r="DK6" s="686"/>
      <c r="DL6" s="686"/>
      <c r="DM6" s="686"/>
      <c r="DN6" s="686"/>
      <c r="DO6" s="686"/>
      <c r="DP6" s="687"/>
      <c r="DQ6" s="694">
        <v>184831</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4466</v>
      </c>
      <c r="S7" s="686"/>
      <c r="T7" s="686"/>
      <c r="U7" s="686"/>
      <c r="V7" s="686"/>
      <c r="W7" s="686"/>
      <c r="X7" s="686"/>
      <c r="Y7" s="687"/>
      <c r="Z7" s="688">
        <v>0</v>
      </c>
      <c r="AA7" s="688"/>
      <c r="AB7" s="688"/>
      <c r="AC7" s="688"/>
      <c r="AD7" s="689">
        <v>4466</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1459020</v>
      </c>
      <c r="BH7" s="686"/>
      <c r="BI7" s="686"/>
      <c r="BJ7" s="686"/>
      <c r="BK7" s="686"/>
      <c r="BL7" s="686"/>
      <c r="BM7" s="686"/>
      <c r="BN7" s="687"/>
      <c r="BO7" s="688">
        <v>40.799999999999997</v>
      </c>
      <c r="BP7" s="688"/>
      <c r="BQ7" s="688"/>
      <c r="BR7" s="688"/>
      <c r="BS7" s="689">
        <v>44646</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7494511</v>
      </c>
      <c r="CS7" s="686"/>
      <c r="CT7" s="686"/>
      <c r="CU7" s="686"/>
      <c r="CV7" s="686"/>
      <c r="CW7" s="686"/>
      <c r="CX7" s="686"/>
      <c r="CY7" s="687"/>
      <c r="CZ7" s="688">
        <v>25.2</v>
      </c>
      <c r="DA7" s="688"/>
      <c r="DB7" s="688"/>
      <c r="DC7" s="688"/>
      <c r="DD7" s="694">
        <v>1089950</v>
      </c>
      <c r="DE7" s="686"/>
      <c r="DF7" s="686"/>
      <c r="DG7" s="686"/>
      <c r="DH7" s="686"/>
      <c r="DI7" s="686"/>
      <c r="DJ7" s="686"/>
      <c r="DK7" s="686"/>
      <c r="DL7" s="686"/>
      <c r="DM7" s="686"/>
      <c r="DN7" s="686"/>
      <c r="DO7" s="686"/>
      <c r="DP7" s="687"/>
      <c r="DQ7" s="694">
        <v>2171211</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9834</v>
      </c>
      <c r="S8" s="686"/>
      <c r="T8" s="686"/>
      <c r="U8" s="686"/>
      <c r="V8" s="686"/>
      <c r="W8" s="686"/>
      <c r="X8" s="686"/>
      <c r="Y8" s="687"/>
      <c r="Z8" s="688">
        <v>0</v>
      </c>
      <c r="AA8" s="688"/>
      <c r="AB8" s="688"/>
      <c r="AC8" s="688"/>
      <c r="AD8" s="689">
        <v>9834</v>
      </c>
      <c r="AE8" s="689"/>
      <c r="AF8" s="689"/>
      <c r="AG8" s="689"/>
      <c r="AH8" s="689"/>
      <c r="AI8" s="689"/>
      <c r="AJ8" s="689"/>
      <c r="AK8" s="689"/>
      <c r="AL8" s="690">
        <v>0.1</v>
      </c>
      <c r="AM8" s="691"/>
      <c r="AN8" s="691"/>
      <c r="AO8" s="692"/>
      <c r="AP8" s="682" t="s">
        <v>240</v>
      </c>
      <c r="AQ8" s="683"/>
      <c r="AR8" s="683"/>
      <c r="AS8" s="683"/>
      <c r="AT8" s="683"/>
      <c r="AU8" s="683"/>
      <c r="AV8" s="683"/>
      <c r="AW8" s="683"/>
      <c r="AX8" s="683"/>
      <c r="AY8" s="683"/>
      <c r="AZ8" s="683"/>
      <c r="BA8" s="683"/>
      <c r="BB8" s="683"/>
      <c r="BC8" s="683"/>
      <c r="BD8" s="683"/>
      <c r="BE8" s="683"/>
      <c r="BF8" s="684"/>
      <c r="BG8" s="685">
        <v>56924</v>
      </c>
      <c r="BH8" s="686"/>
      <c r="BI8" s="686"/>
      <c r="BJ8" s="686"/>
      <c r="BK8" s="686"/>
      <c r="BL8" s="686"/>
      <c r="BM8" s="686"/>
      <c r="BN8" s="687"/>
      <c r="BO8" s="688">
        <v>1.6</v>
      </c>
      <c r="BP8" s="688"/>
      <c r="BQ8" s="688"/>
      <c r="BR8" s="688"/>
      <c r="BS8" s="694" t="s">
        <v>128</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7331842</v>
      </c>
      <c r="CS8" s="686"/>
      <c r="CT8" s="686"/>
      <c r="CU8" s="686"/>
      <c r="CV8" s="686"/>
      <c r="CW8" s="686"/>
      <c r="CX8" s="686"/>
      <c r="CY8" s="687"/>
      <c r="CZ8" s="688">
        <v>24.6</v>
      </c>
      <c r="DA8" s="688"/>
      <c r="DB8" s="688"/>
      <c r="DC8" s="688"/>
      <c r="DD8" s="694">
        <v>21041</v>
      </c>
      <c r="DE8" s="686"/>
      <c r="DF8" s="686"/>
      <c r="DG8" s="686"/>
      <c r="DH8" s="686"/>
      <c r="DI8" s="686"/>
      <c r="DJ8" s="686"/>
      <c r="DK8" s="686"/>
      <c r="DL8" s="686"/>
      <c r="DM8" s="686"/>
      <c r="DN8" s="686"/>
      <c r="DO8" s="686"/>
      <c r="DP8" s="687"/>
      <c r="DQ8" s="694">
        <v>3777278</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10516</v>
      </c>
      <c r="S9" s="686"/>
      <c r="T9" s="686"/>
      <c r="U9" s="686"/>
      <c r="V9" s="686"/>
      <c r="W9" s="686"/>
      <c r="X9" s="686"/>
      <c r="Y9" s="687"/>
      <c r="Z9" s="688">
        <v>0</v>
      </c>
      <c r="AA9" s="688"/>
      <c r="AB9" s="688"/>
      <c r="AC9" s="688"/>
      <c r="AD9" s="689">
        <v>10516</v>
      </c>
      <c r="AE9" s="689"/>
      <c r="AF9" s="689"/>
      <c r="AG9" s="689"/>
      <c r="AH9" s="689"/>
      <c r="AI9" s="689"/>
      <c r="AJ9" s="689"/>
      <c r="AK9" s="689"/>
      <c r="AL9" s="690">
        <v>0.1</v>
      </c>
      <c r="AM9" s="691"/>
      <c r="AN9" s="691"/>
      <c r="AO9" s="692"/>
      <c r="AP9" s="682" t="s">
        <v>243</v>
      </c>
      <c r="AQ9" s="683"/>
      <c r="AR9" s="683"/>
      <c r="AS9" s="683"/>
      <c r="AT9" s="683"/>
      <c r="AU9" s="683"/>
      <c r="AV9" s="683"/>
      <c r="AW9" s="683"/>
      <c r="AX9" s="683"/>
      <c r="AY9" s="683"/>
      <c r="AZ9" s="683"/>
      <c r="BA9" s="683"/>
      <c r="BB9" s="683"/>
      <c r="BC9" s="683"/>
      <c r="BD9" s="683"/>
      <c r="BE9" s="683"/>
      <c r="BF9" s="684"/>
      <c r="BG9" s="685">
        <v>1202619</v>
      </c>
      <c r="BH9" s="686"/>
      <c r="BI9" s="686"/>
      <c r="BJ9" s="686"/>
      <c r="BK9" s="686"/>
      <c r="BL9" s="686"/>
      <c r="BM9" s="686"/>
      <c r="BN9" s="687"/>
      <c r="BO9" s="688">
        <v>33.6</v>
      </c>
      <c r="BP9" s="688"/>
      <c r="BQ9" s="688"/>
      <c r="BR9" s="688"/>
      <c r="BS9" s="694" t="s">
        <v>235</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3702273</v>
      </c>
      <c r="CS9" s="686"/>
      <c r="CT9" s="686"/>
      <c r="CU9" s="686"/>
      <c r="CV9" s="686"/>
      <c r="CW9" s="686"/>
      <c r="CX9" s="686"/>
      <c r="CY9" s="687"/>
      <c r="CZ9" s="688">
        <v>12.4</v>
      </c>
      <c r="DA9" s="688"/>
      <c r="DB9" s="688"/>
      <c r="DC9" s="688"/>
      <c r="DD9" s="694">
        <v>1056143</v>
      </c>
      <c r="DE9" s="686"/>
      <c r="DF9" s="686"/>
      <c r="DG9" s="686"/>
      <c r="DH9" s="686"/>
      <c r="DI9" s="686"/>
      <c r="DJ9" s="686"/>
      <c r="DK9" s="686"/>
      <c r="DL9" s="686"/>
      <c r="DM9" s="686"/>
      <c r="DN9" s="686"/>
      <c r="DO9" s="686"/>
      <c r="DP9" s="687"/>
      <c r="DQ9" s="694">
        <v>2371675</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235</v>
      </c>
      <c r="S10" s="686"/>
      <c r="T10" s="686"/>
      <c r="U10" s="686"/>
      <c r="V10" s="686"/>
      <c r="W10" s="686"/>
      <c r="X10" s="686"/>
      <c r="Y10" s="687"/>
      <c r="Z10" s="688" t="s">
        <v>177</v>
      </c>
      <c r="AA10" s="688"/>
      <c r="AB10" s="688"/>
      <c r="AC10" s="688"/>
      <c r="AD10" s="689" t="s">
        <v>235</v>
      </c>
      <c r="AE10" s="689"/>
      <c r="AF10" s="689"/>
      <c r="AG10" s="689"/>
      <c r="AH10" s="689"/>
      <c r="AI10" s="689"/>
      <c r="AJ10" s="689"/>
      <c r="AK10" s="689"/>
      <c r="AL10" s="690" t="s">
        <v>235</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104135</v>
      </c>
      <c r="BH10" s="686"/>
      <c r="BI10" s="686"/>
      <c r="BJ10" s="686"/>
      <c r="BK10" s="686"/>
      <c r="BL10" s="686"/>
      <c r="BM10" s="686"/>
      <c r="BN10" s="687"/>
      <c r="BO10" s="688">
        <v>2.9</v>
      </c>
      <c r="BP10" s="688"/>
      <c r="BQ10" s="688"/>
      <c r="BR10" s="688"/>
      <c r="BS10" s="694">
        <v>17230</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94135</v>
      </c>
      <c r="CS10" s="686"/>
      <c r="CT10" s="686"/>
      <c r="CU10" s="686"/>
      <c r="CV10" s="686"/>
      <c r="CW10" s="686"/>
      <c r="CX10" s="686"/>
      <c r="CY10" s="687"/>
      <c r="CZ10" s="688">
        <v>0.3</v>
      </c>
      <c r="DA10" s="688"/>
      <c r="DB10" s="688"/>
      <c r="DC10" s="688"/>
      <c r="DD10" s="694">
        <v>37775</v>
      </c>
      <c r="DE10" s="686"/>
      <c r="DF10" s="686"/>
      <c r="DG10" s="686"/>
      <c r="DH10" s="686"/>
      <c r="DI10" s="686"/>
      <c r="DJ10" s="686"/>
      <c r="DK10" s="686"/>
      <c r="DL10" s="686"/>
      <c r="DM10" s="686"/>
      <c r="DN10" s="686"/>
      <c r="DO10" s="686"/>
      <c r="DP10" s="687"/>
      <c r="DQ10" s="694">
        <v>40172</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732045</v>
      </c>
      <c r="S11" s="686"/>
      <c r="T11" s="686"/>
      <c r="U11" s="686"/>
      <c r="V11" s="686"/>
      <c r="W11" s="686"/>
      <c r="X11" s="686"/>
      <c r="Y11" s="687"/>
      <c r="Z11" s="690">
        <v>2.4</v>
      </c>
      <c r="AA11" s="691"/>
      <c r="AB11" s="691"/>
      <c r="AC11" s="703"/>
      <c r="AD11" s="694">
        <v>732045</v>
      </c>
      <c r="AE11" s="686"/>
      <c r="AF11" s="686"/>
      <c r="AG11" s="686"/>
      <c r="AH11" s="686"/>
      <c r="AI11" s="686"/>
      <c r="AJ11" s="686"/>
      <c r="AK11" s="687"/>
      <c r="AL11" s="690">
        <v>5.5</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95342</v>
      </c>
      <c r="BH11" s="686"/>
      <c r="BI11" s="686"/>
      <c r="BJ11" s="686"/>
      <c r="BK11" s="686"/>
      <c r="BL11" s="686"/>
      <c r="BM11" s="686"/>
      <c r="BN11" s="687"/>
      <c r="BO11" s="688">
        <v>2.7</v>
      </c>
      <c r="BP11" s="688"/>
      <c r="BQ11" s="688"/>
      <c r="BR11" s="688"/>
      <c r="BS11" s="694">
        <v>27416</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1138005</v>
      </c>
      <c r="CS11" s="686"/>
      <c r="CT11" s="686"/>
      <c r="CU11" s="686"/>
      <c r="CV11" s="686"/>
      <c r="CW11" s="686"/>
      <c r="CX11" s="686"/>
      <c r="CY11" s="687"/>
      <c r="CZ11" s="688">
        <v>3.8</v>
      </c>
      <c r="DA11" s="688"/>
      <c r="DB11" s="688"/>
      <c r="DC11" s="688"/>
      <c r="DD11" s="694">
        <v>465817</v>
      </c>
      <c r="DE11" s="686"/>
      <c r="DF11" s="686"/>
      <c r="DG11" s="686"/>
      <c r="DH11" s="686"/>
      <c r="DI11" s="686"/>
      <c r="DJ11" s="686"/>
      <c r="DK11" s="686"/>
      <c r="DL11" s="686"/>
      <c r="DM11" s="686"/>
      <c r="DN11" s="686"/>
      <c r="DO11" s="686"/>
      <c r="DP11" s="687"/>
      <c r="DQ11" s="694">
        <v>413578</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t="s">
        <v>177</v>
      </c>
      <c r="S12" s="686"/>
      <c r="T12" s="686"/>
      <c r="U12" s="686"/>
      <c r="V12" s="686"/>
      <c r="W12" s="686"/>
      <c r="X12" s="686"/>
      <c r="Y12" s="687"/>
      <c r="Z12" s="688" t="s">
        <v>128</v>
      </c>
      <c r="AA12" s="688"/>
      <c r="AB12" s="688"/>
      <c r="AC12" s="688"/>
      <c r="AD12" s="689" t="s">
        <v>128</v>
      </c>
      <c r="AE12" s="689"/>
      <c r="AF12" s="689"/>
      <c r="AG12" s="689"/>
      <c r="AH12" s="689"/>
      <c r="AI12" s="689"/>
      <c r="AJ12" s="689"/>
      <c r="AK12" s="689"/>
      <c r="AL12" s="690" t="s">
        <v>235</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1731441</v>
      </c>
      <c r="BH12" s="686"/>
      <c r="BI12" s="686"/>
      <c r="BJ12" s="686"/>
      <c r="BK12" s="686"/>
      <c r="BL12" s="686"/>
      <c r="BM12" s="686"/>
      <c r="BN12" s="687"/>
      <c r="BO12" s="688">
        <v>48.4</v>
      </c>
      <c r="BP12" s="688"/>
      <c r="BQ12" s="688"/>
      <c r="BR12" s="688"/>
      <c r="BS12" s="694">
        <v>213424</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666994</v>
      </c>
      <c r="CS12" s="686"/>
      <c r="CT12" s="686"/>
      <c r="CU12" s="686"/>
      <c r="CV12" s="686"/>
      <c r="CW12" s="686"/>
      <c r="CX12" s="686"/>
      <c r="CY12" s="687"/>
      <c r="CZ12" s="688">
        <v>2.2000000000000002</v>
      </c>
      <c r="DA12" s="688"/>
      <c r="DB12" s="688"/>
      <c r="DC12" s="688"/>
      <c r="DD12" s="694">
        <v>64765</v>
      </c>
      <c r="DE12" s="686"/>
      <c r="DF12" s="686"/>
      <c r="DG12" s="686"/>
      <c r="DH12" s="686"/>
      <c r="DI12" s="686"/>
      <c r="DJ12" s="686"/>
      <c r="DK12" s="686"/>
      <c r="DL12" s="686"/>
      <c r="DM12" s="686"/>
      <c r="DN12" s="686"/>
      <c r="DO12" s="686"/>
      <c r="DP12" s="687"/>
      <c r="DQ12" s="694">
        <v>405823</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235</v>
      </c>
      <c r="S13" s="686"/>
      <c r="T13" s="686"/>
      <c r="U13" s="686"/>
      <c r="V13" s="686"/>
      <c r="W13" s="686"/>
      <c r="X13" s="686"/>
      <c r="Y13" s="687"/>
      <c r="Z13" s="688" t="s">
        <v>235</v>
      </c>
      <c r="AA13" s="688"/>
      <c r="AB13" s="688"/>
      <c r="AC13" s="688"/>
      <c r="AD13" s="689" t="s">
        <v>235</v>
      </c>
      <c r="AE13" s="689"/>
      <c r="AF13" s="689"/>
      <c r="AG13" s="689"/>
      <c r="AH13" s="689"/>
      <c r="AI13" s="689"/>
      <c r="AJ13" s="689"/>
      <c r="AK13" s="689"/>
      <c r="AL13" s="690" t="s">
        <v>128</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1723179</v>
      </c>
      <c r="BH13" s="686"/>
      <c r="BI13" s="686"/>
      <c r="BJ13" s="686"/>
      <c r="BK13" s="686"/>
      <c r="BL13" s="686"/>
      <c r="BM13" s="686"/>
      <c r="BN13" s="687"/>
      <c r="BO13" s="688">
        <v>48.2</v>
      </c>
      <c r="BP13" s="688"/>
      <c r="BQ13" s="688"/>
      <c r="BR13" s="688"/>
      <c r="BS13" s="694">
        <v>213424</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2123125</v>
      </c>
      <c r="CS13" s="686"/>
      <c r="CT13" s="686"/>
      <c r="CU13" s="686"/>
      <c r="CV13" s="686"/>
      <c r="CW13" s="686"/>
      <c r="CX13" s="686"/>
      <c r="CY13" s="687"/>
      <c r="CZ13" s="688">
        <v>7.1</v>
      </c>
      <c r="DA13" s="688"/>
      <c r="DB13" s="688"/>
      <c r="DC13" s="688"/>
      <c r="DD13" s="694">
        <v>1014710</v>
      </c>
      <c r="DE13" s="686"/>
      <c r="DF13" s="686"/>
      <c r="DG13" s="686"/>
      <c r="DH13" s="686"/>
      <c r="DI13" s="686"/>
      <c r="DJ13" s="686"/>
      <c r="DK13" s="686"/>
      <c r="DL13" s="686"/>
      <c r="DM13" s="686"/>
      <c r="DN13" s="686"/>
      <c r="DO13" s="686"/>
      <c r="DP13" s="687"/>
      <c r="DQ13" s="694">
        <v>1146537</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t="s">
        <v>235</v>
      </c>
      <c r="S14" s="686"/>
      <c r="T14" s="686"/>
      <c r="U14" s="686"/>
      <c r="V14" s="686"/>
      <c r="W14" s="686"/>
      <c r="X14" s="686"/>
      <c r="Y14" s="687"/>
      <c r="Z14" s="688" t="s">
        <v>235</v>
      </c>
      <c r="AA14" s="688"/>
      <c r="AB14" s="688"/>
      <c r="AC14" s="688"/>
      <c r="AD14" s="689" t="s">
        <v>235</v>
      </c>
      <c r="AE14" s="689"/>
      <c r="AF14" s="689"/>
      <c r="AG14" s="689"/>
      <c r="AH14" s="689"/>
      <c r="AI14" s="689"/>
      <c r="AJ14" s="689"/>
      <c r="AK14" s="689"/>
      <c r="AL14" s="690" t="s">
        <v>235</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136665</v>
      </c>
      <c r="BH14" s="686"/>
      <c r="BI14" s="686"/>
      <c r="BJ14" s="686"/>
      <c r="BK14" s="686"/>
      <c r="BL14" s="686"/>
      <c r="BM14" s="686"/>
      <c r="BN14" s="687"/>
      <c r="BO14" s="688">
        <v>3.8</v>
      </c>
      <c r="BP14" s="688"/>
      <c r="BQ14" s="688"/>
      <c r="BR14" s="688"/>
      <c r="BS14" s="694">
        <v>8602</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1227625</v>
      </c>
      <c r="CS14" s="686"/>
      <c r="CT14" s="686"/>
      <c r="CU14" s="686"/>
      <c r="CV14" s="686"/>
      <c r="CW14" s="686"/>
      <c r="CX14" s="686"/>
      <c r="CY14" s="687"/>
      <c r="CZ14" s="688">
        <v>4.0999999999999996</v>
      </c>
      <c r="DA14" s="688"/>
      <c r="DB14" s="688"/>
      <c r="DC14" s="688"/>
      <c r="DD14" s="694">
        <v>453630</v>
      </c>
      <c r="DE14" s="686"/>
      <c r="DF14" s="686"/>
      <c r="DG14" s="686"/>
      <c r="DH14" s="686"/>
      <c r="DI14" s="686"/>
      <c r="DJ14" s="686"/>
      <c r="DK14" s="686"/>
      <c r="DL14" s="686"/>
      <c r="DM14" s="686"/>
      <c r="DN14" s="686"/>
      <c r="DO14" s="686"/>
      <c r="DP14" s="687"/>
      <c r="DQ14" s="694">
        <v>773769</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235</v>
      </c>
      <c r="S15" s="686"/>
      <c r="T15" s="686"/>
      <c r="U15" s="686"/>
      <c r="V15" s="686"/>
      <c r="W15" s="686"/>
      <c r="X15" s="686"/>
      <c r="Y15" s="687"/>
      <c r="Z15" s="688" t="s">
        <v>128</v>
      </c>
      <c r="AA15" s="688"/>
      <c r="AB15" s="688"/>
      <c r="AC15" s="688"/>
      <c r="AD15" s="689" t="s">
        <v>235</v>
      </c>
      <c r="AE15" s="689"/>
      <c r="AF15" s="689"/>
      <c r="AG15" s="689"/>
      <c r="AH15" s="689"/>
      <c r="AI15" s="689"/>
      <c r="AJ15" s="689"/>
      <c r="AK15" s="689"/>
      <c r="AL15" s="690" t="s">
        <v>235</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186119</v>
      </c>
      <c r="BH15" s="686"/>
      <c r="BI15" s="686"/>
      <c r="BJ15" s="686"/>
      <c r="BK15" s="686"/>
      <c r="BL15" s="686"/>
      <c r="BM15" s="686"/>
      <c r="BN15" s="687"/>
      <c r="BO15" s="688">
        <v>5.2</v>
      </c>
      <c r="BP15" s="688"/>
      <c r="BQ15" s="688"/>
      <c r="BR15" s="688"/>
      <c r="BS15" s="694" t="s">
        <v>235</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2172161</v>
      </c>
      <c r="CS15" s="686"/>
      <c r="CT15" s="686"/>
      <c r="CU15" s="686"/>
      <c r="CV15" s="686"/>
      <c r="CW15" s="686"/>
      <c r="CX15" s="686"/>
      <c r="CY15" s="687"/>
      <c r="CZ15" s="688">
        <v>7.3</v>
      </c>
      <c r="DA15" s="688"/>
      <c r="DB15" s="688"/>
      <c r="DC15" s="688"/>
      <c r="DD15" s="694">
        <v>399651</v>
      </c>
      <c r="DE15" s="686"/>
      <c r="DF15" s="686"/>
      <c r="DG15" s="686"/>
      <c r="DH15" s="686"/>
      <c r="DI15" s="686"/>
      <c r="DJ15" s="686"/>
      <c r="DK15" s="686"/>
      <c r="DL15" s="686"/>
      <c r="DM15" s="686"/>
      <c r="DN15" s="686"/>
      <c r="DO15" s="686"/>
      <c r="DP15" s="687"/>
      <c r="DQ15" s="694">
        <v>1496389</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11115</v>
      </c>
      <c r="S16" s="686"/>
      <c r="T16" s="686"/>
      <c r="U16" s="686"/>
      <c r="V16" s="686"/>
      <c r="W16" s="686"/>
      <c r="X16" s="686"/>
      <c r="Y16" s="687"/>
      <c r="Z16" s="688">
        <v>0</v>
      </c>
      <c r="AA16" s="688"/>
      <c r="AB16" s="688"/>
      <c r="AC16" s="688"/>
      <c r="AD16" s="689">
        <v>11115</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v>357</v>
      </c>
      <c r="BH16" s="686"/>
      <c r="BI16" s="686"/>
      <c r="BJ16" s="686"/>
      <c r="BK16" s="686"/>
      <c r="BL16" s="686"/>
      <c r="BM16" s="686"/>
      <c r="BN16" s="687"/>
      <c r="BO16" s="688">
        <v>0</v>
      </c>
      <c r="BP16" s="688"/>
      <c r="BQ16" s="688"/>
      <c r="BR16" s="688"/>
      <c r="BS16" s="694" t="s">
        <v>235</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319081</v>
      </c>
      <c r="CS16" s="686"/>
      <c r="CT16" s="686"/>
      <c r="CU16" s="686"/>
      <c r="CV16" s="686"/>
      <c r="CW16" s="686"/>
      <c r="CX16" s="686"/>
      <c r="CY16" s="687"/>
      <c r="CZ16" s="688">
        <v>1.1000000000000001</v>
      </c>
      <c r="DA16" s="688"/>
      <c r="DB16" s="688"/>
      <c r="DC16" s="688"/>
      <c r="DD16" s="694" t="s">
        <v>235</v>
      </c>
      <c r="DE16" s="686"/>
      <c r="DF16" s="686"/>
      <c r="DG16" s="686"/>
      <c r="DH16" s="686"/>
      <c r="DI16" s="686"/>
      <c r="DJ16" s="686"/>
      <c r="DK16" s="686"/>
      <c r="DL16" s="686"/>
      <c r="DM16" s="686"/>
      <c r="DN16" s="686"/>
      <c r="DO16" s="686"/>
      <c r="DP16" s="687"/>
      <c r="DQ16" s="694">
        <v>106715</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22207</v>
      </c>
      <c r="S17" s="686"/>
      <c r="T17" s="686"/>
      <c r="U17" s="686"/>
      <c r="V17" s="686"/>
      <c r="W17" s="686"/>
      <c r="X17" s="686"/>
      <c r="Y17" s="687"/>
      <c r="Z17" s="688">
        <v>0.1</v>
      </c>
      <c r="AA17" s="688"/>
      <c r="AB17" s="688"/>
      <c r="AC17" s="688"/>
      <c r="AD17" s="689">
        <v>22207</v>
      </c>
      <c r="AE17" s="689"/>
      <c r="AF17" s="689"/>
      <c r="AG17" s="689"/>
      <c r="AH17" s="689"/>
      <c r="AI17" s="689"/>
      <c r="AJ17" s="689"/>
      <c r="AK17" s="689"/>
      <c r="AL17" s="690">
        <v>0.2</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235</v>
      </c>
      <c r="BH17" s="686"/>
      <c r="BI17" s="686"/>
      <c r="BJ17" s="686"/>
      <c r="BK17" s="686"/>
      <c r="BL17" s="686"/>
      <c r="BM17" s="686"/>
      <c r="BN17" s="687"/>
      <c r="BO17" s="688" t="s">
        <v>235</v>
      </c>
      <c r="BP17" s="688"/>
      <c r="BQ17" s="688"/>
      <c r="BR17" s="688"/>
      <c r="BS17" s="694" t="s">
        <v>235</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3308220</v>
      </c>
      <c r="CS17" s="686"/>
      <c r="CT17" s="686"/>
      <c r="CU17" s="686"/>
      <c r="CV17" s="686"/>
      <c r="CW17" s="686"/>
      <c r="CX17" s="686"/>
      <c r="CY17" s="687"/>
      <c r="CZ17" s="688">
        <v>11.1</v>
      </c>
      <c r="DA17" s="688"/>
      <c r="DB17" s="688"/>
      <c r="DC17" s="688"/>
      <c r="DD17" s="694" t="s">
        <v>235</v>
      </c>
      <c r="DE17" s="686"/>
      <c r="DF17" s="686"/>
      <c r="DG17" s="686"/>
      <c r="DH17" s="686"/>
      <c r="DI17" s="686"/>
      <c r="DJ17" s="686"/>
      <c r="DK17" s="686"/>
      <c r="DL17" s="686"/>
      <c r="DM17" s="686"/>
      <c r="DN17" s="686"/>
      <c r="DO17" s="686"/>
      <c r="DP17" s="687"/>
      <c r="DQ17" s="694">
        <v>3222984</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26252</v>
      </c>
      <c r="S18" s="686"/>
      <c r="T18" s="686"/>
      <c r="U18" s="686"/>
      <c r="V18" s="686"/>
      <c r="W18" s="686"/>
      <c r="X18" s="686"/>
      <c r="Y18" s="687"/>
      <c r="Z18" s="688">
        <v>0.1</v>
      </c>
      <c r="AA18" s="688"/>
      <c r="AB18" s="688"/>
      <c r="AC18" s="688"/>
      <c r="AD18" s="689">
        <v>26252</v>
      </c>
      <c r="AE18" s="689"/>
      <c r="AF18" s="689"/>
      <c r="AG18" s="689"/>
      <c r="AH18" s="689"/>
      <c r="AI18" s="689"/>
      <c r="AJ18" s="689"/>
      <c r="AK18" s="689"/>
      <c r="AL18" s="690">
        <v>0.2</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235</v>
      </c>
      <c r="BH18" s="686"/>
      <c r="BI18" s="686"/>
      <c r="BJ18" s="686"/>
      <c r="BK18" s="686"/>
      <c r="BL18" s="686"/>
      <c r="BM18" s="686"/>
      <c r="BN18" s="687"/>
      <c r="BO18" s="688" t="s">
        <v>235</v>
      </c>
      <c r="BP18" s="688"/>
      <c r="BQ18" s="688"/>
      <c r="BR18" s="688"/>
      <c r="BS18" s="694" t="s">
        <v>235</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235</v>
      </c>
      <c r="CS18" s="686"/>
      <c r="CT18" s="686"/>
      <c r="CU18" s="686"/>
      <c r="CV18" s="686"/>
      <c r="CW18" s="686"/>
      <c r="CX18" s="686"/>
      <c r="CY18" s="687"/>
      <c r="CZ18" s="688" t="s">
        <v>128</v>
      </c>
      <c r="DA18" s="688"/>
      <c r="DB18" s="688"/>
      <c r="DC18" s="688"/>
      <c r="DD18" s="694" t="s">
        <v>128</v>
      </c>
      <c r="DE18" s="686"/>
      <c r="DF18" s="686"/>
      <c r="DG18" s="686"/>
      <c r="DH18" s="686"/>
      <c r="DI18" s="686"/>
      <c r="DJ18" s="686"/>
      <c r="DK18" s="686"/>
      <c r="DL18" s="686"/>
      <c r="DM18" s="686"/>
      <c r="DN18" s="686"/>
      <c r="DO18" s="686"/>
      <c r="DP18" s="687"/>
      <c r="DQ18" s="694" t="s">
        <v>235</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18154</v>
      </c>
      <c r="S19" s="686"/>
      <c r="T19" s="686"/>
      <c r="U19" s="686"/>
      <c r="V19" s="686"/>
      <c r="W19" s="686"/>
      <c r="X19" s="686"/>
      <c r="Y19" s="687"/>
      <c r="Z19" s="688">
        <v>0.1</v>
      </c>
      <c r="AA19" s="688"/>
      <c r="AB19" s="688"/>
      <c r="AC19" s="688"/>
      <c r="AD19" s="689">
        <v>18154</v>
      </c>
      <c r="AE19" s="689"/>
      <c r="AF19" s="689"/>
      <c r="AG19" s="689"/>
      <c r="AH19" s="689"/>
      <c r="AI19" s="689"/>
      <c r="AJ19" s="689"/>
      <c r="AK19" s="689"/>
      <c r="AL19" s="690">
        <v>0.1</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64506</v>
      </c>
      <c r="BH19" s="686"/>
      <c r="BI19" s="686"/>
      <c r="BJ19" s="686"/>
      <c r="BK19" s="686"/>
      <c r="BL19" s="686"/>
      <c r="BM19" s="686"/>
      <c r="BN19" s="687"/>
      <c r="BO19" s="688">
        <v>1.8</v>
      </c>
      <c r="BP19" s="688"/>
      <c r="BQ19" s="688"/>
      <c r="BR19" s="688"/>
      <c r="BS19" s="694" t="s">
        <v>235</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235</v>
      </c>
      <c r="CS19" s="686"/>
      <c r="CT19" s="686"/>
      <c r="CU19" s="686"/>
      <c r="CV19" s="686"/>
      <c r="CW19" s="686"/>
      <c r="CX19" s="686"/>
      <c r="CY19" s="687"/>
      <c r="CZ19" s="688" t="s">
        <v>235</v>
      </c>
      <c r="DA19" s="688"/>
      <c r="DB19" s="688"/>
      <c r="DC19" s="688"/>
      <c r="DD19" s="694" t="s">
        <v>235</v>
      </c>
      <c r="DE19" s="686"/>
      <c r="DF19" s="686"/>
      <c r="DG19" s="686"/>
      <c r="DH19" s="686"/>
      <c r="DI19" s="686"/>
      <c r="DJ19" s="686"/>
      <c r="DK19" s="686"/>
      <c r="DL19" s="686"/>
      <c r="DM19" s="686"/>
      <c r="DN19" s="686"/>
      <c r="DO19" s="686"/>
      <c r="DP19" s="687"/>
      <c r="DQ19" s="694" t="s">
        <v>235</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5135</v>
      </c>
      <c r="S20" s="686"/>
      <c r="T20" s="686"/>
      <c r="U20" s="686"/>
      <c r="V20" s="686"/>
      <c r="W20" s="686"/>
      <c r="X20" s="686"/>
      <c r="Y20" s="687"/>
      <c r="Z20" s="688">
        <v>0</v>
      </c>
      <c r="AA20" s="688"/>
      <c r="AB20" s="688"/>
      <c r="AC20" s="688"/>
      <c r="AD20" s="689">
        <v>5135</v>
      </c>
      <c r="AE20" s="689"/>
      <c r="AF20" s="689"/>
      <c r="AG20" s="689"/>
      <c r="AH20" s="689"/>
      <c r="AI20" s="689"/>
      <c r="AJ20" s="689"/>
      <c r="AK20" s="689"/>
      <c r="AL20" s="690">
        <v>0</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64506</v>
      </c>
      <c r="BH20" s="686"/>
      <c r="BI20" s="686"/>
      <c r="BJ20" s="686"/>
      <c r="BK20" s="686"/>
      <c r="BL20" s="686"/>
      <c r="BM20" s="686"/>
      <c r="BN20" s="687"/>
      <c r="BO20" s="688">
        <v>1.8</v>
      </c>
      <c r="BP20" s="688"/>
      <c r="BQ20" s="688"/>
      <c r="BR20" s="688"/>
      <c r="BS20" s="694" t="s">
        <v>235</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29762803</v>
      </c>
      <c r="CS20" s="686"/>
      <c r="CT20" s="686"/>
      <c r="CU20" s="686"/>
      <c r="CV20" s="686"/>
      <c r="CW20" s="686"/>
      <c r="CX20" s="686"/>
      <c r="CY20" s="687"/>
      <c r="CZ20" s="688">
        <v>100</v>
      </c>
      <c r="DA20" s="688"/>
      <c r="DB20" s="688"/>
      <c r="DC20" s="688"/>
      <c r="DD20" s="694">
        <v>4603482</v>
      </c>
      <c r="DE20" s="686"/>
      <c r="DF20" s="686"/>
      <c r="DG20" s="686"/>
      <c r="DH20" s="686"/>
      <c r="DI20" s="686"/>
      <c r="DJ20" s="686"/>
      <c r="DK20" s="686"/>
      <c r="DL20" s="686"/>
      <c r="DM20" s="686"/>
      <c r="DN20" s="686"/>
      <c r="DO20" s="686"/>
      <c r="DP20" s="687"/>
      <c r="DQ20" s="694">
        <v>16110962</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2963</v>
      </c>
      <c r="S21" s="686"/>
      <c r="T21" s="686"/>
      <c r="U21" s="686"/>
      <c r="V21" s="686"/>
      <c r="W21" s="686"/>
      <c r="X21" s="686"/>
      <c r="Y21" s="687"/>
      <c r="Z21" s="688">
        <v>0</v>
      </c>
      <c r="AA21" s="688"/>
      <c r="AB21" s="688"/>
      <c r="AC21" s="688"/>
      <c r="AD21" s="689">
        <v>2963</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3717</v>
      </c>
      <c r="BH21" s="686"/>
      <c r="BI21" s="686"/>
      <c r="BJ21" s="686"/>
      <c r="BK21" s="686"/>
      <c r="BL21" s="686"/>
      <c r="BM21" s="686"/>
      <c r="BN21" s="687"/>
      <c r="BO21" s="688">
        <v>0.1</v>
      </c>
      <c r="BP21" s="688"/>
      <c r="BQ21" s="688"/>
      <c r="BR21" s="688"/>
      <c r="BS21" s="694" t="s">
        <v>235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9903240</v>
      </c>
      <c r="S22" s="686"/>
      <c r="T22" s="686"/>
      <c r="U22" s="686"/>
      <c r="V22" s="686"/>
      <c r="W22" s="686"/>
      <c r="X22" s="686"/>
      <c r="Y22" s="687"/>
      <c r="Z22" s="688">
        <v>32.6</v>
      </c>
      <c r="AA22" s="688"/>
      <c r="AB22" s="688"/>
      <c r="AC22" s="688"/>
      <c r="AD22" s="689">
        <v>8633168</v>
      </c>
      <c r="AE22" s="689"/>
      <c r="AF22" s="689"/>
      <c r="AG22" s="689"/>
      <c r="AH22" s="689"/>
      <c r="AI22" s="689"/>
      <c r="AJ22" s="689"/>
      <c r="AK22" s="689"/>
      <c r="AL22" s="690">
        <v>65.099999999999994</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235</v>
      </c>
      <c r="BH22" s="686"/>
      <c r="BI22" s="686"/>
      <c r="BJ22" s="686"/>
      <c r="BK22" s="686"/>
      <c r="BL22" s="686"/>
      <c r="BM22" s="686"/>
      <c r="BN22" s="687"/>
      <c r="BO22" s="688" t="s">
        <v>235</v>
      </c>
      <c r="BP22" s="688"/>
      <c r="BQ22" s="688"/>
      <c r="BR22" s="688"/>
      <c r="BS22" s="694" t="s">
        <v>235</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8633168</v>
      </c>
      <c r="S23" s="686"/>
      <c r="T23" s="686"/>
      <c r="U23" s="686"/>
      <c r="V23" s="686"/>
      <c r="W23" s="686"/>
      <c r="X23" s="686"/>
      <c r="Y23" s="687"/>
      <c r="Z23" s="688">
        <v>28.4</v>
      </c>
      <c r="AA23" s="688"/>
      <c r="AB23" s="688"/>
      <c r="AC23" s="688"/>
      <c r="AD23" s="689">
        <v>8633168</v>
      </c>
      <c r="AE23" s="689"/>
      <c r="AF23" s="689"/>
      <c r="AG23" s="689"/>
      <c r="AH23" s="689"/>
      <c r="AI23" s="689"/>
      <c r="AJ23" s="689"/>
      <c r="AK23" s="689"/>
      <c r="AL23" s="690">
        <v>65.099999999999994</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v>60789</v>
      </c>
      <c r="BH23" s="686"/>
      <c r="BI23" s="686"/>
      <c r="BJ23" s="686"/>
      <c r="BK23" s="686"/>
      <c r="BL23" s="686"/>
      <c r="BM23" s="686"/>
      <c r="BN23" s="687"/>
      <c r="BO23" s="688">
        <v>1.7</v>
      </c>
      <c r="BP23" s="688"/>
      <c r="BQ23" s="688"/>
      <c r="BR23" s="688"/>
      <c r="BS23" s="694" t="s">
        <v>235</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1270072</v>
      </c>
      <c r="S24" s="686"/>
      <c r="T24" s="686"/>
      <c r="U24" s="686"/>
      <c r="V24" s="686"/>
      <c r="W24" s="686"/>
      <c r="X24" s="686"/>
      <c r="Y24" s="687"/>
      <c r="Z24" s="688">
        <v>4.2</v>
      </c>
      <c r="AA24" s="688"/>
      <c r="AB24" s="688"/>
      <c r="AC24" s="688"/>
      <c r="AD24" s="689" t="s">
        <v>235</v>
      </c>
      <c r="AE24" s="689"/>
      <c r="AF24" s="689"/>
      <c r="AG24" s="689"/>
      <c r="AH24" s="689"/>
      <c r="AI24" s="689"/>
      <c r="AJ24" s="689"/>
      <c r="AK24" s="689"/>
      <c r="AL24" s="690" t="s">
        <v>235</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235</v>
      </c>
      <c r="BP24" s="688"/>
      <c r="BQ24" s="688"/>
      <c r="BR24" s="688"/>
      <c r="BS24" s="694" t="s">
        <v>235</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11867045</v>
      </c>
      <c r="CS24" s="675"/>
      <c r="CT24" s="675"/>
      <c r="CU24" s="675"/>
      <c r="CV24" s="675"/>
      <c r="CW24" s="675"/>
      <c r="CX24" s="675"/>
      <c r="CY24" s="676"/>
      <c r="CZ24" s="679">
        <v>39.9</v>
      </c>
      <c r="DA24" s="680"/>
      <c r="DB24" s="680"/>
      <c r="DC24" s="699"/>
      <c r="DD24" s="719">
        <v>8526347</v>
      </c>
      <c r="DE24" s="675"/>
      <c r="DF24" s="675"/>
      <c r="DG24" s="675"/>
      <c r="DH24" s="675"/>
      <c r="DI24" s="675"/>
      <c r="DJ24" s="675"/>
      <c r="DK24" s="676"/>
      <c r="DL24" s="719">
        <v>8459845</v>
      </c>
      <c r="DM24" s="675"/>
      <c r="DN24" s="675"/>
      <c r="DO24" s="675"/>
      <c r="DP24" s="675"/>
      <c r="DQ24" s="675"/>
      <c r="DR24" s="675"/>
      <c r="DS24" s="675"/>
      <c r="DT24" s="675"/>
      <c r="DU24" s="675"/>
      <c r="DV24" s="676"/>
      <c r="DW24" s="679">
        <v>61.9</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t="s">
        <v>235</v>
      </c>
      <c r="S25" s="686"/>
      <c r="T25" s="686"/>
      <c r="U25" s="686"/>
      <c r="V25" s="686"/>
      <c r="W25" s="686"/>
      <c r="X25" s="686"/>
      <c r="Y25" s="687"/>
      <c r="Z25" s="688" t="s">
        <v>235</v>
      </c>
      <c r="AA25" s="688"/>
      <c r="AB25" s="688"/>
      <c r="AC25" s="688"/>
      <c r="AD25" s="689" t="s">
        <v>235</v>
      </c>
      <c r="AE25" s="689"/>
      <c r="AF25" s="689"/>
      <c r="AG25" s="689"/>
      <c r="AH25" s="689"/>
      <c r="AI25" s="689"/>
      <c r="AJ25" s="689"/>
      <c r="AK25" s="689"/>
      <c r="AL25" s="690" t="s">
        <v>235</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235</v>
      </c>
      <c r="BH25" s="686"/>
      <c r="BI25" s="686"/>
      <c r="BJ25" s="686"/>
      <c r="BK25" s="686"/>
      <c r="BL25" s="686"/>
      <c r="BM25" s="686"/>
      <c r="BN25" s="687"/>
      <c r="BO25" s="688" t="s">
        <v>235</v>
      </c>
      <c r="BP25" s="688"/>
      <c r="BQ25" s="688"/>
      <c r="BR25" s="688"/>
      <c r="BS25" s="694" t="s">
        <v>235</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4557544</v>
      </c>
      <c r="CS25" s="722"/>
      <c r="CT25" s="722"/>
      <c r="CU25" s="722"/>
      <c r="CV25" s="722"/>
      <c r="CW25" s="722"/>
      <c r="CX25" s="722"/>
      <c r="CY25" s="723"/>
      <c r="CZ25" s="690">
        <v>15.3</v>
      </c>
      <c r="DA25" s="720"/>
      <c r="DB25" s="720"/>
      <c r="DC25" s="724"/>
      <c r="DD25" s="694">
        <v>4135048</v>
      </c>
      <c r="DE25" s="722"/>
      <c r="DF25" s="722"/>
      <c r="DG25" s="722"/>
      <c r="DH25" s="722"/>
      <c r="DI25" s="722"/>
      <c r="DJ25" s="722"/>
      <c r="DK25" s="723"/>
      <c r="DL25" s="694">
        <v>4088583</v>
      </c>
      <c r="DM25" s="722"/>
      <c r="DN25" s="722"/>
      <c r="DO25" s="722"/>
      <c r="DP25" s="722"/>
      <c r="DQ25" s="722"/>
      <c r="DR25" s="722"/>
      <c r="DS25" s="722"/>
      <c r="DT25" s="722"/>
      <c r="DU25" s="722"/>
      <c r="DV25" s="723"/>
      <c r="DW25" s="690">
        <v>29.9</v>
      </c>
      <c r="DX25" s="720"/>
      <c r="DY25" s="720"/>
      <c r="DZ25" s="720"/>
      <c r="EA25" s="720"/>
      <c r="EB25" s="720"/>
      <c r="EC25" s="721"/>
    </row>
    <row r="26" spans="2:133" ht="11.25" customHeight="1" x14ac:dyDescent="0.15">
      <c r="B26" s="682" t="s">
        <v>296</v>
      </c>
      <c r="C26" s="683"/>
      <c r="D26" s="683"/>
      <c r="E26" s="683"/>
      <c r="F26" s="683"/>
      <c r="G26" s="683"/>
      <c r="H26" s="683"/>
      <c r="I26" s="683"/>
      <c r="J26" s="683"/>
      <c r="K26" s="683"/>
      <c r="L26" s="683"/>
      <c r="M26" s="683"/>
      <c r="N26" s="683"/>
      <c r="O26" s="683"/>
      <c r="P26" s="683"/>
      <c r="Q26" s="684"/>
      <c r="R26" s="685">
        <v>14541495</v>
      </c>
      <c r="S26" s="686"/>
      <c r="T26" s="686"/>
      <c r="U26" s="686"/>
      <c r="V26" s="686"/>
      <c r="W26" s="686"/>
      <c r="X26" s="686"/>
      <c r="Y26" s="687"/>
      <c r="Z26" s="688">
        <v>47.9</v>
      </c>
      <c r="AA26" s="688"/>
      <c r="AB26" s="688"/>
      <c r="AC26" s="688"/>
      <c r="AD26" s="689">
        <v>13210634</v>
      </c>
      <c r="AE26" s="689"/>
      <c r="AF26" s="689"/>
      <c r="AG26" s="689"/>
      <c r="AH26" s="689"/>
      <c r="AI26" s="689"/>
      <c r="AJ26" s="689"/>
      <c r="AK26" s="689"/>
      <c r="AL26" s="690">
        <v>99.6</v>
      </c>
      <c r="AM26" s="691"/>
      <c r="AN26" s="691"/>
      <c r="AO26" s="692"/>
      <c r="AP26" s="704" t="s">
        <v>297</v>
      </c>
      <c r="AQ26" s="731"/>
      <c r="AR26" s="731"/>
      <c r="AS26" s="731"/>
      <c r="AT26" s="731"/>
      <c r="AU26" s="731"/>
      <c r="AV26" s="731"/>
      <c r="AW26" s="731"/>
      <c r="AX26" s="731"/>
      <c r="AY26" s="731"/>
      <c r="AZ26" s="731"/>
      <c r="BA26" s="731"/>
      <c r="BB26" s="731"/>
      <c r="BC26" s="731"/>
      <c r="BD26" s="731"/>
      <c r="BE26" s="731"/>
      <c r="BF26" s="706"/>
      <c r="BG26" s="685" t="s">
        <v>235</v>
      </c>
      <c r="BH26" s="686"/>
      <c r="BI26" s="686"/>
      <c r="BJ26" s="686"/>
      <c r="BK26" s="686"/>
      <c r="BL26" s="686"/>
      <c r="BM26" s="686"/>
      <c r="BN26" s="687"/>
      <c r="BO26" s="688" t="s">
        <v>235</v>
      </c>
      <c r="BP26" s="688"/>
      <c r="BQ26" s="688"/>
      <c r="BR26" s="688"/>
      <c r="BS26" s="694" t="s">
        <v>235</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2636486</v>
      </c>
      <c r="CS26" s="686"/>
      <c r="CT26" s="686"/>
      <c r="CU26" s="686"/>
      <c r="CV26" s="686"/>
      <c r="CW26" s="686"/>
      <c r="CX26" s="686"/>
      <c r="CY26" s="687"/>
      <c r="CZ26" s="690">
        <v>8.9</v>
      </c>
      <c r="DA26" s="720"/>
      <c r="DB26" s="720"/>
      <c r="DC26" s="724"/>
      <c r="DD26" s="694">
        <v>2521603</v>
      </c>
      <c r="DE26" s="686"/>
      <c r="DF26" s="686"/>
      <c r="DG26" s="686"/>
      <c r="DH26" s="686"/>
      <c r="DI26" s="686"/>
      <c r="DJ26" s="686"/>
      <c r="DK26" s="687"/>
      <c r="DL26" s="694" t="s">
        <v>235</v>
      </c>
      <c r="DM26" s="686"/>
      <c r="DN26" s="686"/>
      <c r="DO26" s="686"/>
      <c r="DP26" s="686"/>
      <c r="DQ26" s="686"/>
      <c r="DR26" s="686"/>
      <c r="DS26" s="686"/>
      <c r="DT26" s="686"/>
      <c r="DU26" s="686"/>
      <c r="DV26" s="687"/>
      <c r="DW26" s="690" t="s">
        <v>235</v>
      </c>
      <c r="DX26" s="720"/>
      <c r="DY26" s="720"/>
      <c r="DZ26" s="720"/>
      <c r="EA26" s="720"/>
      <c r="EB26" s="720"/>
      <c r="EC26" s="721"/>
    </row>
    <row r="27" spans="2:133" ht="11.25" customHeight="1" x14ac:dyDescent="0.15">
      <c r="B27" s="682" t="s">
        <v>299</v>
      </c>
      <c r="C27" s="683"/>
      <c r="D27" s="683"/>
      <c r="E27" s="683"/>
      <c r="F27" s="683"/>
      <c r="G27" s="683"/>
      <c r="H27" s="683"/>
      <c r="I27" s="683"/>
      <c r="J27" s="683"/>
      <c r="K27" s="683"/>
      <c r="L27" s="683"/>
      <c r="M27" s="683"/>
      <c r="N27" s="683"/>
      <c r="O27" s="683"/>
      <c r="P27" s="683"/>
      <c r="Q27" s="684"/>
      <c r="R27" s="685">
        <v>3051</v>
      </c>
      <c r="S27" s="686"/>
      <c r="T27" s="686"/>
      <c r="U27" s="686"/>
      <c r="V27" s="686"/>
      <c r="W27" s="686"/>
      <c r="X27" s="686"/>
      <c r="Y27" s="687"/>
      <c r="Z27" s="688">
        <v>0</v>
      </c>
      <c r="AA27" s="688"/>
      <c r="AB27" s="688"/>
      <c r="AC27" s="688"/>
      <c r="AD27" s="689">
        <v>3051</v>
      </c>
      <c r="AE27" s="689"/>
      <c r="AF27" s="689"/>
      <c r="AG27" s="689"/>
      <c r="AH27" s="689"/>
      <c r="AI27" s="689"/>
      <c r="AJ27" s="689"/>
      <c r="AK27" s="689"/>
      <c r="AL27" s="690">
        <v>0</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3578108</v>
      </c>
      <c r="BH27" s="686"/>
      <c r="BI27" s="686"/>
      <c r="BJ27" s="686"/>
      <c r="BK27" s="686"/>
      <c r="BL27" s="686"/>
      <c r="BM27" s="686"/>
      <c r="BN27" s="687"/>
      <c r="BO27" s="688">
        <v>100</v>
      </c>
      <c r="BP27" s="688"/>
      <c r="BQ27" s="688"/>
      <c r="BR27" s="688"/>
      <c r="BS27" s="694">
        <v>266672</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4001281</v>
      </c>
      <c r="CS27" s="722"/>
      <c r="CT27" s="722"/>
      <c r="CU27" s="722"/>
      <c r="CV27" s="722"/>
      <c r="CW27" s="722"/>
      <c r="CX27" s="722"/>
      <c r="CY27" s="723"/>
      <c r="CZ27" s="690">
        <v>13.4</v>
      </c>
      <c r="DA27" s="720"/>
      <c r="DB27" s="720"/>
      <c r="DC27" s="724"/>
      <c r="DD27" s="694">
        <v>1168315</v>
      </c>
      <c r="DE27" s="722"/>
      <c r="DF27" s="722"/>
      <c r="DG27" s="722"/>
      <c r="DH27" s="722"/>
      <c r="DI27" s="722"/>
      <c r="DJ27" s="722"/>
      <c r="DK27" s="723"/>
      <c r="DL27" s="694">
        <v>1148278</v>
      </c>
      <c r="DM27" s="722"/>
      <c r="DN27" s="722"/>
      <c r="DO27" s="722"/>
      <c r="DP27" s="722"/>
      <c r="DQ27" s="722"/>
      <c r="DR27" s="722"/>
      <c r="DS27" s="722"/>
      <c r="DT27" s="722"/>
      <c r="DU27" s="722"/>
      <c r="DV27" s="723"/>
      <c r="DW27" s="690">
        <v>8.4</v>
      </c>
      <c r="DX27" s="720"/>
      <c r="DY27" s="720"/>
      <c r="DZ27" s="720"/>
      <c r="EA27" s="720"/>
      <c r="EB27" s="720"/>
      <c r="EC27" s="721"/>
    </row>
    <row r="28" spans="2:133" ht="11.25" customHeight="1" x14ac:dyDescent="0.15">
      <c r="B28" s="682" t="s">
        <v>302</v>
      </c>
      <c r="C28" s="683"/>
      <c r="D28" s="683"/>
      <c r="E28" s="683"/>
      <c r="F28" s="683"/>
      <c r="G28" s="683"/>
      <c r="H28" s="683"/>
      <c r="I28" s="683"/>
      <c r="J28" s="683"/>
      <c r="K28" s="683"/>
      <c r="L28" s="683"/>
      <c r="M28" s="683"/>
      <c r="N28" s="683"/>
      <c r="O28" s="683"/>
      <c r="P28" s="683"/>
      <c r="Q28" s="684"/>
      <c r="R28" s="685">
        <v>153031</v>
      </c>
      <c r="S28" s="686"/>
      <c r="T28" s="686"/>
      <c r="U28" s="686"/>
      <c r="V28" s="686"/>
      <c r="W28" s="686"/>
      <c r="X28" s="686"/>
      <c r="Y28" s="687"/>
      <c r="Z28" s="688">
        <v>0.5</v>
      </c>
      <c r="AA28" s="688"/>
      <c r="AB28" s="688"/>
      <c r="AC28" s="688"/>
      <c r="AD28" s="689" t="s">
        <v>177</v>
      </c>
      <c r="AE28" s="689"/>
      <c r="AF28" s="689"/>
      <c r="AG28" s="689"/>
      <c r="AH28" s="689"/>
      <c r="AI28" s="689"/>
      <c r="AJ28" s="689"/>
      <c r="AK28" s="689"/>
      <c r="AL28" s="690" t="s">
        <v>235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3308220</v>
      </c>
      <c r="CS28" s="686"/>
      <c r="CT28" s="686"/>
      <c r="CU28" s="686"/>
      <c r="CV28" s="686"/>
      <c r="CW28" s="686"/>
      <c r="CX28" s="686"/>
      <c r="CY28" s="687"/>
      <c r="CZ28" s="690">
        <v>11.1</v>
      </c>
      <c r="DA28" s="720"/>
      <c r="DB28" s="720"/>
      <c r="DC28" s="724"/>
      <c r="DD28" s="694">
        <v>3222984</v>
      </c>
      <c r="DE28" s="686"/>
      <c r="DF28" s="686"/>
      <c r="DG28" s="686"/>
      <c r="DH28" s="686"/>
      <c r="DI28" s="686"/>
      <c r="DJ28" s="686"/>
      <c r="DK28" s="687"/>
      <c r="DL28" s="694">
        <v>3222984</v>
      </c>
      <c r="DM28" s="686"/>
      <c r="DN28" s="686"/>
      <c r="DO28" s="686"/>
      <c r="DP28" s="686"/>
      <c r="DQ28" s="686"/>
      <c r="DR28" s="686"/>
      <c r="DS28" s="686"/>
      <c r="DT28" s="686"/>
      <c r="DU28" s="686"/>
      <c r="DV28" s="687"/>
      <c r="DW28" s="690">
        <v>23.6</v>
      </c>
      <c r="DX28" s="720"/>
      <c r="DY28" s="720"/>
      <c r="DZ28" s="720"/>
      <c r="EA28" s="720"/>
      <c r="EB28" s="720"/>
      <c r="EC28" s="721"/>
    </row>
    <row r="29" spans="2:133" ht="11.25" customHeight="1" x14ac:dyDescent="0.15">
      <c r="B29" s="682" t="s">
        <v>304</v>
      </c>
      <c r="C29" s="683"/>
      <c r="D29" s="683"/>
      <c r="E29" s="683"/>
      <c r="F29" s="683"/>
      <c r="G29" s="683"/>
      <c r="H29" s="683"/>
      <c r="I29" s="683"/>
      <c r="J29" s="683"/>
      <c r="K29" s="683"/>
      <c r="L29" s="683"/>
      <c r="M29" s="683"/>
      <c r="N29" s="683"/>
      <c r="O29" s="683"/>
      <c r="P29" s="683"/>
      <c r="Q29" s="684"/>
      <c r="R29" s="685">
        <v>137101</v>
      </c>
      <c r="S29" s="686"/>
      <c r="T29" s="686"/>
      <c r="U29" s="686"/>
      <c r="V29" s="686"/>
      <c r="W29" s="686"/>
      <c r="X29" s="686"/>
      <c r="Y29" s="687"/>
      <c r="Z29" s="688">
        <v>0.5</v>
      </c>
      <c r="AA29" s="688"/>
      <c r="AB29" s="688"/>
      <c r="AC29" s="688"/>
      <c r="AD29" s="689">
        <v>30385</v>
      </c>
      <c r="AE29" s="689"/>
      <c r="AF29" s="689"/>
      <c r="AG29" s="689"/>
      <c r="AH29" s="689"/>
      <c r="AI29" s="689"/>
      <c r="AJ29" s="689"/>
      <c r="AK29" s="689"/>
      <c r="AL29" s="690">
        <v>0.2</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306</v>
      </c>
      <c r="CG29" s="701"/>
      <c r="CH29" s="701"/>
      <c r="CI29" s="701"/>
      <c r="CJ29" s="701"/>
      <c r="CK29" s="701"/>
      <c r="CL29" s="701"/>
      <c r="CM29" s="701"/>
      <c r="CN29" s="701"/>
      <c r="CO29" s="701"/>
      <c r="CP29" s="701"/>
      <c r="CQ29" s="702"/>
      <c r="CR29" s="685">
        <v>3307345</v>
      </c>
      <c r="CS29" s="722"/>
      <c r="CT29" s="722"/>
      <c r="CU29" s="722"/>
      <c r="CV29" s="722"/>
      <c r="CW29" s="722"/>
      <c r="CX29" s="722"/>
      <c r="CY29" s="723"/>
      <c r="CZ29" s="690">
        <v>11.1</v>
      </c>
      <c r="DA29" s="720"/>
      <c r="DB29" s="720"/>
      <c r="DC29" s="724"/>
      <c r="DD29" s="694">
        <v>3222109</v>
      </c>
      <c r="DE29" s="722"/>
      <c r="DF29" s="722"/>
      <c r="DG29" s="722"/>
      <c r="DH29" s="722"/>
      <c r="DI29" s="722"/>
      <c r="DJ29" s="722"/>
      <c r="DK29" s="723"/>
      <c r="DL29" s="694">
        <v>3222109</v>
      </c>
      <c r="DM29" s="722"/>
      <c r="DN29" s="722"/>
      <c r="DO29" s="722"/>
      <c r="DP29" s="722"/>
      <c r="DQ29" s="722"/>
      <c r="DR29" s="722"/>
      <c r="DS29" s="722"/>
      <c r="DT29" s="722"/>
      <c r="DU29" s="722"/>
      <c r="DV29" s="723"/>
      <c r="DW29" s="690">
        <v>23.6</v>
      </c>
      <c r="DX29" s="720"/>
      <c r="DY29" s="720"/>
      <c r="DZ29" s="720"/>
      <c r="EA29" s="720"/>
      <c r="EB29" s="720"/>
      <c r="EC29" s="721"/>
    </row>
    <row r="30" spans="2:133" ht="11.25" customHeight="1" x14ac:dyDescent="0.15">
      <c r="B30" s="682" t="s">
        <v>307</v>
      </c>
      <c r="C30" s="683"/>
      <c r="D30" s="683"/>
      <c r="E30" s="683"/>
      <c r="F30" s="683"/>
      <c r="G30" s="683"/>
      <c r="H30" s="683"/>
      <c r="I30" s="683"/>
      <c r="J30" s="683"/>
      <c r="K30" s="683"/>
      <c r="L30" s="683"/>
      <c r="M30" s="683"/>
      <c r="N30" s="683"/>
      <c r="O30" s="683"/>
      <c r="P30" s="683"/>
      <c r="Q30" s="684"/>
      <c r="R30" s="685">
        <v>114323</v>
      </c>
      <c r="S30" s="686"/>
      <c r="T30" s="686"/>
      <c r="U30" s="686"/>
      <c r="V30" s="686"/>
      <c r="W30" s="686"/>
      <c r="X30" s="686"/>
      <c r="Y30" s="687"/>
      <c r="Z30" s="688">
        <v>0.4</v>
      </c>
      <c r="AA30" s="688"/>
      <c r="AB30" s="688"/>
      <c r="AC30" s="688"/>
      <c r="AD30" s="689">
        <v>1274</v>
      </c>
      <c r="AE30" s="689"/>
      <c r="AF30" s="689"/>
      <c r="AG30" s="689"/>
      <c r="AH30" s="689"/>
      <c r="AI30" s="689"/>
      <c r="AJ30" s="689"/>
      <c r="AK30" s="689"/>
      <c r="AL30" s="690">
        <v>0</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308</v>
      </c>
      <c r="BH30" s="732"/>
      <c r="BI30" s="732"/>
      <c r="BJ30" s="732"/>
      <c r="BK30" s="732"/>
      <c r="BL30" s="732"/>
      <c r="BM30" s="732"/>
      <c r="BN30" s="732"/>
      <c r="BO30" s="732"/>
      <c r="BP30" s="732"/>
      <c r="BQ30" s="733"/>
      <c r="BR30" s="664" t="s">
        <v>309</v>
      </c>
      <c r="BS30" s="732"/>
      <c r="BT30" s="732"/>
      <c r="BU30" s="732"/>
      <c r="BV30" s="732"/>
      <c r="BW30" s="732"/>
      <c r="BX30" s="732"/>
      <c r="BY30" s="732"/>
      <c r="BZ30" s="732"/>
      <c r="CA30" s="732"/>
      <c r="CB30" s="733"/>
      <c r="CD30" s="727"/>
      <c r="CE30" s="728"/>
      <c r="CF30" s="700" t="s">
        <v>310</v>
      </c>
      <c r="CG30" s="701"/>
      <c r="CH30" s="701"/>
      <c r="CI30" s="701"/>
      <c r="CJ30" s="701"/>
      <c r="CK30" s="701"/>
      <c r="CL30" s="701"/>
      <c r="CM30" s="701"/>
      <c r="CN30" s="701"/>
      <c r="CO30" s="701"/>
      <c r="CP30" s="701"/>
      <c r="CQ30" s="702"/>
      <c r="CR30" s="685">
        <v>3143296</v>
      </c>
      <c r="CS30" s="686"/>
      <c r="CT30" s="686"/>
      <c r="CU30" s="686"/>
      <c r="CV30" s="686"/>
      <c r="CW30" s="686"/>
      <c r="CX30" s="686"/>
      <c r="CY30" s="687"/>
      <c r="CZ30" s="690">
        <v>10.6</v>
      </c>
      <c r="DA30" s="720"/>
      <c r="DB30" s="720"/>
      <c r="DC30" s="724"/>
      <c r="DD30" s="694">
        <v>3058985</v>
      </c>
      <c r="DE30" s="686"/>
      <c r="DF30" s="686"/>
      <c r="DG30" s="686"/>
      <c r="DH30" s="686"/>
      <c r="DI30" s="686"/>
      <c r="DJ30" s="686"/>
      <c r="DK30" s="687"/>
      <c r="DL30" s="694">
        <v>3058985</v>
      </c>
      <c r="DM30" s="686"/>
      <c r="DN30" s="686"/>
      <c r="DO30" s="686"/>
      <c r="DP30" s="686"/>
      <c r="DQ30" s="686"/>
      <c r="DR30" s="686"/>
      <c r="DS30" s="686"/>
      <c r="DT30" s="686"/>
      <c r="DU30" s="686"/>
      <c r="DV30" s="687"/>
      <c r="DW30" s="690">
        <v>22.4</v>
      </c>
      <c r="DX30" s="720"/>
      <c r="DY30" s="720"/>
      <c r="DZ30" s="720"/>
      <c r="EA30" s="720"/>
      <c r="EB30" s="720"/>
      <c r="EC30" s="721"/>
    </row>
    <row r="31" spans="2:133" ht="11.25" customHeight="1" x14ac:dyDescent="0.15">
      <c r="B31" s="682" t="s">
        <v>311</v>
      </c>
      <c r="C31" s="683"/>
      <c r="D31" s="683"/>
      <c r="E31" s="683"/>
      <c r="F31" s="683"/>
      <c r="G31" s="683"/>
      <c r="H31" s="683"/>
      <c r="I31" s="683"/>
      <c r="J31" s="683"/>
      <c r="K31" s="683"/>
      <c r="L31" s="683"/>
      <c r="M31" s="683"/>
      <c r="N31" s="683"/>
      <c r="O31" s="683"/>
      <c r="P31" s="683"/>
      <c r="Q31" s="684"/>
      <c r="R31" s="685">
        <v>7433802</v>
      </c>
      <c r="S31" s="686"/>
      <c r="T31" s="686"/>
      <c r="U31" s="686"/>
      <c r="V31" s="686"/>
      <c r="W31" s="686"/>
      <c r="X31" s="686"/>
      <c r="Y31" s="687"/>
      <c r="Z31" s="688">
        <v>24.5</v>
      </c>
      <c r="AA31" s="688"/>
      <c r="AB31" s="688"/>
      <c r="AC31" s="688"/>
      <c r="AD31" s="689" t="s">
        <v>235</v>
      </c>
      <c r="AE31" s="689"/>
      <c r="AF31" s="689"/>
      <c r="AG31" s="689"/>
      <c r="AH31" s="689"/>
      <c r="AI31" s="689"/>
      <c r="AJ31" s="689"/>
      <c r="AK31" s="689"/>
      <c r="AL31" s="690" t="s">
        <v>235</v>
      </c>
      <c r="AM31" s="691"/>
      <c r="AN31" s="691"/>
      <c r="AO31" s="692"/>
      <c r="AP31" s="739" t="s">
        <v>312</v>
      </c>
      <c r="AQ31" s="740"/>
      <c r="AR31" s="740"/>
      <c r="AS31" s="740"/>
      <c r="AT31" s="745" t="s">
        <v>313</v>
      </c>
      <c r="AU31" s="231"/>
      <c r="AV31" s="231"/>
      <c r="AW31" s="231"/>
      <c r="AX31" s="671" t="s">
        <v>187</v>
      </c>
      <c r="AY31" s="672"/>
      <c r="AZ31" s="672"/>
      <c r="BA31" s="672"/>
      <c r="BB31" s="672"/>
      <c r="BC31" s="672"/>
      <c r="BD31" s="672"/>
      <c r="BE31" s="672"/>
      <c r="BF31" s="673"/>
      <c r="BG31" s="753">
        <v>97.3</v>
      </c>
      <c r="BH31" s="737"/>
      <c r="BI31" s="737"/>
      <c r="BJ31" s="737"/>
      <c r="BK31" s="737"/>
      <c r="BL31" s="737"/>
      <c r="BM31" s="680">
        <v>95.4</v>
      </c>
      <c r="BN31" s="737"/>
      <c r="BO31" s="737"/>
      <c r="BP31" s="737"/>
      <c r="BQ31" s="738"/>
      <c r="BR31" s="753">
        <v>98.7</v>
      </c>
      <c r="BS31" s="737"/>
      <c r="BT31" s="737"/>
      <c r="BU31" s="737"/>
      <c r="BV31" s="737"/>
      <c r="BW31" s="737"/>
      <c r="BX31" s="680">
        <v>96.7</v>
      </c>
      <c r="BY31" s="737"/>
      <c r="BZ31" s="737"/>
      <c r="CA31" s="737"/>
      <c r="CB31" s="738"/>
      <c r="CD31" s="727"/>
      <c r="CE31" s="728"/>
      <c r="CF31" s="700" t="s">
        <v>314</v>
      </c>
      <c r="CG31" s="701"/>
      <c r="CH31" s="701"/>
      <c r="CI31" s="701"/>
      <c r="CJ31" s="701"/>
      <c r="CK31" s="701"/>
      <c r="CL31" s="701"/>
      <c r="CM31" s="701"/>
      <c r="CN31" s="701"/>
      <c r="CO31" s="701"/>
      <c r="CP31" s="701"/>
      <c r="CQ31" s="702"/>
      <c r="CR31" s="685">
        <v>164049</v>
      </c>
      <c r="CS31" s="722"/>
      <c r="CT31" s="722"/>
      <c r="CU31" s="722"/>
      <c r="CV31" s="722"/>
      <c r="CW31" s="722"/>
      <c r="CX31" s="722"/>
      <c r="CY31" s="723"/>
      <c r="CZ31" s="690">
        <v>0.6</v>
      </c>
      <c r="DA31" s="720"/>
      <c r="DB31" s="720"/>
      <c r="DC31" s="724"/>
      <c r="DD31" s="694">
        <v>163124</v>
      </c>
      <c r="DE31" s="722"/>
      <c r="DF31" s="722"/>
      <c r="DG31" s="722"/>
      <c r="DH31" s="722"/>
      <c r="DI31" s="722"/>
      <c r="DJ31" s="722"/>
      <c r="DK31" s="723"/>
      <c r="DL31" s="694">
        <v>163124</v>
      </c>
      <c r="DM31" s="722"/>
      <c r="DN31" s="722"/>
      <c r="DO31" s="722"/>
      <c r="DP31" s="722"/>
      <c r="DQ31" s="722"/>
      <c r="DR31" s="722"/>
      <c r="DS31" s="722"/>
      <c r="DT31" s="722"/>
      <c r="DU31" s="722"/>
      <c r="DV31" s="723"/>
      <c r="DW31" s="690">
        <v>1.2</v>
      </c>
      <c r="DX31" s="720"/>
      <c r="DY31" s="720"/>
      <c r="DZ31" s="720"/>
      <c r="EA31" s="720"/>
      <c r="EB31" s="720"/>
      <c r="EC31" s="721"/>
    </row>
    <row r="32" spans="2:133" ht="11.25" customHeight="1" x14ac:dyDescent="0.15">
      <c r="B32" s="748" t="s">
        <v>315</v>
      </c>
      <c r="C32" s="749"/>
      <c r="D32" s="749"/>
      <c r="E32" s="749"/>
      <c r="F32" s="749"/>
      <c r="G32" s="749"/>
      <c r="H32" s="749"/>
      <c r="I32" s="749"/>
      <c r="J32" s="749"/>
      <c r="K32" s="749"/>
      <c r="L32" s="749"/>
      <c r="M32" s="749"/>
      <c r="N32" s="749"/>
      <c r="O32" s="749"/>
      <c r="P32" s="749"/>
      <c r="Q32" s="750"/>
      <c r="R32" s="685" t="s">
        <v>235</v>
      </c>
      <c r="S32" s="686"/>
      <c r="T32" s="686"/>
      <c r="U32" s="686"/>
      <c r="V32" s="686"/>
      <c r="W32" s="686"/>
      <c r="X32" s="686"/>
      <c r="Y32" s="687"/>
      <c r="Z32" s="688" t="s">
        <v>128</v>
      </c>
      <c r="AA32" s="688"/>
      <c r="AB32" s="688"/>
      <c r="AC32" s="688"/>
      <c r="AD32" s="689" t="s">
        <v>235</v>
      </c>
      <c r="AE32" s="689"/>
      <c r="AF32" s="689"/>
      <c r="AG32" s="689"/>
      <c r="AH32" s="689"/>
      <c r="AI32" s="689"/>
      <c r="AJ32" s="689"/>
      <c r="AK32" s="689"/>
      <c r="AL32" s="690" t="s">
        <v>235</v>
      </c>
      <c r="AM32" s="691"/>
      <c r="AN32" s="691"/>
      <c r="AO32" s="692"/>
      <c r="AP32" s="741"/>
      <c r="AQ32" s="742"/>
      <c r="AR32" s="742"/>
      <c r="AS32" s="742"/>
      <c r="AT32" s="746"/>
      <c r="AU32" s="230" t="s">
        <v>316</v>
      </c>
      <c r="AV32" s="230"/>
      <c r="AW32" s="230"/>
      <c r="AX32" s="682" t="s">
        <v>317</v>
      </c>
      <c r="AY32" s="683"/>
      <c r="AZ32" s="683"/>
      <c r="BA32" s="683"/>
      <c r="BB32" s="683"/>
      <c r="BC32" s="683"/>
      <c r="BD32" s="683"/>
      <c r="BE32" s="683"/>
      <c r="BF32" s="684"/>
      <c r="BG32" s="754">
        <v>99.3</v>
      </c>
      <c r="BH32" s="722"/>
      <c r="BI32" s="722"/>
      <c r="BJ32" s="722"/>
      <c r="BK32" s="722"/>
      <c r="BL32" s="722"/>
      <c r="BM32" s="691">
        <v>98</v>
      </c>
      <c r="BN32" s="751"/>
      <c r="BO32" s="751"/>
      <c r="BP32" s="751"/>
      <c r="BQ32" s="752"/>
      <c r="BR32" s="754">
        <v>99.2</v>
      </c>
      <c r="BS32" s="722"/>
      <c r="BT32" s="722"/>
      <c r="BU32" s="722"/>
      <c r="BV32" s="722"/>
      <c r="BW32" s="722"/>
      <c r="BX32" s="691">
        <v>98</v>
      </c>
      <c r="BY32" s="751"/>
      <c r="BZ32" s="751"/>
      <c r="CA32" s="751"/>
      <c r="CB32" s="752"/>
      <c r="CD32" s="729"/>
      <c r="CE32" s="730"/>
      <c r="CF32" s="700" t="s">
        <v>318</v>
      </c>
      <c r="CG32" s="701"/>
      <c r="CH32" s="701"/>
      <c r="CI32" s="701"/>
      <c r="CJ32" s="701"/>
      <c r="CK32" s="701"/>
      <c r="CL32" s="701"/>
      <c r="CM32" s="701"/>
      <c r="CN32" s="701"/>
      <c r="CO32" s="701"/>
      <c r="CP32" s="701"/>
      <c r="CQ32" s="702"/>
      <c r="CR32" s="685">
        <v>875</v>
      </c>
      <c r="CS32" s="686"/>
      <c r="CT32" s="686"/>
      <c r="CU32" s="686"/>
      <c r="CV32" s="686"/>
      <c r="CW32" s="686"/>
      <c r="CX32" s="686"/>
      <c r="CY32" s="687"/>
      <c r="CZ32" s="690">
        <v>0</v>
      </c>
      <c r="DA32" s="720"/>
      <c r="DB32" s="720"/>
      <c r="DC32" s="724"/>
      <c r="DD32" s="694">
        <v>875</v>
      </c>
      <c r="DE32" s="686"/>
      <c r="DF32" s="686"/>
      <c r="DG32" s="686"/>
      <c r="DH32" s="686"/>
      <c r="DI32" s="686"/>
      <c r="DJ32" s="686"/>
      <c r="DK32" s="687"/>
      <c r="DL32" s="694">
        <v>875</v>
      </c>
      <c r="DM32" s="686"/>
      <c r="DN32" s="686"/>
      <c r="DO32" s="686"/>
      <c r="DP32" s="686"/>
      <c r="DQ32" s="686"/>
      <c r="DR32" s="686"/>
      <c r="DS32" s="686"/>
      <c r="DT32" s="686"/>
      <c r="DU32" s="686"/>
      <c r="DV32" s="687"/>
      <c r="DW32" s="690">
        <v>0</v>
      </c>
      <c r="DX32" s="720"/>
      <c r="DY32" s="720"/>
      <c r="DZ32" s="720"/>
      <c r="EA32" s="720"/>
      <c r="EB32" s="720"/>
      <c r="EC32" s="721"/>
    </row>
    <row r="33" spans="2:133" ht="11.25" customHeight="1" x14ac:dyDescent="0.15">
      <c r="B33" s="682" t="s">
        <v>319</v>
      </c>
      <c r="C33" s="683"/>
      <c r="D33" s="683"/>
      <c r="E33" s="683"/>
      <c r="F33" s="683"/>
      <c r="G33" s="683"/>
      <c r="H33" s="683"/>
      <c r="I33" s="683"/>
      <c r="J33" s="683"/>
      <c r="K33" s="683"/>
      <c r="L33" s="683"/>
      <c r="M33" s="683"/>
      <c r="N33" s="683"/>
      <c r="O33" s="683"/>
      <c r="P33" s="683"/>
      <c r="Q33" s="684"/>
      <c r="R33" s="685">
        <v>2158624</v>
      </c>
      <c r="S33" s="686"/>
      <c r="T33" s="686"/>
      <c r="U33" s="686"/>
      <c r="V33" s="686"/>
      <c r="W33" s="686"/>
      <c r="X33" s="686"/>
      <c r="Y33" s="687"/>
      <c r="Z33" s="688">
        <v>7.1</v>
      </c>
      <c r="AA33" s="688"/>
      <c r="AB33" s="688"/>
      <c r="AC33" s="688"/>
      <c r="AD33" s="689" t="s">
        <v>235</v>
      </c>
      <c r="AE33" s="689"/>
      <c r="AF33" s="689"/>
      <c r="AG33" s="689"/>
      <c r="AH33" s="689"/>
      <c r="AI33" s="689"/>
      <c r="AJ33" s="689"/>
      <c r="AK33" s="689"/>
      <c r="AL33" s="690" t="s">
        <v>128</v>
      </c>
      <c r="AM33" s="691"/>
      <c r="AN33" s="691"/>
      <c r="AO33" s="692"/>
      <c r="AP33" s="743"/>
      <c r="AQ33" s="744"/>
      <c r="AR33" s="744"/>
      <c r="AS33" s="744"/>
      <c r="AT33" s="747"/>
      <c r="AU33" s="232"/>
      <c r="AV33" s="232"/>
      <c r="AW33" s="232"/>
      <c r="AX33" s="734" t="s">
        <v>320</v>
      </c>
      <c r="AY33" s="735"/>
      <c r="AZ33" s="735"/>
      <c r="BA33" s="735"/>
      <c r="BB33" s="735"/>
      <c r="BC33" s="735"/>
      <c r="BD33" s="735"/>
      <c r="BE33" s="735"/>
      <c r="BF33" s="736"/>
      <c r="BG33" s="755">
        <v>95.4</v>
      </c>
      <c r="BH33" s="756"/>
      <c r="BI33" s="756"/>
      <c r="BJ33" s="756"/>
      <c r="BK33" s="756"/>
      <c r="BL33" s="756"/>
      <c r="BM33" s="757">
        <v>92.8</v>
      </c>
      <c r="BN33" s="756"/>
      <c r="BO33" s="756"/>
      <c r="BP33" s="756"/>
      <c r="BQ33" s="758"/>
      <c r="BR33" s="755">
        <v>98.1</v>
      </c>
      <c r="BS33" s="756"/>
      <c r="BT33" s="756"/>
      <c r="BU33" s="756"/>
      <c r="BV33" s="756"/>
      <c r="BW33" s="756"/>
      <c r="BX33" s="757">
        <v>95.3</v>
      </c>
      <c r="BY33" s="756"/>
      <c r="BZ33" s="756"/>
      <c r="CA33" s="756"/>
      <c r="CB33" s="758"/>
      <c r="CD33" s="700" t="s">
        <v>321</v>
      </c>
      <c r="CE33" s="701"/>
      <c r="CF33" s="701"/>
      <c r="CG33" s="701"/>
      <c r="CH33" s="701"/>
      <c r="CI33" s="701"/>
      <c r="CJ33" s="701"/>
      <c r="CK33" s="701"/>
      <c r="CL33" s="701"/>
      <c r="CM33" s="701"/>
      <c r="CN33" s="701"/>
      <c r="CO33" s="701"/>
      <c r="CP33" s="701"/>
      <c r="CQ33" s="702"/>
      <c r="CR33" s="685">
        <v>12973195</v>
      </c>
      <c r="CS33" s="722"/>
      <c r="CT33" s="722"/>
      <c r="CU33" s="722"/>
      <c r="CV33" s="722"/>
      <c r="CW33" s="722"/>
      <c r="CX33" s="722"/>
      <c r="CY33" s="723"/>
      <c r="CZ33" s="690">
        <v>43.6</v>
      </c>
      <c r="DA33" s="720"/>
      <c r="DB33" s="720"/>
      <c r="DC33" s="724"/>
      <c r="DD33" s="694">
        <v>7068620</v>
      </c>
      <c r="DE33" s="722"/>
      <c r="DF33" s="722"/>
      <c r="DG33" s="722"/>
      <c r="DH33" s="722"/>
      <c r="DI33" s="722"/>
      <c r="DJ33" s="722"/>
      <c r="DK33" s="723"/>
      <c r="DL33" s="694">
        <v>4755397</v>
      </c>
      <c r="DM33" s="722"/>
      <c r="DN33" s="722"/>
      <c r="DO33" s="722"/>
      <c r="DP33" s="722"/>
      <c r="DQ33" s="722"/>
      <c r="DR33" s="722"/>
      <c r="DS33" s="722"/>
      <c r="DT33" s="722"/>
      <c r="DU33" s="722"/>
      <c r="DV33" s="723"/>
      <c r="DW33" s="690">
        <v>34.799999999999997</v>
      </c>
      <c r="DX33" s="720"/>
      <c r="DY33" s="720"/>
      <c r="DZ33" s="720"/>
      <c r="EA33" s="720"/>
      <c r="EB33" s="720"/>
      <c r="EC33" s="721"/>
    </row>
    <row r="34" spans="2:133" ht="11.25" customHeight="1" x14ac:dyDescent="0.15">
      <c r="B34" s="682" t="s">
        <v>322</v>
      </c>
      <c r="C34" s="683"/>
      <c r="D34" s="683"/>
      <c r="E34" s="683"/>
      <c r="F34" s="683"/>
      <c r="G34" s="683"/>
      <c r="H34" s="683"/>
      <c r="I34" s="683"/>
      <c r="J34" s="683"/>
      <c r="K34" s="683"/>
      <c r="L34" s="683"/>
      <c r="M34" s="683"/>
      <c r="N34" s="683"/>
      <c r="O34" s="683"/>
      <c r="P34" s="683"/>
      <c r="Q34" s="684"/>
      <c r="R34" s="685">
        <v>101868</v>
      </c>
      <c r="S34" s="686"/>
      <c r="T34" s="686"/>
      <c r="U34" s="686"/>
      <c r="V34" s="686"/>
      <c r="W34" s="686"/>
      <c r="X34" s="686"/>
      <c r="Y34" s="687"/>
      <c r="Z34" s="688">
        <v>0.3</v>
      </c>
      <c r="AA34" s="688"/>
      <c r="AB34" s="688"/>
      <c r="AC34" s="688"/>
      <c r="AD34" s="689">
        <v>20777</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3064433</v>
      </c>
      <c r="CS34" s="686"/>
      <c r="CT34" s="686"/>
      <c r="CU34" s="686"/>
      <c r="CV34" s="686"/>
      <c r="CW34" s="686"/>
      <c r="CX34" s="686"/>
      <c r="CY34" s="687"/>
      <c r="CZ34" s="690">
        <v>10.3</v>
      </c>
      <c r="DA34" s="720"/>
      <c r="DB34" s="720"/>
      <c r="DC34" s="724"/>
      <c r="DD34" s="694">
        <v>2273364</v>
      </c>
      <c r="DE34" s="686"/>
      <c r="DF34" s="686"/>
      <c r="DG34" s="686"/>
      <c r="DH34" s="686"/>
      <c r="DI34" s="686"/>
      <c r="DJ34" s="686"/>
      <c r="DK34" s="687"/>
      <c r="DL34" s="694">
        <v>1796768</v>
      </c>
      <c r="DM34" s="686"/>
      <c r="DN34" s="686"/>
      <c r="DO34" s="686"/>
      <c r="DP34" s="686"/>
      <c r="DQ34" s="686"/>
      <c r="DR34" s="686"/>
      <c r="DS34" s="686"/>
      <c r="DT34" s="686"/>
      <c r="DU34" s="686"/>
      <c r="DV34" s="687"/>
      <c r="DW34" s="690">
        <v>13.1</v>
      </c>
      <c r="DX34" s="720"/>
      <c r="DY34" s="720"/>
      <c r="DZ34" s="720"/>
      <c r="EA34" s="720"/>
      <c r="EB34" s="720"/>
      <c r="EC34" s="721"/>
    </row>
    <row r="35" spans="2:133" ht="11.25" customHeight="1" x14ac:dyDescent="0.15">
      <c r="B35" s="682" t="s">
        <v>324</v>
      </c>
      <c r="C35" s="683"/>
      <c r="D35" s="683"/>
      <c r="E35" s="683"/>
      <c r="F35" s="683"/>
      <c r="G35" s="683"/>
      <c r="H35" s="683"/>
      <c r="I35" s="683"/>
      <c r="J35" s="683"/>
      <c r="K35" s="683"/>
      <c r="L35" s="683"/>
      <c r="M35" s="683"/>
      <c r="N35" s="683"/>
      <c r="O35" s="683"/>
      <c r="P35" s="683"/>
      <c r="Q35" s="684"/>
      <c r="R35" s="685">
        <v>171382</v>
      </c>
      <c r="S35" s="686"/>
      <c r="T35" s="686"/>
      <c r="U35" s="686"/>
      <c r="V35" s="686"/>
      <c r="W35" s="686"/>
      <c r="X35" s="686"/>
      <c r="Y35" s="687"/>
      <c r="Z35" s="688">
        <v>0.6</v>
      </c>
      <c r="AA35" s="688"/>
      <c r="AB35" s="688"/>
      <c r="AC35" s="688"/>
      <c r="AD35" s="689" t="s">
        <v>235</v>
      </c>
      <c r="AE35" s="689"/>
      <c r="AF35" s="689"/>
      <c r="AG35" s="689"/>
      <c r="AH35" s="689"/>
      <c r="AI35" s="689"/>
      <c r="AJ35" s="689"/>
      <c r="AK35" s="689"/>
      <c r="AL35" s="690" t="s">
        <v>235</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136151</v>
      </c>
      <c r="CS35" s="722"/>
      <c r="CT35" s="722"/>
      <c r="CU35" s="722"/>
      <c r="CV35" s="722"/>
      <c r="CW35" s="722"/>
      <c r="CX35" s="722"/>
      <c r="CY35" s="723"/>
      <c r="CZ35" s="690">
        <v>0.5</v>
      </c>
      <c r="DA35" s="720"/>
      <c r="DB35" s="720"/>
      <c r="DC35" s="724"/>
      <c r="DD35" s="694">
        <v>114591</v>
      </c>
      <c r="DE35" s="722"/>
      <c r="DF35" s="722"/>
      <c r="DG35" s="722"/>
      <c r="DH35" s="722"/>
      <c r="DI35" s="722"/>
      <c r="DJ35" s="722"/>
      <c r="DK35" s="723"/>
      <c r="DL35" s="694">
        <v>114591</v>
      </c>
      <c r="DM35" s="722"/>
      <c r="DN35" s="722"/>
      <c r="DO35" s="722"/>
      <c r="DP35" s="722"/>
      <c r="DQ35" s="722"/>
      <c r="DR35" s="722"/>
      <c r="DS35" s="722"/>
      <c r="DT35" s="722"/>
      <c r="DU35" s="722"/>
      <c r="DV35" s="723"/>
      <c r="DW35" s="690">
        <v>0.8</v>
      </c>
      <c r="DX35" s="720"/>
      <c r="DY35" s="720"/>
      <c r="DZ35" s="720"/>
      <c r="EA35" s="720"/>
      <c r="EB35" s="720"/>
      <c r="EC35" s="721"/>
    </row>
    <row r="36" spans="2:133" ht="11.25" customHeight="1" x14ac:dyDescent="0.15">
      <c r="B36" s="682" t="s">
        <v>328</v>
      </c>
      <c r="C36" s="683"/>
      <c r="D36" s="683"/>
      <c r="E36" s="683"/>
      <c r="F36" s="683"/>
      <c r="G36" s="683"/>
      <c r="H36" s="683"/>
      <c r="I36" s="683"/>
      <c r="J36" s="683"/>
      <c r="K36" s="683"/>
      <c r="L36" s="683"/>
      <c r="M36" s="683"/>
      <c r="N36" s="683"/>
      <c r="O36" s="683"/>
      <c r="P36" s="683"/>
      <c r="Q36" s="684"/>
      <c r="R36" s="685">
        <v>1095109</v>
      </c>
      <c r="S36" s="686"/>
      <c r="T36" s="686"/>
      <c r="U36" s="686"/>
      <c r="V36" s="686"/>
      <c r="W36" s="686"/>
      <c r="X36" s="686"/>
      <c r="Y36" s="687"/>
      <c r="Z36" s="688">
        <v>3.6</v>
      </c>
      <c r="AA36" s="688"/>
      <c r="AB36" s="688"/>
      <c r="AC36" s="688"/>
      <c r="AD36" s="689" t="s">
        <v>235</v>
      </c>
      <c r="AE36" s="689"/>
      <c r="AF36" s="689"/>
      <c r="AG36" s="689"/>
      <c r="AH36" s="689"/>
      <c r="AI36" s="689"/>
      <c r="AJ36" s="689"/>
      <c r="AK36" s="689"/>
      <c r="AL36" s="690" t="s">
        <v>235</v>
      </c>
      <c r="AM36" s="691"/>
      <c r="AN36" s="691"/>
      <c r="AO36" s="692"/>
      <c r="AP36" s="235"/>
      <c r="AQ36" s="759" t="s">
        <v>329</v>
      </c>
      <c r="AR36" s="760"/>
      <c r="AS36" s="760"/>
      <c r="AT36" s="760"/>
      <c r="AU36" s="760"/>
      <c r="AV36" s="760"/>
      <c r="AW36" s="760"/>
      <c r="AX36" s="760"/>
      <c r="AY36" s="761"/>
      <c r="AZ36" s="674">
        <v>4108861</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61484</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6166038</v>
      </c>
      <c r="CS36" s="686"/>
      <c r="CT36" s="686"/>
      <c r="CU36" s="686"/>
      <c r="CV36" s="686"/>
      <c r="CW36" s="686"/>
      <c r="CX36" s="686"/>
      <c r="CY36" s="687"/>
      <c r="CZ36" s="690">
        <v>20.7</v>
      </c>
      <c r="DA36" s="720"/>
      <c r="DB36" s="720"/>
      <c r="DC36" s="724"/>
      <c r="DD36" s="694">
        <v>1808866</v>
      </c>
      <c r="DE36" s="686"/>
      <c r="DF36" s="686"/>
      <c r="DG36" s="686"/>
      <c r="DH36" s="686"/>
      <c r="DI36" s="686"/>
      <c r="DJ36" s="686"/>
      <c r="DK36" s="687"/>
      <c r="DL36" s="694">
        <v>1176017</v>
      </c>
      <c r="DM36" s="686"/>
      <c r="DN36" s="686"/>
      <c r="DO36" s="686"/>
      <c r="DP36" s="686"/>
      <c r="DQ36" s="686"/>
      <c r="DR36" s="686"/>
      <c r="DS36" s="686"/>
      <c r="DT36" s="686"/>
      <c r="DU36" s="686"/>
      <c r="DV36" s="687"/>
      <c r="DW36" s="690">
        <v>8.6</v>
      </c>
      <c r="DX36" s="720"/>
      <c r="DY36" s="720"/>
      <c r="DZ36" s="720"/>
      <c r="EA36" s="720"/>
      <c r="EB36" s="720"/>
      <c r="EC36" s="721"/>
    </row>
    <row r="37" spans="2:133" ht="11.25" customHeight="1" x14ac:dyDescent="0.15">
      <c r="B37" s="682" t="s">
        <v>332</v>
      </c>
      <c r="C37" s="683"/>
      <c r="D37" s="683"/>
      <c r="E37" s="683"/>
      <c r="F37" s="683"/>
      <c r="G37" s="683"/>
      <c r="H37" s="683"/>
      <c r="I37" s="683"/>
      <c r="J37" s="683"/>
      <c r="K37" s="683"/>
      <c r="L37" s="683"/>
      <c r="M37" s="683"/>
      <c r="N37" s="683"/>
      <c r="O37" s="683"/>
      <c r="P37" s="683"/>
      <c r="Q37" s="684"/>
      <c r="R37" s="685">
        <v>426302</v>
      </c>
      <c r="S37" s="686"/>
      <c r="T37" s="686"/>
      <c r="U37" s="686"/>
      <c r="V37" s="686"/>
      <c r="W37" s="686"/>
      <c r="X37" s="686"/>
      <c r="Y37" s="687"/>
      <c r="Z37" s="688">
        <v>1.4</v>
      </c>
      <c r="AA37" s="688"/>
      <c r="AB37" s="688"/>
      <c r="AC37" s="688"/>
      <c r="AD37" s="689" t="s">
        <v>235</v>
      </c>
      <c r="AE37" s="689"/>
      <c r="AF37" s="689"/>
      <c r="AG37" s="689"/>
      <c r="AH37" s="689"/>
      <c r="AI37" s="689"/>
      <c r="AJ37" s="689"/>
      <c r="AK37" s="689"/>
      <c r="AL37" s="690" t="s">
        <v>235</v>
      </c>
      <c r="AM37" s="691"/>
      <c r="AN37" s="691"/>
      <c r="AO37" s="692"/>
      <c r="AQ37" s="763" t="s">
        <v>333</v>
      </c>
      <c r="AR37" s="764"/>
      <c r="AS37" s="764"/>
      <c r="AT37" s="764"/>
      <c r="AU37" s="764"/>
      <c r="AV37" s="764"/>
      <c r="AW37" s="764"/>
      <c r="AX37" s="764"/>
      <c r="AY37" s="765"/>
      <c r="AZ37" s="685">
        <v>1014087</v>
      </c>
      <c r="BA37" s="686"/>
      <c r="BB37" s="686"/>
      <c r="BC37" s="686"/>
      <c r="BD37" s="722"/>
      <c r="BE37" s="722"/>
      <c r="BF37" s="752"/>
      <c r="BG37" s="700" t="s">
        <v>334</v>
      </c>
      <c r="BH37" s="701"/>
      <c r="BI37" s="701"/>
      <c r="BJ37" s="701"/>
      <c r="BK37" s="701"/>
      <c r="BL37" s="701"/>
      <c r="BM37" s="701"/>
      <c r="BN37" s="701"/>
      <c r="BO37" s="701"/>
      <c r="BP37" s="701"/>
      <c r="BQ37" s="701"/>
      <c r="BR37" s="701"/>
      <c r="BS37" s="701"/>
      <c r="BT37" s="701"/>
      <c r="BU37" s="702"/>
      <c r="BV37" s="685">
        <v>12227</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15427</v>
      </c>
      <c r="CS37" s="722"/>
      <c r="CT37" s="722"/>
      <c r="CU37" s="722"/>
      <c r="CV37" s="722"/>
      <c r="CW37" s="722"/>
      <c r="CX37" s="722"/>
      <c r="CY37" s="723"/>
      <c r="CZ37" s="690">
        <v>0.1</v>
      </c>
      <c r="DA37" s="720"/>
      <c r="DB37" s="720"/>
      <c r="DC37" s="724"/>
      <c r="DD37" s="694">
        <v>15427</v>
      </c>
      <c r="DE37" s="722"/>
      <c r="DF37" s="722"/>
      <c r="DG37" s="722"/>
      <c r="DH37" s="722"/>
      <c r="DI37" s="722"/>
      <c r="DJ37" s="722"/>
      <c r="DK37" s="723"/>
      <c r="DL37" s="694">
        <v>15427</v>
      </c>
      <c r="DM37" s="722"/>
      <c r="DN37" s="722"/>
      <c r="DO37" s="722"/>
      <c r="DP37" s="722"/>
      <c r="DQ37" s="722"/>
      <c r="DR37" s="722"/>
      <c r="DS37" s="722"/>
      <c r="DT37" s="722"/>
      <c r="DU37" s="722"/>
      <c r="DV37" s="723"/>
      <c r="DW37" s="690">
        <v>0.1</v>
      </c>
      <c r="DX37" s="720"/>
      <c r="DY37" s="720"/>
      <c r="DZ37" s="720"/>
      <c r="EA37" s="720"/>
      <c r="EB37" s="720"/>
      <c r="EC37" s="721"/>
    </row>
    <row r="38" spans="2:133" ht="11.25" customHeight="1" x14ac:dyDescent="0.15">
      <c r="B38" s="682" t="s">
        <v>336</v>
      </c>
      <c r="C38" s="683"/>
      <c r="D38" s="683"/>
      <c r="E38" s="683"/>
      <c r="F38" s="683"/>
      <c r="G38" s="683"/>
      <c r="H38" s="683"/>
      <c r="I38" s="683"/>
      <c r="J38" s="683"/>
      <c r="K38" s="683"/>
      <c r="L38" s="683"/>
      <c r="M38" s="683"/>
      <c r="N38" s="683"/>
      <c r="O38" s="683"/>
      <c r="P38" s="683"/>
      <c r="Q38" s="684"/>
      <c r="R38" s="685">
        <v>307875</v>
      </c>
      <c r="S38" s="686"/>
      <c r="T38" s="686"/>
      <c r="U38" s="686"/>
      <c r="V38" s="686"/>
      <c r="W38" s="686"/>
      <c r="X38" s="686"/>
      <c r="Y38" s="687"/>
      <c r="Z38" s="688">
        <v>1</v>
      </c>
      <c r="AA38" s="688"/>
      <c r="AB38" s="688"/>
      <c r="AC38" s="688"/>
      <c r="AD38" s="689" t="s">
        <v>235</v>
      </c>
      <c r="AE38" s="689"/>
      <c r="AF38" s="689"/>
      <c r="AG38" s="689"/>
      <c r="AH38" s="689"/>
      <c r="AI38" s="689"/>
      <c r="AJ38" s="689"/>
      <c r="AK38" s="689"/>
      <c r="AL38" s="690" t="s">
        <v>128</v>
      </c>
      <c r="AM38" s="691"/>
      <c r="AN38" s="691"/>
      <c r="AO38" s="692"/>
      <c r="AQ38" s="763" t="s">
        <v>337</v>
      </c>
      <c r="AR38" s="764"/>
      <c r="AS38" s="764"/>
      <c r="AT38" s="764"/>
      <c r="AU38" s="764"/>
      <c r="AV38" s="764"/>
      <c r="AW38" s="764"/>
      <c r="AX38" s="764"/>
      <c r="AY38" s="765"/>
      <c r="AZ38" s="685">
        <v>646897</v>
      </c>
      <c r="BA38" s="686"/>
      <c r="BB38" s="686"/>
      <c r="BC38" s="686"/>
      <c r="BD38" s="722"/>
      <c r="BE38" s="722"/>
      <c r="BF38" s="752"/>
      <c r="BG38" s="700" t="s">
        <v>338</v>
      </c>
      <c r="BH38" s="701"/>
      <c r="BI38" s="701"/>
      <c r="BJ38" s="701"/>
      <c r="BK38" s="701"/>
      <c r="BL38" s="701"/>
      <c r="BM38" s="701"/>
      <c r="BN38" s="701"/>
      <c r="BO38" s="701"/>
      <c r="BP38" s="701"/>
      <c r="BQ38" s="701"/>
      <c r="BR38" s="701"/>
      <c r="BS38" s="701"/>
      <c r="BT38" s="701"/>
      <c r="BU38" s="702"/>
      <c r="BV38" s="685">
        <v>4718</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2247125</v>
      </c>
      <c r="CS38" s="686"/>
      <c r="CT38" s="686"/>
      <c r="CU38" s="686"/>
      <c r="CV38" s="686"/>
      <c r="CW38" s="686"/>
      <c r="CX38" s="686"/>
      <c r="CY38" s="687"/>
      <c r="CZ38" s="690">
        <v>7.6</v>
      </c>
      <c r="DA38" s="720"/>
      <c r="DB38" s="720"/>
      <c r="DC38" s="724"/>
      <c r="DD38" s="694">
        <v>1889908</v>
      </c>
      <c r="DE38" s="686"/>
      <c r="DF38" s="686"/>
      <c r="DG38" s="686"/>
      <c r="DH38" s="686"/>
      <c r="DI38" s="686"/>
      <c r="DJ38" s="686"/>
      <c r="DK38" s="687"/>
      <c r="DL38" s="694">
        <v>1668021</v>
      </c>
      <c r="DM38" s="686"/>
      <c r="DN38" s="686"/>
      <c r="DO38" s="686"/>
      <c r="DP38" s="686"/>
      <c r="DQ38" s="686"/>
      <c r="DR38" s="686"/>
      <c r="DS38" s="686"/>
      <c r="DT38" s="686"/>
      <c r="DU38" s="686"/>
      <c r="DV38" s="687"/>
      <c r="DW38" s="690">
        <v>12.2</v>
      </c>
      <c r="DX38" s="720"/>
      <c r="DY38" s="720"/>
      <c r="DZ38" s="720"/>
      <c r="EA38" s="720"/>
      <c r="EB38" s="720"/>
      <c r="EC38" s="721"/>
    </row>
    <row r="39" spans="2:133" ht="11.25" customHeight="1" x14ac:dyDescent="0.15">
      <c r="B39" s="682" t="s">
        <v>340</v>
      </c>
      <c r="C39" s="683"/>
      <c r="D39" s="683"/>
      <c r="E39" s="683"/>
      <c r="F39" s="683"/>
      <c r="G39" s="683"/>
      <c r="H39" s="683"/>
      <c r="I39" s="683"/>
      <c r="J39" s="683"/>
      <c r="K39" s="683"/>
      <c r="L39" s="683"/>
      <c r="M39" s="683"/>
      <c r="N39" s="683"/>
      <c r="O39" s="683"/>
      <c r="P39" s="683"/>
      <c r="Q39" s="684"/>
      <c r="R39" s="685">
        <v>3707400</v>
      </c>
      <c r="S39" s="686"/>
      <c r="T39" s="686"/>
      <c r="U39" s="686"/>
      <c r="V39" s="686"/>
      <c r="W39" s="686"/>
      <c r="X39" s="686"/>
      <c r="Y39" s="687"/>
      <c r="Z39" s="688">
        <v>12.2</v>
      </c>
      <c r="AA39" s="688"/>
      <c r="AB39" s="688"/>
      <c r="AC39" s="688"/>
      <c r="AD39" s="689" t="s">
        <v>128</v>
      </c>
      <c r="AE39" s="689"/>
      <c r="AF39" s="689"/>
      <c r="AG39" s="689"/>
      <c r="AH39" s="689"/>
      <c r="AI39" s="689"/>
      <c r="AJ39" s="689"/>
      <c r="AK39" s="689"/>
      <c r="AL39" s="690" t="s">
        <v>235</v>
      </c>
      <c r="AM39" s="691"/>
      <c r="AN39" s="691"/>
      <c r="AO39" s="692"/>
      <c r="AQ39" s="763" t="s">
        <v>341</v>
      </c>
      <c r="AR39" s="764"/>
      <c r="AS39" s="764"/>
      <c r="AT39" s="764"/>
      <c r="AU39" s="764"/>
      <c r="AV39" s="764"/>
      <c r="AW39" s="764"/>
      <c r="AX39" s="764"/>
      <c r="AY39" s="765"/>
      <c r="AZ39" s="685">
        <v>190749</v>
      </c>
      <c r="BA39" s="686"/>
      <c r="BB39" s="686"/>
      <c r="BC39" s="686"/>
      <c r="BD39" s="722"/>
      <c r="BE39" s="722"/>
      <c r="BF39" s="752"/>
      <c r="BG39" s="700" t="s">
        <v>342</v>
      </c>
      <c r="BH39" s="701"/>
      <c r="BI39" s="701"/>
      <c r="BJ39" s="701"/>
      <c r="BK39" s="701"/>
      <c r="BL39" s="701"/>
      <c r="BM39" s="701"/>
      <c r="BN39" s="701"/>
      <c r="BO39" s="701"/>
      <c r="BP39" s="701"/>
      <c r="BQ39" s="701"/>
      <c r="BR39" s="701"/>
      <c r="BS39" s="701"/>
      <c r="BT39" s="701"/>
      <c r="BU39" s="702"/>
      <c r="BV39" s="685">
        <v>7037</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560977</v>
      </c>
      <c r="CS39" s="722"/>
      <c r="CT39" s="722"/>
      <c r="CU39" s="722"/>
      <c r="CV39" s="722"/>
      <c r="CW39" s="722"/>
      <c r="CX39" s="722"/>
      <c r="CY39" s="723"/>
      <c r="CZ39" s="690">
        <v>1.9</v>
      </c>
      <c r="DA39" s="720"/>
      <c r="DB39" s="720"/>
      <c r="DC39" s="724"/>
      <c r="DD39" s="694">
        <v>238420</v>
      </c>
      <c r="DE39" s="722"/>
      <c r="DF39" s="722"/>
      <c r="DG39" s="722"/>
      <c r="DH39" s="722"/>
      <c r="DI39" s="722"/>
      <c r="DJ39" s="722"/>
      <c r="DK39" s="723"/>
      <c r="DL39" s="694" t="s">
        <v>235</v>
      </c>
      <c r="DM39" s="722"/>
      <c r="DN39" s="722"/>
      <c r="DO39" s="722"/>
      <c r="DP39" s="722"/>
      <c r="DQ39" s="722"/>
      <c r="DR39" s="722"/>
      <c r="DS39" s="722"/>
      <c r="DT39" s="722"/>
      <c r="DU39" s="722"/>
      <c r="DV39" s="723"/>
      <c r="DW39" s="690" t="s">
        <v>235</v>
      </c>
      <c r="DX39" s="720"/>
      <c r="DY39" s="720"/>
      <c r="DZ39" s="720"/>
      <c r="EA39" s="720"/>
      <c r="EB39" s="720"/>
      <c r="EC39" s="721"/>
    </row>
    <row r="40" spans="2:133" ht="11.25" customHeight="1" x14ac:dyDescent="0.15">
      <c r="B40" s="682" t="s">
        <v>344</v>
      </c>
      <c r="C40" s="683"/>
      <c r="D40" s="683"/>
      <c r="E40" s="683"/>
      <c r="F40" s="683"/>
      <c r="G40" s="683"/>
      <c r="H40" s="683"/>
      <c r="I40" s="683"/>
      <c r="J40" s="683"/>
      <c r="K40" s="683"/>
      <c r="L40" s="683"/>
      <c r="M40" s="683"/>
      <c r="N40" s="683"/>
      <c r="O40" s="683"/>
      <c r="P40" s="683"/>
      <c r="Q40" s="684"/>
      <c r="R40" s="685">
        <v>4000</v>
      </c>
      <c r="S40" s="686"/>
      <c r="T40" s="686"/>
      <c r="U40" s="686"/>
      <c r="V40" s="686"/>
      <c r="W40" s="686"/>
      <c r="X40" s="686"/>
      <c r="Y40" s="687"/>
      <c r="Z40" s="688">
        <v>0</v>
      </c>
      <c r="AA40" s="688"/>
      <c r="AB40" s="688"/>
      <c r="AC40" s="688"/>
      <c r="AD40" s="689" t="s">
        <v>235</v>
      </c>
      <c r="AE40" s="689"/>
      <c r="AF40" s="689"/>
      <c r="AG40" s="689"/>
      <c r="AH40" s="689"/>
      <c r="AI40" s="689"/>
      <c r="AJ40" s="689"/>
      <c r="AK40" s="689"/>
      <c r="AL40" s="690" t="s">
        <v>235</v>
      </c>
      <c r="AM40" s="691"/>
      <c r="AN40" s="691"/>
      <c r="AO40" s="692"/>
      <c r="AQ40" s="763" t="s">
        <v>345</v>
      </c>
      <c r="AR40" s="764"/>
      <c r="AS40" s="764"/>
      <c r="AT40" s="764"/>
      <c r="AU40" s="764"/>
      <c r="AV40" s="764"/>
      <c r="AW40" s="764"/>
      <c r="AX40" s="764"/>
      <c r="AY40" s="765"/>
      <c r="AZ40" s="685">
        <v>124897</v>
      </c>
      <c r="BA40" s="686"/>
      <c r="BB40" s="686"/>
      <c r="BC40" s="686"/>
      <c r="BD40" s="722"/>
      <c r="BE40" s="722"/>
      <c r="BF40" s="752"/>
      <c r="BG40" s="772" t="s">
        <v>346</v>
      </c>
      <c r="BH40" s="773"/>
      <c r="BI40" s="773"/>
      <c r="BJ40" s="773"/>
      <c r="BK40" s="773"/>
      <c r="BL40" s="236"/>
      <c r="BM40" s="701" t="s">
        <v>347</v>
      </c>
      <c r="BN40" s="701"/>
      <c r="BO40" s="701"/>
      <c r="BP40" s="701"/>
      <c r="BQ40" s="701"/>
      <c r="BR40" s="701"/>
      <c r="BS40" s="701"/>
      <c r="BT40" s="701"/>
      <c r="BU40" s="702"/>
      <c r="BV40" s="685">
        <v>90</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798471</v>
      </c>
      <c r="CS40" s="686"/>
      <c r="CT40" s="686"/>
      <c r="CU40" s="686"/>
      <c r="CV40" s="686"/>
      <c r="CW40" s="686"/>
      <c r="CX40" s="686"/>
      <c r="CY40" s="687"/>
      <c r="CZ40" s="690">
        <v>2.7</v>
      </c>
      <c r="DA40" s="720"/>
      <c r="DB40" s="720"/>
      <c r="DC40" s="724"/>
      <c r="DD40" s="694">
        <v>743471</v>
      </c>
      <c r="DE40" s="686"/>
      <c r="DF40" s="686"/>
      <c r="DG40" s="686"/>
      <c r="DH40" s="686"/>
      <c r="DI40" s="686"/>
      <c r="DJ40" s="686"/>
      <c r="DK40" s="687"/>
      <c r="DL40" s="694" t="s">
        <v>235</v>
      </c>
      <c r="DM40" s="686"/>
      <c r="DN40" s="686"/>
      <c r="DO40" s="686"/>
      <c r="DP40" s="686"/>
      <c r="DQ40" s="686"/>
      <c r="DR40" s="686"/>
      <c r="DS40" s="686"/>
      <c r="DT40" s="686"/>
      <c r="DU40" s="686"/>
      <c r="DV40" s="687"/>
      <c r="DW40" s="690" t="s">
        <v>177</v>
      </c>
      <c r="DX40" s="720"/>
      <c r="DY40" s="720"/>
      <c r="DZ40" s="720"/>
      <c r="EA40" s="720"/>
      <c r="EB40" s="720"/>
      <c r="EC40" s="721"/>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235</v>
      </c>
      <c r="S41" s="686"/>
      <c r="T41" s="686"/>
      <c r="U41" s="686"/>
      <c r="V41" s="686"/>
      <c r="W41" s="686"/>
      <c r="X41" s="686"/>
      <c r="Y41" s="687"/>
      <c r="Z41" s="688" t="s">
        <v>128</v>
      </c>
      <c r="AA41" s="688"/>
      <c r="AB41" s="688"/>
      <c r="AC41" s="688"/>
      <c r="AD41" s="689" t="s">
        <v>235</v>
      </c>
      <c r="AE41" s="689"/>
      <c r="AF41" s="689"/>
      <c r="AG41" s="689"/>
      <c r="AH41" s="689"/>
      <c r="AI41" s="689"/>
      <c r="AJ41" s="689"/>
      <c r="AK41" s="689"/>
      <c r="AL41" s="690" t="s">
        <v>235</v>
      </c>
      <c r="AM41" s="691"/>
      <c r="AN41" s="691"/>
      <c r="AO41" s="692"/>
      <c r="AQ41" s="763" t="s">
        <v>350</v>
      </c>
      <c r="AR41" s="764"/>
      <c r="AS41" s="764"/>
      <c r="AT41" s="764"/>
      <c r="AU41" s="764"/>
      <c r="AV41" s="764"/>
      <c r="AW41" s="764"/>
      <c r="AX41" s="764"/>
      <c r="AY41" s="765"/>
      <c r="AZ41" s="685">
        <v>414763</v>
      </c>
      <c r="BA41" s="686"/>
      <c r="BB41" s="686"/>
      <c r="BC41" s="686"/>
      <c r="BD41" s="722"/>
      <c r="BE41" s="722"/>
      <c r="BF41" s="752"/>
      <c r="BG41" s="772"/>
      <c r="BH41" s="773"/>
      <c r="BI41" s="773"/>
      <c r="BJ41" s="773"/>
      <c r="BK41" s="773"/>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235</v>
      </c>
      <c r="CS41" s="722"/>
      <c r="CT41" s="722"/>
      <c r="CU41" s="722"/>
      <c r="CV41" s="722"/>
      <c r="CW41" s="722"/>
      <c r="CX41" s="722"/>
      <c r="CY41" s="723"/>
      <c r="CZ41" s="690" t="s">
        <v>235</v>
      </c>
      <c r="DA41" s="720"/>
      <c r="DB41" s="720"/>
      <c r="DC41" s="724"/>
      <c r="DD41" s="694" t="s">
        <v>235</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396600</v>
      </c>
      <c r="S42" s="686"/>
      <c r="T42" s="686"/>
      <c r="U42" s="686"/>
      <c r="V42" s="686"/>
      <c r="W42" s="686"/>
      <c r="X42" s="686"/>
      <c r="Y42" s="687"/>
      <c r="Z42" s="688">
        <v>1.3</v>
      </c>
      <c r="AA42" s="688"/>
      <c r="AB42" s="688"/>
      <c r="AC42" s="688"/>
      <c r="AD42" s="689" t="s">
        <v>128</v>
      </c>
      <c r="AE42" s="689"/>
      <c r="AF42" s="689"/>
      <c r="AG42" s="689"/>
      <c r="AH42" s="689"/>
      <c r="AI42" s="689"/>
      <c r="AJ42" s="689"/>
      <c r="AK42" s="689"/>
      <c r="AL42" s="690" t="s">
        <v>235</v>
      </c>
      <c r="AM42" s="691"/>
      <c r="AN42" s="691"/>
      <c r="AO42" s="692"/>
      <c r="AQ42" s="784" t="s">
        <v>354</v>
      </c>
      <c r="AR42" s="785"/>
      <c r="AS42" s="785"/>
      <c r="AT42" s="785"/>
      <c r="AU42" s="785"/>
      <c r="AV42" s="785"/>
      <c r="AW42" s="785"/>
      <c r="AX42" s="785"/>
      <c r="AY42" s="786"/>
      <c r="AZ42" s="776">
        <v>1717468</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435</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4922563</v>
      </c>
      <c r="CS42" s="686"/>
      <c r="CT42" s="686"/>
      <c r="CU42" s="686"/>
      <c r="CV42" s="686"/>
      <c r="CW42" s="686"/>
      <c r="CX42" s="686"/>
      <c r="CY42" s="687"/>
      <c r="CZ42" s="690">
        <v>16.5</v>
      </c>
      <c r="DA42" s="691"/>
      <c r="DB42" s="691"/>
      <c r="DC42" s="703"/>
      <c r="DD42" s="694">
        <v>515995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357</v>
      </c>
      <c r="C43" s="735"/>
      <c r="D43" s="735"/>
      <c r="E43" s="735"/>
      <c r="F43" s="735"/>
      <c r="G43" s="735"/>
      <c r="H43" s="735"/>
      <c r="I43" s="735"/>
      <c r="J43" s="735"/>
      <c r="K43" s="735"/>
      <c r="L43" s="735"/>
      <c r="M43" s="735"/>
      <c r="N43" s="735"/>
      <c r="O43" s="735"/>
      <c r="P43" s="735"/>
      <c r="Q43" s="736"/>
      <c r="R43" s="776">
        <v>30351363</v>
      </c>
      <c r="S43" s="777"/>
      <c r="T43" s="777"/>
      <c r="U43" s="777"/>
      <c r="V43" s="777"/>
      <c r="W43" s="777"/>
      <c r="X43" s="777"/>
      <c r="Y43" s="778"/>
      <c r="Z43" s="779">
        <v>100</v>
      </c>
      <c r="AA43" s="779"/>
      <c r="AB43" s="779"/>
      <c r="AC43" s="779"/>
      <c r="AD43" s="780">
        <v>13266121</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137901</v>
      </c>
      <c r="CS43" s="722"/>
      <c r="CT43" s="722"/>
      <c r="CU43" s="722"/>
      <c r="CV43" s="722"/>
      <c r="CW43" s="722"/>
      <c r="CX43" s="722"/>
      <c r="CY43" s="723"/>
      <c r="CZ43" s="690">
        <v>0.5</v>
      </c>
      <c r="DA43" s="720"/>
      <c r="DB43" s="720"/>
      <c r="DC43" s="724"/>
      <c r="DD43" s="694">
        <v>135601</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4603482</v>
      </c>
      <c r="CS44" s="686"/>
      <c r="CT44" s="686"/>
      <c r="CU44" s="686"/>
      <c r="CV44" s="686"/>
      <c r="CW44" s="686"/>
      <c r="CX44" s="686"/>
      <c r="CY44" s="687"/>
      <c r="CZ44" s="690">
        <v>15.5</v>
      </c>
      <c r="DA44" s="691"/>
      <c r="DB44" s="691"/>
      <c r="DC44" s="703"/>
      <c r="DD44" s="694">
        <v>409280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1885160</v>
      </c>
      <c r="CS45" s="722"/>
      <c r="CT45" s="722"/>
      <c r="CU45" s="722"/>
      <c r="CV45" s="722"/>
      <c r="CW45" s="722"/>
      <c r="CX45" s="722"/>
      <c r="CY45" s="723"/>
      <c r="CZ45" s="690">
        <v>6.3</v>
      </c>
      <c r="DA45" s="720"/>
      <c r="DB45" s="720"/>
      <c r="DC45" s="724"/>
      <c r="DD45" s="694">
        <v>35143</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2520440</v>
      </c>
      <c r="CS46" s="686"/>
      <c r="CT46" s="686"/>
      <c r="CU46" s="686"/>
      <c r="CV46" s="686"/>
      <c r="CW46" s="686"/>
      <c r="CX46" s="686"/>
      <c r="CY46" s="687"/>
      <c r="CZ46" s="690">
        <v>8.5</v>
      </c>
      <c r="DA46" s="691"/>
      <c r="DB46" s="691"/>
      <c r="DC46" s="703"/>
      <c r="DD46" s="694">
        <v>364433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319081</v>
      </c>
      <c r="CS47" s="722"/>
      <c r="CT47" s="722"/>
      <c r="CU47" s="722"/>
      <c r="CV47" s="722"/>
      <c r="CW47" s="722"/>
      <c r="CX47" s="722"/>
      <c r="CY47" s="723"/>
      <c r="CZ47" s="690">
        <v>1.1000000000000001</v>
      </c>
      <c r="DA47" s="720"/>
      <c r="DB47" s="720"/>
      <c r="DC47" s="724"/>
      <c r="DD47" s="694">
        <v>106715</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128</v>
      </c>
      <c r="CS48" s="686"/>
      <c r="CT48" s="686"/>
      <c r="CU48" s="686"/>
      <c r="CV48" s="686"/>
      <c r="CW48" s="686"/>
      <c r="CX48" s="686"/>
      <c r="CY48" s="687"/>
      <c r="CZ48" s="690" t="s">
        <v>128</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367</v>
      </c>
      <c r="CE49" s="735"/>
      <c r="CF49" s="735"/>
      <c r="CG49" s="735"/>
      <c r="CH49" s="735"/>
      <c r="CI49" s="735"/>
      <c r="CJ49" s="735"/>
      <c r="CK49" s="735"/>
      <c r="CL49" s="735"/>
      <c r="CM49" s="735"/>
      <c r="CN49" s="735"/>
      <c r="CO49" s="735"/>
      <c r="CP49" s="735"/>
      <c r="CQ49" s="736"/>
      <c r="CR49" s="776">
        <v>29762803</v>
      </c>
      <c r="CS49" s="756"/>
      <c r="CT49" s="756"/>
      <c r="CU49" s="756"/>
      <c r="CV49" s="756"/>
      <c r="CW49" s="756"/>
      <c r="CX49" s="756"/>
      <c r="CY49" s="787"/>
      <c r="CZ49" s="781">
        <v>100</v>
      </c>
      <c r="DA49" s="788"/>
      <c r="DB49" s="788"/>
      <c r="DC49" s="789"/>
      <c r="DD49" s="790">
        <v>16110962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rce4NuFsrzUNEHdOIgabZp6Gn5RRtIZ/hm9YtduxGKusuxngmzLJqZvkPhoBfWNQ7ymq7UP5Fow962JNJtq9NA==" saltValue="HTlypeCQ+8iOWssfwMQiy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8" zoomScaleNormal="68"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30347</v>
      </c>
      <c r="R7" s="821"/>
      <c r="S7" s="821"/>
      <c r="T7" s="821"/>
      <c r="U7" s="821"/>
      <c r="V7" s="821">
        <v>29760</v>
      </c>
      <c r="W7" s="821"/>
      <c r="X7" s="821"/>
      <c r="Y7" s="821"/>
      <c r="Z7" s="821"/>
      <c r="AA7" s="821">
        <v>586</v>
      </c>
      <c r="AB7" s="821"/>
      <c r="AC7" s="821"/>
      <c r="AD7" s="821"/>
      <c r="AE7" s="822"/>
      <c r="AF7" s="823">
        <v>294</v>
      </c>
      <c r="AG7" s="824"/>
      <c r="AH7" s="824"/>
      <c r="AI7" s="824"/>
      <c r="AJ7" s="825"/>
      <c r="AK7" s="860">
        <v>1095</v>
      </c>
      <c r="AL7" s="861"/>
      <c r="AM7" s="861"/>
      <c r="AN7" s="861"/>
      <c r="AO7" s="861"/>
      <c r="AP7" s="861">
        <v>31095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586</v>
      </c>
      <c r="BT7" s="865"/>
      <c r="BU7" s="865"/>
      <c r="BV7" s="865"/>
      <c r="BW7" s="865"/>
      <c r="BX7" s="865"/>
      <c r="BY7" s="865"/>
      <c r="BZ7" s="865"/>
      <c r="CA7" s="865"/>
      <c r="CB7" s="865"/>
      <c r="CC7" s="865"/>
      <c r="CD7" s="865"/>
      <c r="CE7" s="865"/>
      <c r="CF7" s="865"/>
      <c r="CG7" s="866"/>
      <c r="CH7" s="857">
        <v>7</v>
      </c>
      <c r="CI7" s="858"/>
      <c r="CJ7" s="858"/>
      <c r="CK7" s="858"/>
      <c r="CL7" s="859"/>
      <c r="CM7" s="857">
        <v>41</v>
      </c>
      <c r="CN7" s="858"/>
      <c r="CO7" s="858"/>
      <c r="CP7" s="858"/>
      <c r="CQ7" s="859"/>
      <c r="CR7" s="857">
        <v>5</v>
      </c>
      <c r="CS7" s="858"/>
      <c r="CT7" s="858"/>
      <c r="CU7" s="858"/>
      <c r="CV7" s="859"/>
      <c r="CW7" s="857" t="s">
        <v>585</v>
      </c>
      <c r="CX7" s="858"/>
      <c r="CY7" s="858"/>
      <c r="CZ7" s="858"/>
      <c r="DA7" s="859"/>
      <c r="DB7" s="857" t="s">
        <v>585</v>
      </c>
      <c r="DC7" s="858"/>
      <c r="DD7" s="858"/>
      <c r="DE7" s="858"/>
      <c r="DF7" s="859"/>
      <c r="DG7" s="857" t="s">
        <v>585</v>
      </c>
      <c r="DH7" s="858"/>
      <c r="DI7" s="858"/>
      <c r="DJ7" s="858"/>
      <c r="DK7" s="859"/>
      <c r="DL7" s="857" t="s">
        <v>585</v>
      </c>
      <c r="DM7" s="858"/>
      <c r="DN7" s="858"/>
      <c r="DO7" s="858"/>
      <c r="DP7" s="859"/>
      <c r="DQ7" s="857" t="s">
        <v>585</v>
      </c>
      <c r="DR7" s="858"/>
      <c r="DS7" s="858"/>
      <c r="DT7" s="858"/>
      <c r="DU7" s="859"/>
      <c r="DV7" s="838"/>
      <c r="DW7" s="839"/>
      <c r="DX7" s="839"/>
      <c r="DY7" s="839"/>
      <c r="DZ7" s="840"/>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v>56</v>
      </c>
      <c r="R8" s="845"/>
      <c r="S8" s="845"/>
      <c r="T8" s="845"/>
      <c r="U8" s="845"/>
      <c r="V8" s="845">
        <v>56</v>
      </c>
      <c r="W8" s="845"/>
      <c r="X8" s="845"/>
      <c r="Y8" s="845"/>
      <c r="Z8" s="845"/>
      <c r="AA8" s="845" t="s">
        <v>581</v>
      </c>
      <c r="AB8" s="845"/>
      <c r="AC8" s="845"/>
      <c r="AD8" s="845"/>
      <c r="AE8" s="846"/>
      <c r="AF8" s="847" t="s">
        <v>128</v>
      </c>
      <c r="AG8" s="848"/>
      <c r="AH8" s="848"/>
      <c r="AI8" s="848"/>
      <c r="AJ8" s="849"/>
      <c r="AK8" s="850">
        <v>56</v>
      </c>
      <c r="AL8" s="851"/>
      <c r="AM8" s="851"/>
      <c r="AN8" s="851"/>
      <c r="AO8" s="851"/>
      <c r="AP8" s="851">
        <v>54</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587</v>
      </c>
      <c r="BT8" s="855"/>
      <c r="BU8" s="855"/>
      <c r="BV8" s="855"/>
      <c r="BW8" s="855"/>
      <c r="BX8" s="855"/>
      <c r="BY8" s="855"/>
      <c r="BZ8" s="855"/>
      <c r="CA8" s="855"/>
      <c r="CB8" s="855"/>
      <c r="CC8" s="855"/>
      <c r="CD8" s="855"/>
      <c r="CE8" s="855"/>
      <c r="CF8" s="855"/>
      <c r="CG8" s="856"/>
      <c r="CH8" s="867">
        <v>5</v>
      </c>
      <c r="CI8" s="868"/>
      <c r="CJ8" s="868"/>
      <c r="CK8" s="868"/>
      <c r="CL8" s="869"/>
      <c r="CM8" s="867">
        <v>66</v>
      </c>
      <c r="CN8" s="868"/>
      <c r="CO8" s="868"/>
      <c r="CP8" s="868"/>
      <c r="CQ8" s="869"/>
      <c r="CR8" s="867">
        <v>26</v>
      </c>
      <c r="CS8" s="868"/>
      <c r="CT8" s="868"/>
      <c r="CU8" s="868"/>
      <c r="CV8" s="869"/>
      <c r="CW8" s="867" t="s">
        <v>585</v>
      </c>
      <c r="CX8" s="868"/>
      <c r="CY8" s="868"/>
      <c r="CZ8" s="868"/>
      <c r="DA8" s="869"/>
      <c r="DB8" s="867" t="s">
        <v>585</v>
      </c>
      <c r="DC8" s="868"/>
      <c r="DD8" s="868"/>
      <c r="DE8" s="868"/>
      <c r="DF8" s="869"/>
      <c r="DG8" s="867" t="s">
        <v>585</v>
      </c>
      <c r="DH8" s="868"/>
      <c r="DI8" s="868"/>
      <c r="DJ8" s="868"/>
      <c r="DK8" s="869"/>
      <c r="DL8" s="867" t="s">
        <v>585</v>
      </c>
      <c r="DM8" s="868"/>
      <c r="DN8" s="868"/>
      <c r="DO8" s="868"/>
      <c r="DP8" s="869"/>
      <c r="DQ8" s="867" t="s">
        <v>585</v>
      </c>
      <c r="DR8" s="868"/>
      <c r="DS8" s="868"/>
      <c r="DT8" s="868"/>
      <c r="DU8" s="869"/>
      <c r="DV8" s="870"/>
      <c r="DW8" s="871"/>
      <c r="DX8" s="871"/>
      <c r="DY8" s="871"/>
      <c r="DZ8" s="872"/>
      <c r="EA8" s="256"/>
    </row>
    <row r="9" spans="1:131" s="257" customFormat="1" ht="26.25" customHeight="1" x14ac:dyDescent="0.15">
      <c r="A9" s="263">
        <v>3</v>
      </c>
      <c r="B9" s="841" t="s">
        <v>392</v>
      </c>
      <c r="C9" s="842"/>
      <c r="D9" s="842"/>
      <c r="E9" s="842"/>
      <c r="F9" s="842"/>
      <c r="G9" s="842"/>
      <c r="H9" s="842"/>
      <c r="I9" s="842"/>
      <c r="J9" s="842"/>
      <c r="K9" s="842"/>
      <c r="L9" s="842"/>
      <c r="M9" s="842"/>
      <c r="N9" s="842"/>
      <c r="O9" s="842"/>
      <c r="P9" s="843"/>
      <c r="Q9" s="844">
        <v>21</v>
      </c>
      <c r="R9" s="845"/>
      <c r="S9" s="845"/>
      <c r="T9" s="845"/>
      <c r="U9" s="845"/>
      <c r="V9" s="845">
        <v>19</v>
      </c>
      <c r="W9" s="845"/>
      <c r="X9" s="845"/>
      <c r="Y9" s="845"/>
      <c r="Z9" s="845"/>
      <c r="AA9" s="845">
        <v>2</v>
      </c>
      <c r="AB9" s="845"/>
      <c r="AC9" s="845"/>
      <c r="AD9" s="845"/>
      <c r="AE9" s="846"/>
      <c r="AF9" s="847" t="s">
        <v>128</v>
      </c>
      <c r="AG9" s="848"/>
      <c r="AH9" s="848"/>
      <c r="AI9" s="848"/>
      <c r="AJ9" s="849"/>
      <c r="AK9" s="850">
        <v>15</v>
      </c>
      <c r="AL9" s="851"/>
      <c r="AM9" s="851"/>
      <c r="AN9" s="851"/>
      <c r="AO9" s="851"/>
      <c r="AP9" s="851" t="s">
        <v>581</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588</v>
      </c>
      <c r="BT9" s="855"/>
      <c r="BU9" s="855"/>
      <c r="BV9" s="855"/>
      <c r="BW9" s="855"/>
      <c r="BX9" s="855"/>
      <c r="BY9" s="855"/>
      <c r="BZ9" s="855"/>
      <c r="CA9" s="855"/>
      <c r="CB9" s="855"/>
      <c r="CC9" s="855"/>
      <c r="CD9" s="855"/>
      <c r="CE9" s="855"/>
      <c r="CF9" s="855"/>
      <c r="CG9" s="856"/>
      <c r="CH9" s="867">
        <v>-1</v>
      </c>
      <c r="CI9" s="868"/>
      <c r="CJ9" s="868"/>
      <c r="CK9" s="868"/>
      <c r="CL9" s="869"/>
      <c r="CM9" s="867">
        <v>94</v>
      </c>
      <c r="CN9" s="868"/>
      <c r="CO9" s="868"/>
      <c r="CP9" s="868"/>
      <c r="CQ9" s="869"/>
      <c r="CR9" s="867">
        <v>30</v>
      </c>
      <c r="CS9" s="868"/>
      <c r="CT9" s="868"/>
      <c r="CU9" s="868"/>
      <c r="CV9" s="869"/>
      <c r="CW9" s="867" t="s">
        <v>585</v>
      </c>
      <c r="CX9" s="868"/>
      <c r="CY9" s="868"/>
      <c r="CZ9" s="868"/>
      <c r="DA9" s="869"/>
      <c r="DB9" s="867" t="s">
        <v>585</v>
      </c>
      <c r="DC9" s="868"/>
      <c r="DD9" s="868"/>
      <c r="DE9" s="868"/>
      <c r="DF9" s="869"/>
      <c r="DG9" s="867" t="s">
        <v>585</v>
      </c>
      <c r="DH9" s="868"/>
      <c r="DI9" s="868"/>
      <c r="DJ9" s="868"/>
      <c r="DK9" s="869"/>
      <c r="DL9" s="867" t="s">
        <v>585</v>
      </c>
      <c r="DM9" s="868"/>
      <c r="DN9" s="868"/>
      <c r="DO9" s="868"/>
      <c r="DP9" s="869"/>
      <c r="DQ9" s="867" t="s">
        <v>585</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394</v>
      </c>
      <c r="B23" s="876" t="s">
        <v>395</v>
      </c>
      <c r="C23" s="877"/>
      <c r="D23" s="877"/>
      <c r="E23" s="877"/>
      <c r="F23" s="877"/>
      <c r="G23" s="877"/>
      <c r="H23" s="877"/>
      <c r="I23" s="877"/>
      <c r="J23" s="877"/>
      <c r="K23" s="877"/>
      <c r="L23" s="877"/>
      <c r="M23" s="877"/>
      <c r="N23" s="877"/>
      <c r="O23" s="877"/>
      <c r="P23" s="878"/>
      <c r="Q23" s="879">
        <v>30351</v>
      </c>
      <c r="R23" s="880"/>
      <c r="S23" s="880"/>
      <c r="T23" s="880"/>
      <c r="U23" s="880"/>
      <c r="V23" s="880">
        <v>29763</v>
      </c>
      <c r="W23" s="880"/>
      <c r="X23" s="880"/>
      <c r="Y23" s="880"/>
      <c r="Z23" s="880"/>
      <c r="AA23" s="880">
        <v>589</v>
      </c>
      <c r="AB23" s="880"/>
      <c r="AC23" s="880"/>
      <c r="AD23" s="880"/>
      <c r="AE23" s="881"/>
      <c r="AF23" s="882">
        <v>294</v>
      </c>
      <c r="AG23" s="880"/>
      <c r="AH23" s="880"/>
      <c r="AI23" s="880"/>
      <c r="AJ23" s="883"/>
      <c r="AK23" s="884"/>
      <c r="AL23" s="885"/>
      <c r="AM23" s="885"/>
      <c r="AN23" s="885"/>
      <c r="AO23" s="885"/>
      <c r="AP23" s="880">
        <v>31149</v>
      </c>
      <c r="AQ23" s="880"/>
      <c r="AR23" s="880"/>
      <c r="AS23" s="880"/>
      <c r="AT23" s="880"/>
      <c r="AU23" s="886"/>
      <c r="AV23" s="886"/>
      <c r="AW23" s="886"/>
      <c r="AX23" s="886"/>
      <c r="AY23" s="887"/>
      <c r="AZ23" s="895" t="s">
        <v>128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8">
        <v>4350</v>
      </c>
      <c r="R28" s="909"/>
      <c r="S28" s="909"/>
      <c r="T28" s="909"/>
      <c r="U28" s="909"/>
      <c r="V28" s="909">
        <v>4288</v>
      </c>
      <c r="W28" s="909"/>
      <c r="X28" s="909"/>
      <c r="Y28" s="909"/>
      <c r="Z28" s="909"/>
      <c r="AA28" s="909">
        <v>61</v>
      </c>
      <c r="AB28" s="909"/>
      <c r="AC28" s="909"/>
      <c r="AD28" s="909"/>
      <c r="AE28" s="910"/>
      <c r="AF28" s="911">
        <v>61</v>
      </c>
      <c r="AG28" s="909"/>
      <c r="AH28" s="909"/>
      <c r="AI28" s="909"/>
      <c r="AJ28" s="912"/>
      <c r="AK28" s="913">
        <v>472</v>
      </c>
      <c r="AL28" s="904"/>
      <c r="AM28" s="904"/>
      <c r="AN28" s="904"/>
      <c r="AO28" s="904"/>
      <c r="AP28" s="904" t="s">
        <v>581</v>
      </c>
      <c r="AQ28" s="904"/>
      <c r="AR28" s="904"/>
      <c r="AS28" s="904"/>
      <c r="AT28" s="904"/>
      <c r="AU28" s="904" t="s">
        <v>581</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69</v>
      </c>
      <c r="R29" s="845"/>
      <c r="S29" s="845"/>
      <c r="T29" s="845"/>
      <c r="U29" s="845"/>
      <c r="V29" s="845">
        <v>47</v>
      </c>
      <c r="W29" s="845"/>
      <c r="X29" s="845"/>
      <c r="Y29" s="845"/>
      <c r="Z29" s="845"/>
      <c r="AA29" s="845">
        <v>22</v>
      </c>
      <c r="AB29" s="845"/>
      <c r="AC29" s="845"/>
      <c r="AD29" s="845"/>
      <c r="AE29" s="846"/>
      <c r="AF29" s="847" t="s">
        <v>128</v>
      </c>
      <c r="AG29" s="848"/>
      <c r="AH29" s="848"/>
      <c r="AI29" s="848"/>
      <c r="AJ29" s="849"/>
      <c r="AK29" s="916">
        <v>49</v>
      </c>
      <c r="AL29" s="917"/>
      <c r="AM29" s="917"/>
      <c r="AN29" s="917"/>
      <c r="AO29" s="917"/>
      <c r="AP29" s="917">
        <v>15</v>
      </c>
      <c r="AQ29" s="917"/>
      <c r="AR29" s="917"/>
      <c r="AS29" s="917"/>
      <c r="AT29" s="917"/>
      <c r="AU29" s="917">
        <v>11</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1177</v>
      </c>
      <c r="R30" s="845"/>
      <c r="S30" s="845"/>
      <c r="T30" s="845"/>
      <c r="U30" s="845"/>
      <c r="V30" s="845">
        <v>1169</v>
      </c>
      <c r="W30" s="845"/>
      <c r="X30" s="845"/>
      <c r="Y30" s="845"/>
      <c r="Z30" s="845"/>
      <c r="AA30" s="845">
        <v>8</v>
      </c>
      <c r="AB30" s="845"/>
      <c r="AC30" s="845"/>
      <c r="AD30" s="845"/>
      <c r="AE30" s="846"/>
      <c r="AF30" s="847">
        <v>8</v>
      </c>
      <c r="AG30" s="848"/>
      <c r="AH30" s="848"/>
      <c r="AI30" s="848"/>
      <c r="AJ30" s="849"/>
      <c r="AK30" s="916">
        <v>781</v>
      </c>
      <c r="AL30" s="917"/>
      <c r="AM30" s="917"/>
      <c r="AN30" s="917"/>
      <c r="AO30" s="917"/>
      <c r="AP30" s="917" t="s">
        <v>581</v>
      </c>
      <c r="AQ30" s="917"/>
      <c r="AR30" s="917"/>
      <c r="AS30" s="917"/>
      <c r="AT30" s="917"/>
      <c r="AU30" s="917" t="s">
        <v>581</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5827</v>
      </c>
      <c r="R31" s="845"/>
      <c r="S31" s="845"/>
      <c r="T31" s="845"/>
      <c r="U31" s="845"/>
      <c r="V31" s="845">
        <v>5771</v>
      </c>
      <c r="W31" s="845"/>
      <c r="X31" s="845"/>
      <c r="Y31" s="845"/>
      <c r="Z31" s="845"/>
      <c r="AA31" s="845">
        <v>56</v>
      </c>
      <c r="AB31" s="845"/>
      <c r="AC31" s="845"/>
      <c r="AD31" s="845"/>
      <c r="AE31" s="846"/>
      <c r="AF31" s="847">
        <v>56</v>
      </c>
      <c r="AG31" s="848"/>
      <c r="AH31" s="848"/>
      <c r="AI31" s="848"/>
      <c r="AJ31" s="849"/>
      <c r="AK31" s="916">
        <v>955</v>
      </c>
      <c r="AL31" s="917"/>
      <c r="AM31" s="917"/>
      <c r="AN31" s="917"/>
      <c r="AO31" s="917"/>
      <c r="AP31" s="917" t="s">
        <v>581</v>
      </c>
      <c r="AQ31" s="917"/>
      <c r="AR31" s="917"/>
      <c r="AS31" s="917"/>
      <c r="AT31" s="917"/>
      <c r="AU31" s="917" t="s">
        <v>581</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410</v>
      </c>
      <c r="C32" s="842"/>
      <c r="D32" s="842"/>
      <c r="E32" s="842"/>
      <c r="F32" s="842"/>
      <c r="G32" s="842"/>
      <c r="H32" s="842"/>
      <c r="I32" s="842"/>
      <c r="J32" s="842"/>
      <c r="K32" s="842"/>
      <c r="L32" s="842"/>
      <c r="M32" s="842"/>
      <c r="N32" s="842"/>
      <c r="O32" s="842"/>
      <c r="P32" s="843"/>
      <c r="Q32" s="844">
        <v>1164</v>
      </c>
      <c r="R32" s="845"/>
      <c r="S32" s="845"/>
      <c r="T32" s="845"/>
      <c r="U32" s="845"/>
      <c r="V32" s="845">
        <v>1169</v>
      </c>
      <c r="W32" s="845"/>
      <c r="X32" s="845"/>
      <c r="Y32" s="845"/>
      <c r="Z32" s="845"/>
      <c r="AA32" s="845">
        <v>-5</v>
      </c>
      <c r="AB32" s="845"/>
      <c r="AC32" s="845"/>
      <c r="AD32" s="845"/>
      <c r="AE32" s="846"/>
      <c r="AF32" s="847">
        <v>585</v>
      </c>
      <c r="AG32" s="848"/>
      <c r="AH32" s="848"/>
      <c r="AI32" s="848"/>
      <c r="AJ32" s="849"/>
      <c r="AK32" s="916">
        <v>316</v>
      </c>
      <c r="AL32" s="917"/>
      <c r="AM32" s="917"/>
      <c r="AN32" s="917"/>
      <c r="AO32" s="917"/>
      <c r="AP32" s="917">
        <v>5517</v>
      </c>
      <c r="AQ32" s="917"/>
      <c r="AR32" s="917"/>
      <c r="AS32" s="917"/>
      <c r="AT32" s="917"/>
      <c r="AU32" s="917">
        <v>1659</v>
      </c>
      <c r="AV32" s="917"/>
      <c r="AW32" s="917"/>
      <c r="AX32" s="917"/>
      <c r="AY32" s="917"/>
      <c r="AZ32" s="918"/>
      <c r="BA32" s="918"/>
      <c r="BB32" s="918"/>
      <c r="BC32" s="918"/>
      <c r="BD32" s="918"/>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412</v>
      </c>
      <c r="C33" s="842"/>
      <c r="D33" s="842"/>
      <c r="E33" s="842"/>
      <c r="F33" s="842"/>
      <c r="G33" s="842"/>
      <c r="H33" s="842"/>
      <c r="I33" s="842"/>
      <c r="J33" s="842"/>
      <c r="K33" s="842"/>
      <c r="L33" s="842"/>
      <c r="M33" s="842"/>
      <c r="N33" s="842"/>
      <c r="O33" s="842"/>
      <c r="P33" s="843"/>
      <c r="Q33" s="844">
        <v>5230</v>
      </c>
      <c r="R33" s="845"/>
      <c r="S33" s="845"/>
      <c r="T33" s="845"/>
      <c r="U33" s="845"/>
      <c r="V33" s="845">
        <v>5876</v>
      </c>
      <c r="W33" s="845"/>
      <c r="X33" s="845"/>
      <c r="Y33" s="845"/>
      <c r="Z33" s="845"/>
      <c r="AA33" s="845">
        <v>-647</v>
      </c>
      <c r="AB33" s="845"/>
      <c r="AC33" s="845"/>
      <c r="AD33" s="845"/>
      <c r="AE33" s="846"/>
      <c r="AF33" s="847">
        <v>317</v>
      </c>
      <c r="AG33" s="848"/>
      <c r="AH33" s="848"/>
      <c r="AI33" s="848"/>
      <c r="AJ33" s="849"/>
      <c r="AK33" s="916">
        <v>1031</v>
      </c>
      <c r="AL33" s="917"/>
      <c r="AM33" s="917"/>
      <c r="AN33" s="917"/>
      <c r="AO33" s="917"/>
      <c r="AP33" s="917">
        <v>12569</v>
      </c>
      <c r="AQ33" s="917"/>
      <c r="AR33" s="917"/>
      <c r="AS33" s="917"/>
      <c r="AT33" s="917"/>
      <c r="AU33" s="917">
        <v>9217</v>
      </c>
      <c r="AV33" s="917"/>
      <c r="AW33" s="917"/>
      <c r="AX33" s="917"/>
      <c r="AY33" s="917"/>
      <c r="AZ33" s="918"/>
      <c r="BA33" s="918"/>
      <c r="BB33" s="918"/>
      <c r="BC33" s="918"/>
      <c r="BD33" s="918"/>
      <c r="BE33" s="914" t="s">
        <v>413</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414</v>
      </c>
      <c r="C34" s="842"/>
      <c r="D34" s="842"/>
      <c r="E34" s="842"/>
      <c r="F34" s="842"/>
      <c r="G34" s="842"/>
      <c r="H34" s="842"/>
      <c r="I34" s="842"/>
      <c r="J34" s="842"/>
      <c r="K34" s="842"/>
      <c r="L34" s="842"/>
      <c r="M34" s="842"/>
      <c r="N34" s="842"/>
      <c r="O34" s="842"/>
      <c r="P34" s="843"/>
      <c r="Q34" s="844">
        <v>598</v>
      </c>
      <c r="R34" s="845"/>
      <c r="S34" s="845"/>
      <c r="T34" s="845"/>
      <c r="U34" s="845"/>
      <c r="V34" s="845">
        <v>558</v>
      </c>
      <c r="W34" s="845"/>
      <c r="X34" s="845"/>
      <c r="Y34" s="845"/>
      <c r="Z34" s="845"/>
      <c r="AA34" s="845">
        <v>40</v>
      </c>
      <c r="AB34" s="845"/>
      <c r="AC34" s="845"/>
      <c r="AD34" s="845"/>
      <c r="AE34" s="846"/>
      <c r="AF34" s="847">
        <v>65</v>
      </c>
      <c r="AG34" s="848"/>
      <c r="AH34" s="848"/>
      <c r="AI34" s="848"/>
      <c r="AJ34" s="849"/>
      <c r="AK34" s="916">
        <v>532</v>
      </c>
      <c r="AL34" s="917"/>
      <c r="AM34" s="917"/>
      <c r="AN34" s="917"/>
      <c r="AO34" s="917"/>
      <c r="AP34" s="917">
        <v>6647</v>
      </c>
      <c r="AQ34" s="917"/>
      <c r="AR34" s="917"/>
      <c r="AS34" s="917"/>
      <c r="AT34" s="917"/>
      <c r="AU34" s="917">
        <v>5569</v>
      </c>
      <c r="AV34" s="917"/>
      <c r="AW34" s="917"/>
      <c r="AX34" s="917"/>
      <c r="AY34" s="917"/>
      <c r="AZ34" s="918"/>
      <c r="BA34" s="918"/>
      <c r="BB34" s="918"/>
      <c r="BC34" s="918"/>
      <c r="BD34" s="918"/>
      <c r="BE34" s="914" t="s">
        <v>413</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415</v>
      </c>
      <c r="C35" s="842"/>
      <c r="D35" s="842"/>
      <c r="E35" s="842"/>
      <c r="F35" s="842"/>
      <c r="G35" s="842"/>
      <c r="H35" s="842"/>
      <c r="I35" s="842"/>
      <c r="J35" s="842"/>
      <c r="K35" s="842"/>
      <c r="L35" s="842"/>
      <c r="M35" s="842"/>
      <c r="N35" s="842"/>
      <c r="O35" s="842"/>
      <c r="P35" s="843"/>
      <c r="Q35" s="844">
        <v>232</v>
      </c>
      <c r="R35" s="845"/>
      <c r="S35" s="845"/>
      <c r="T35" s="845"/>
      <c r="U35" s="845"/>
      <c r="V35" s="845">
        <v>232</v>
      </c>
      <c r="W35" s="845"/>
      <c r="X35" s="845"/>
      <c r="Y35" s="845"/>
      <c r="Z35" s="845"/>
      <c r="AA35" s="845" t="s">
        <v>581</v>
      </c>
      <c r="AB35" s="845"/>
      <c r="AC35" s="845"/>
      <c r="AD35" s="845"/>
      <c r="AE35" s="846"/>
      <c r="AF35" s="847" t="s">
        <v>128</v>
      </c>
      <c r="AG35" s="848"/>
      <c r="AH35" s="848"/>
      <c r="AI35" s="848"/>
      <c r="AJ35" s="849"/>
      <c r="AK35" s="916">
        <v>65</v>
      </c>
      <c r="AL35" s="917"/>
      <c r="AM35" s="917"/>
      <c r="AN35" s="917"/>
      <c r="AO35" s="917"/>
      <c r="AP35" s="917">
        <v>600</v>
      </c>
      <c r="AQ35" s="917"/>
      <c r="AR35" s="917"/>
      <c r="AS35" s="917"/>
      <c r="AT35" s="917"/>
      <c r="AU35" s="917">
        <v>600</v>
      </c>
      <c r="AV35" s="917"/>
      <c r="AW35" s="917"/>
      <c r="AX35" s="917"/>
      <c r="AY35" s="917"/>
      <c r="AZ35" s="918"/>
      <c r="BA35" s="918"/>
      <c r="BB35" s="918"/>
      <c r="BC35" s="918"/>
      <c r="BD35" s="918"/>
      <c r="BE35" s="914" t="s">
        <v>416</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t="s">
        <v>417</v>
      </c>
      <c r="C36" s="842"/>
      <c r="D36" s="842"/>
      <c r="E36" s="842"/>
      <c r="F36" s="842"/>
      <c r="G36" s="842"/>
      <c r="H36" s="842"/>
      <c r="I36" s="842"/>
      <c r="J36" s="842"/>
      <c r="K36" s="842"/>
      <c r="L36" s="842"/>
      <c r="M36" s="842"/>
      <c r="N36" s="842"/>
      <c r="O36" s="842"/>
      <c r="P36" s="843"/>
      <c r="Q36" s="844">
        <v>78</v>
      </c>
      <c r="R36" s="845"/>
      <c r="S36" s="845"/>
      <c r="T36" s="845"/>
      <c r="U36" s="845"/>
      <c r="V36" s="845">
        <v>78</v>
      </c>
      <c r="W36" s="845"/>
      <c r="X36" s="845"/>
      <c r="Y36" s="845"/>
      <c r="Z36" s="845"/>
      <c r="AA36" s="845" t="s">
        <v>581</v>
      </c>
      <c r="AB36" s="845"/>
      <c r="AC36" s="845"/>
      <c r="AD36" s="845"/>
      <c r="AE36" s="846"/>
      <c r="AF36" s="847" t="s">
        <v>418</v>
      </c>
      <c r="AG36" s="848"/>
      <c r="AH36" s="848"/>
      <c r="AI36" s="848"/>
      <c r="AJ36" s="849"/>
      <c r="AK36" s="916">
        <v>62</v>
      </c>
      <c r="AL36" s="917"/>
      <c r="AM36" s="917"/>
      <c r="AN36" s="917"/>
      <c r="AO36" s="917"/>
      <c r="AP36" s="917">
        <v>285</v>
      </c>
      <c r="AQ36" s="917"/>
      <c r="AR36" s="917"/>
      <c r="AS36" s="917"/>
      <c r="AT36" s="917"/>
      <c r="AU36" s="917">
        <v>285</v>
      </c>
      <c r="AV36" s="917"/>
      <c r="AW36" s="917"/>
      <c r="AX36" s="917"/>
      <c r="AY36" s="917"/>
      <c r="AZ36" s="918"/>
      <c r="BA36" s="918"/>
      <c r="BB36" s="918"/>
      <c r="BC36" s="918"/>
      <c r="BD36" s="918"/>
      <c r="BE36" s="914" t="s">
        <v>416</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394</v>
      </c>
      <c r="B63" s="876" t="s">
        <v>420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1092</v>
      </c>
      <c r="AG63" s="928"/>
      <c r="AH63" s="928"/>
      <c r="AI63" s="928"/>
      <c r="AJ63" s="929"/>
      <c r="AK63" s="930"/>
      <c r="AL63" s="925"/>
      <c r="AM63" s="925"/>
      <c r="AN63" s="925"/>
      <c r="AO63" s="925"/>
      <c r="AP63" s="928">
        <v>25633</v>
      </c>
      <c r="AQ63" s="928"/>
      <c r="AR63" s="928"/>
      <c r="AS63" s="928"/>
      <c r="AT63" s="928"/>
      <c r="AU63" s="928">
        <v>17341</v>
      </c>
      <c r="AV63" s="928"/>
      <c r="AW63" s="928"/>
      <c r="AX63" s="928"/>
      <c r="AY63" s="928"/>
      <c r="AZ63" s="932"/>
      <c r="BA63" s="932"/>
      <c r="BB63" s="932"/>
      <c r="BC63" s="932"/>
      <c r="BD63" s="932"/>
      <c r="BE63" s="933"/>
      <c r="BF63" s="933"/>
      <c r="BG63" s="933"/>
      <c r="BH63" s="933"/>
      <c r="BI63" s="934"/>
      <c r="BJ63" s="935" t="s">
        <v>128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422</v>
      </c>
      <c r="B66" s="827"/>
      <c r="C66" s="827"/>
      <c r="D66" s="827"/>
      <c r="E66" s="827"/>
      <c r="F66" s="827"/>
      <c r="G66" s="827"/>
      <c r="H66" s="827"/>
      <c r="I66" s="827"/>
      <c r="J66" s="827"/>
      <c r="K66" s="827"/>
      <c r="L66" s="827"/>
      <c r="M66" s="827"/>
      <c r="N66" s="827"/>
      <c r="O66" s="827"/>
      <c r="P66" s="828"/>
      <c r="Q66" s="803" t="s">
        <v>398</v>
      </c>
      <c r="R66" s="804"/>
      <c r="S66" s="804"/>
      <c r="T66" s="804"/>
      <c r="U66" s="805"/>
      <c r="V66" s="803" t="s">
        <v>423</v>
      </c>
      <c r="W66" s="804"/>
      <c r="X66" s="804"/>
      <c r="Y66" s="804"/>
      <c r="Z66" s="805"/>
      <c r="AA66" s="803" t="s">
        <v>424</v>
      </c>
      <c r="AB66" s="804"/>
      <c r="AC66" s="804"/>
      <c r="AD66" s="804"/>
      <c r="AE66" s="805"/>
      <c r="AF66" s="938" t="s">
        <v>401</v>
      </c>
      <c r="AG66" s="899"/>
      <c r="AH66" s="899"/>
      <c r="AI66" s="899"/>
      <c r="AJ66" s="939"/>
      <c r="AK66" s="803" t="s">
        <v>402</v>
      </c>
      <c r="AL66" s="827"/>
      <c r="AM66" s="827"/>
      <c r="AN66" s="827"/>
      <c r="AO66" s="828"/>
      <c r="AP66" s="803" t="s">
        <v>425</v>
      </c>
      <c r="AQ66" s="804"/>
      <c r="AR66" s="804"/>
      <c r="AS66" s="804"/>
      <c r="AT66" s="805"/>
      <c r="AU66" s="803" t="s">
        <v>426</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582</v>
      </c>
      <c r="C68" s="956"/>
      <c r="D68" s="956"/>
      <c r="E68" s="956"/>
      <c r="F68" s="956"/>
      <c r="G68" s="956"/>
      <c r="H68" s="956"/>
      <c r="I68" s="956"/>
      <c r="J68" s="956"/>
      <c r="K68" s="956"/>
      <c r="L68" s="956"/>
      <c r="M68" s="956"/>
      <c r="N68" s="956"/>
      <c r="O68" s="956"/>
      <c r="P68" s="957"/>
      <c r="Q68" s="958">
        <v>4876</v>
      </c>
      <c r="R68" s="952"/>
      <c r="S68" s="952"/>
      <c r="T68" s="952"/>
      <c r="U68" s="952"/>
      <c r="V68" s="952">
        <v>4857</v>
      </c>
      <c r="W68" s="952"/>
      <c r="X68" s="952"/>
      <c r="Y68" s="952"/>
      <c r="Z68" s="952"/>
      <c r="AA68" s="952">
        <v>19</v>
      </c>
      <c r="AB68" s="952"/>
      <c r="AC68" s="952"/>
      <c r="AD68" s="952"/>
      <c r="AE68" s="952"/>
      <c r="AF68" s="952">
        <v>19</v>
      </c>
      <c r="AG68" s="952"/>
      <c r="AH68" s="952"/>
      <c r="AI68" s="952"/>
      <c r="AJ68" s="952"/>
      <c r="AK68" s="952">
        <v>57</v>
      </c>
      <c r="AL68" s="952"/>
      <c r="AM68" s="952"/>
      <c r="AN68" s="952"/>
      <c r="AO68" s="952"/>
      <c r="AP68" s="952" t="s">
        <v>585</v>
      </c>
      <c r="AQ68" s="952"/>
      <c r="AR68" s="952"/>
      <c r="AS68" s="952"/>
      <c r="AT68" s="952"/>
      <c r="AU68" s="952" t="s">
        <v>585</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584</v>
      </c>
      <c r="C69" s="960"/>
      <c r="D69" s="960"/>
      <c r="E69" s="960"/>
      <c r="F69" s="960"/>
      <c r="G69" s="960"/>
      <c r="H69" s="960"/>
      <c r="I69" s="960"/>
      <c r="J69" s="960"/>
      <c r="K69" s="960"/>
      <c r="L69" s="960"/>
      <c r="M69" s="960"/>
      <c r="N69" s="960"/>
      <c r="O69" s="960"/>
      <c r="P69" s="961"/>
      <c r="Q69" s="962">
        <v>309</v>
      </c>
      <c r="R69" s="917"/>
      <c r="S69" s="917"/>
      <c r="T69" s="917"/>
      <c r="U69" s="917"/>
      <c r="V69" s="917">
        <v>269</v>
      </c>
      <c r="W69" s="917"/>
      <c r="X69" s="917"/>
      <c r="Y69" s="917"/>
      <c r="Z69" s="917"/>
      <c r="AA69" s="917">
        <v>39</v>
      </c>
      <c r="AB69" s="917"/>
      <c r="AC69" s="917"/>
      <c r="AD69" s="917"/>
      <c r="AE69" s="917"/>
      <c r="AF69" s="917">
        <v>39</v>
      </c>
      <c r="AG69" s="917"/>
      <c r="AH69" s="917"/>
      <c r="AI69" s="917"/>
      <c r="AJ69" s="917"/>
      <c r="AK69" s="917">
        <v>22</v>
      </c>
      <c r="AL69" s="917"/>
      <c r="AM69" s="917"/>
      <c r="AN69" s="917"/>
      <c r="AO69" s="917"/>
      <c r="AP69" s="917" t="s">
        <v>585</v>
      </c>
      <c r="AQ69" s="917"/>
      <c r="AR69" s="917"/>
      <c r="AS69" s="917"/>
      <c r="AT69" s="917"/>
      <c r="AU69" s="917" t="s">
        <v>585</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583</v>
      </c>
      <c r="C70" s="960"/>
      <c r="D70" s="960"/>
      <c r="E70" s="960"/>
      <c r="F70" s="960"/>
      <c r="G70" s="960"/>
      <c r="H70" s="960"/>
      <c r="I70" s="960"/>
      <c r="J70" s="960"/>
      <c r="K70" s="960"/>
      <c r="L70" s="960"/>
      <c r="M70" s="960"/>
      <c r="N70" s="960"/>
      <c r="O70" s="960"/>
      <c r="P70" s="961"/>
      <c r="Q70" s="962">
        <v>116433</v>
      </c>
      <c r="R70" s="917"/>
      <c r="S70" s="917"/>
      <c r="T70" s="917"/>
      <c r="U70" s="917"/>
      <c r="V70" s="917">
        <v>108367</v>
      </c>
      <c r="W70" s="917"/>
      <c r="X70" s="917"/>
      <c r="Y70" s="917"/>
      <c r="Z70" s="917"/>
      <c r="AA70" s="917">
        <v>8066</v>
      </c>
      <c r="AB70" s="917"/>
      <c r="AC70" s="917"/>
      <c r="AD70" s="917"/>
      <c r="AE70" s="917"/>
      <c r="AF70" s="917">
        <v>8066</v>
      </c>
      <c r="AG70" s="917"/>
      <c r="AH70" s="917"/>
      <c r="AI70" s="917"/>
      <c r="AJ70" s="917"/>
      <c r="AK70" s="917" t="s">
        <v>585</v>
      </c>
      <c r="AL70" s="917"/>
      <c r="AM70" s="917"/>
      <c r="AN70" s="917"/>
      <c r="AO70" s="917"/>
      <c r="AP70" s="917" t="s">
        <v>585</v>
      </c>
      <c r="AQ70" s="917"/>
      <c r="AR70" s="917"/>
      <c r="AS70" s="917"/>
      <c r="AT70" s="917"/>
      <c r="AU70" s="917" t="s">
        <v>585</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c r="C71" s="960"/>
      <c r="D71" s="960"/>
      <c r="E71" s="960"/>
      <c r="F71" s="960"/>
      <c r="G71" s="960"/>
      <c r="H71" s="960"/>
      <c r="I71" s="960"/>
      <c r="J71" s="960"/>
      <c r="K71" s="960"/>
      <c r="L71" s="960"/>
      <c r="M71" s="960"/>
      <c r="N71" s="960"/>
      <c r="O71" s="960"/>
      <c r="P71" s="961"/>
      <c r="Q71" s="962"/>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394</v>
      </c>
      <c r="B88" s="876" t="s">
        <v>427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8124</v>
      </c>
      <c r="AG88" s="928"/>
      <c r="AH88" s="928"/>
      <c r="AI88" s="928"/>
      <c r="AJ88" s="928"/>
      <c r="AK88" s="925"/>
      <c r="AL88" s="925"/>
      <c r="AM88" s="925"/>
      <c r="AN88" s="925"/>
      <c r="AO88" s="925"/>
      <c r="AP88" s="928" t="s">
        <v>585</v>
      </c>
      <c r="AQ88" s="928"/>
      <c r="AR88" s="928"/>
      <c r="AS88" s="928"/>
      <c r="AT88" s="928"/>
      <c r="AU88" s="928" t="s">
        <v>585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428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61</v>
      </c>
      <c r="CS102" s="936"/>
      <c r="CT102" s="936"/>
      <c r="CU102" s="936"/>
      <c r="CV102" s="979"/>
      <c r="CW102" s="978" t="s">
        <v>585</v>
      </c>
      <c r="CX102" s="936"/>
      <c r="CY102" s="936"/>
      <c r="CZ102" s="936"/>
      <c r="DA102" s="979"/>
      <c r="DB102" s="978" t="s">
        <v>585</v>
      </c>
      <c r="DC102" s="936"/>
      <c r="DD102" s="936"/>
      <c r="DE102" s="936"/>
      <c r="DF102" s="979"/>
      <c r="DG102" s="978" t="s">
        <v>585</v>
      </c>
      <c r="DH102" s="936"/>
      <c r="DI102" s="936"/>
      <c r="DJ102" s="936"/>
      <c r="DK102" s="979"/>
      <c r="DL102" s="978" t="s">
        <v>585</v>
      </c>
      <c r="DM102" s="936"/>
      <c r="DN102" s="936"/>
      <c r="DO102" s="936"/>
      <c r="DP102" s="979"/>
      <c r="DQ102" s="978" t="s">
        <v>585</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436</v>
      </c>
      <c r="AB109" s="981"/>
      <c r="AC109" s="981"/>
      <c r="AD109" s="981"/>
      <c r="AE109" s="982"/>
      <c r="AF109" s="980" t="s">
        <v>437</v>
      </c>
      <c r="AG109" s="981"/>
      <c r="AH109" s="981"/>
      <c r="AI109" s="981"/>
      <c r="AJ109" s="982"/>
      <c r="AK109" s="980" t="s">
        <v>308</v>
      </c>
      <c r="AL109" s="981"/>
      <c r="AM109" s="981"/>
      <c r="AN109" s="981"/>
      <c r="AO109" s="982"/>
      <c r="AP109" s="980" t="s">
        <v>438</v>
      </c>
      <c r="AQ109" s="981"/>
      <c r="AR109" s="981"/>
      <c r="AS109" s="981"/>
      <c r="AT109" s="983"/>
      <c r="AU109" s="1000" t="s">
        <v>435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436</v>
      </c>
      <c r="BR109" s="981"/>
      <c r="BS109" s="981"/>
      <c r="BT109" s="981"/>
      <c r="BU109" s="982"/>
      <c r="BV109" s="980" t="s">
        <v>437</v>
      </c>
      <c r="BW109" s="981"/>
      <c r="BX109" s="981"/>
      <c r="BY109" s="981"/>
      <c r="BZ109" s="982"/>
      <c r="CA109" s="980" t="s">
        <v>308</v>
      </c>
      <c r="CB109" s="981"/>
      <c r="CC109" s="981"/>
      <c r="CD109" s="981"/>
      <c r="CE109" s="982"/>
      <c r="CF109" s="1001" t="s">
        <v>438</v>
      </c>
      <c r="CG109" s="1001"/>
      <c r="CH109" s="1001"/>
      <c r="CI109" s="1001"/>
      <c r="CJ109" s="1001"/>
      <c r="CK109" s="980" t="s">
        <v>439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436</v>
      </c>
      <c r="DH109" s="981"/>
      <c r="DI109" s="981"/>
      <c r="DJ109" s="981"/>
      <c r="DK109" s="982"/>
      <c r="DL109" s="980" t="s">
        <v>437</v>
      </c>
      <c r="DM109" s="981"/>
      <c r="DN109" s="981"/>
      <c r="DO109" s="981"/>
      <c r="DP109" s="982"/>
      <c r="DQ109" s="980" t="s">
        <v>308</v>
      </c>
      <c r="DR109" s="981"/>
      <c r="DS109" s="981"/>
      <c r="DT109" s="981"/>
      <c r="DU109" s="982"/>
      <c r="DV109" s="980" t="s">
        <v>438</v>
      </c>
      <c r="DW109" s="981"/>
      <c r="DX109" s="981"/>
      <c r="DY109" s="981"/>
      <c r="DZ109" s="983"/>
    </row>
    <row r="110" spans="1:131" s="248" customFormat="1" ht="26.25" customHeight="1" x14ac:dyDescent="0.15">
      <c r="A110" s="984" t="s">
        <v>440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3381396</v>
      </c>
      <c r="AB110" s="988"/>
      <c r="AC110" s="988"/>
      <c r="AD110" s="988"/>
      <c r="AE110" s="989"/>
      <c r="AF110" s="990">
        <v>3369395</v>
      </c>
      <c r="AG110" s="988"/>
      <c r="AH110" s="988"/>
      <c r="AI110" s="988"/>
      <c r="AJ110" s="989"/>
      <c r="AK110" s="990">
        <v>3307345</v>
      </c>
      <c r="AL110" s="988"/>
      <c r="AM110" s="988"/>
      <c r="AN110" s="988"/>
      <c r="AO110" s="989"/>
      <c r="AP110" s="991">
        <v>31.1</v>
      </c>
      <c r="AQ110" s="992"/>
      <c r="AR110" s="992"/>
      <c r="AS110" s="992"/>
      <c r="AT110" s="993"/>
      <c r="AU110" s="994" t="s">
        <v>73</v>
      </c>
      <c r="AV110" s="995"/>
      <c r="AW110" s="995"/>
      <c r="AX110" s="995"/>
      <c r="AY110" s="995"/>
      <c r="AZ110" s="1036" t="s">
        <v>441</v>
      </c>
      <c r="BA110" s="985"/>
      <c r="BB110" s="985"/>
      <c r="BC110" s="985"/>
      <c r="BD110" s="985"/>
      <c r="BE110" s="985"/>
      <c r="BF110" s="985"/>
      <c r="BG110" s="985"/>
      <c r="BH110" s="985"/>
      <c r="BI110" s="985"/>
      <c r="BJ110" s="985"/>
      <c r="BK110" s="985"/>
      <c r="BL110" s="985"/>
      <c r="BM110" s="985"/>
      <c r="BN110" s="985"/>
      <c r="BO110" s="985"/>
      <c r="BP110" s="986"/>
      <c r="BQ110" s="1022">
        <v>30042061</v>
      </c>
      <c r="BR110" s="1023"/>
      <c r="BS110" s="1023"/>
      <c r="BT110" s="1023"/>
      <c r="BU110" s="1023"/>
      <c r="BV110" s="1023">
        <v>30585053</v>
      </c>
      <c r="BW110" s="1023"/>
      <c r="BX110" s="1023"/>
      <c r="BY110" s="1023"/>
      <c r="BZ110" s="1023"/>
      <c r="CA110" s="1023">
        <v>31148557</v>
      </c>
      <c r="CB110" s="1023"/>
      <c r="CC110" s="1023"/>
      <c r="CD110" s="1023"/>
      <c r="CE110" s="1023"/>
      <c r="CF110" s="1037">
        <v>293.10000000000002</v>
      </c>
      <c r="CG110" s="1038"/>
      <c r="CH110" s="1038"/>
      <c r="CI110" s="1038"/>
      <c r="CJ110" s="1038"/>
      <c r="CK110" s="1039" t="s">
        <v>442</v>
      </c>
      <c r="CL110" s="1040"/>
      <c r="CM110" s="1019" t="s">
        <v>443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128</v>
      </c>
      <c r="DH110" s="1023"/>
      <c r="DI110" s="1023"/>
      <c r="DJ110" s="1023"/>
      <c r="DK110" s="1023"/>
      <c r="DL110" s="1023" t="s">
        <v>128</v>
      </c>
      <c r="DM110" s="1023"/>
      <c r="DN110" s="1023"/>
      <c r="DO110" s="1023"/>
      <c r="DP110" s="1023"/>
      <c r="DQ110" s="1023" t="s">
        <v>128</v>
      </c>
      <c r="DR110" s="1023"/>
      <c r="DS110" s="1023"/>
      <c r="DT110" s="1023"/>
      <c r="DU110" s="1023"/>
      <c r="DV110" s="1024" t="s">
        <v>128</v>
      </c>
      <c r="DW110" s="1024"/>
      <c r="DX110" s="1024"/>
      <c r="DY110" s="1024"/>
      <c r="DZ110" s="1025"/>
    </row>
    <row r="111" spans="1:131" s="248" customFormat="1" ht="26.25" customHeight="1" x14ac:dyDescent="0.15">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128</v>
      </c>
      <c r="AB111" s="1030"/>
      <c r="AC111" s="1030"/>
      <c r="AD111" s="1030"/>
      <c r="AE111" s="1031"/>
      <c r="AF111" s="1032" t="s">
        <v>128</v>
      </c>
      <c r="AG111" s="1030"/>
      <c r="AH111" s="1030"/>
      <c r="AI111" s="1030"/>
      <c r="AJ111" s="1031"/>
      <c r="AK111" s="1032" t="s">
        <v>128</v>
      </c>
      <c r="AL111" s="1030"/>
      <c r="AM111" s="1030"/>
      <c r="AN111" s="1030"/>
      <c r="AO111" s="1031"/>
      <c r="AP111" s="1033" t="s">
        <v>128</v>
      </c>
      <c r="AQ111" s="1034"/>
      <c r="AR111" s="1034"/>
      <c r="AS111" s="1034"/>
      <c r="AT111" s="1035"/>
      <c r="AU111" s="996"/>
      <c r="AV111" s="997"/>
      <c r="AW111" s="997"/>
      <c r="AX111" s="997"/>
      <c r="AY111" s="997"/>
      <c r="AZ111" s="1045" t="s">
        <v>445</v>
      </c>
      <c r="BA111" s="1046"/>
      <c r="BB111" s="1046"/>
      <c r="BC111" s="1046"/>
      <c r="BD111" s="1046"/>
      <c r="BE111" s="1046"/>
      <c r="BF111" s="1046"/>
      <c r="BG111" s="1046"/>
      <c r="BH111" s="1046"/>
      <c r="BI111" s="1046"/>
      <c r="BJ111" s="1046"/>
      <c r="BK111" s="1046"/>
      <c r="BL111" s="1046"/>
      <c r="BM111" s="1046"/>
      <c r="BN111" s="1046"/>
      <c r="BO111" s="1046"/>
      <c r="BP111" s="1047"/>
      <c r="BQ111" s="1015">
        <v>554456</v>
      </c>
      <c r="BR111" s="1016"/>
      <c r="BS111" s="1016"/>
      <c r="BT111" s="1016"/>
      <c r="BU111" s="1016"/>
      <c r="BV111" s="1016">
        <v>442760</v>
      </c>
      <c r="BW111" s="1016"/>
      <c r="BX111" s="1016"/>
      <c r="BY111" s="1016"/>
      <c r="BZ111" s="1016"/>
      <c r="CA111" s="1016">
        <v>319733</v>
      </c>
      <c r="CB111" s="1016"/>
      <c r="CC111" s="1016"/>
      <c r="CD111" s="1016"/>
      <c r="CE111" s="1016"/>
      <c r="CF111" s="1010">
        <v>3</v>
      </c>
      <c r="CG111" s="1011"/>
      <c r="CH111" s="1011"/>
      <c r="CI111" s="1011"/>
      <c r="CJ111" s="1011"/>
      <c r="CK111" s="1041"/>
      <c r="CL111" s="1042"/>
      <c r="CM111" s="1012" t="s">
        <v>446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128</v>
      </c>
      <c r="DH111" s="1016"/>
      <c r="DI111" s="1016"/>
      <c r="DJ111" s="1016"/>
      <c r="DK111" s="1016"/>
      <c r="DL111" s="1016" t="s">
        <v>128</v>
      </c>
      <c r="DM111" s="1016"/>
      <c r="DN111" s="1016"/>
      <c r="DO111" s="1016"/>
      <c r="DP111" s="1016"/>
      <c r="DQ111" s="1016" t="s">
        <v>128</v>
      </c>
      <c r="DR111" s="1016"/>
      <c r="DS111" s="1016"/>
      <c r="DT111" s="1016"/>
      <c r="DU111" s="1016"/>
      <c r="DV111" s="1017" t="s">
        <v>128</v>
      </c>
      <c r="DW111" s="1017"/>
      <c r="DX111" s="1017"/>
      <c r="DY111" s="1017"/>
      <c r="DZ111" s="1018"/>
    </row>
    <row r="112" spans="1:131" s="248" customFormat="1" ht="26.25" customHeight="1" x14ac:dyDescent="0.15">
      <c r="A112" s="1048" t="s">
        <v>447</v>
      </c>
      <c r="B112" s="1049"/>
      <c r="C112" s="1046" t="s">
        <v>448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128</v>
      </c>
      <c r="AB112" s="1055"/>
      <c r="AC112" s="1055"/>
      <c r="AD112" s="1055"/>
      <c r="AE112" s="1056"/>
      <c r="AF112" s="1057" t="s">
        <v>128</v>
      </c>
      <c r="AG112" s="1055"/>
      <c r="AH112" s="1055"/>
      <c r="AI112" s="1055"/>
      <c r="AJ112" s="1056"/>
      <c r="AK112" s="1057" t="s">
        <v>128</v>
      </c>
      <c r="AL112" s="1055"/>
      <c r="AM112" s="1055"/>
      <c r="AN112" s="1055"/>
      <c r="AO112" s="1056"/>
      <c r="AP112" s="1058" t="s">
        <v>128</v>
      </c>
      <c r="AQ112" s="1059"/>
      <c r="AR112" s="1059"/>
      <c r="AS112" s="1059"/>
      <c r="AT112" s="1060"/>
      <c r="AU112" s="996"/>
      <c r="AV112" s="997"/>
      <c r="AW112" s="997"/>
      <c r="AX112" s="997"/>
      <c r="AY112" s="997"/>
      <c r="AZ112" s="1045" t="s">
        <v>449</v>
      </c>
      <c r="BA112" s="1046"/>
      <c r="BB112" s="1046"/>
      <c r="BC112" s="1046"/>
      <c r="BD112" s="1046"/>
      <c r="BE112" s="1046"/>
      <c r="BF112" s="1046"/>
      <c r="BG112" s="1046"/>
      <c r="BH112" s="1046"/>
      <c r="BI112" s="1046"/>
      <c r="BJ112" s="1046"/>
      <c r="BK112" s="1046"/>
      <c r="BL112" s="1046"/>
      <c r="BM112" s="1046"/>
      <c r="BN112" s="1046"/>
      <c r="BO112" s="1046"/>
      <c r="BP112" s="1047"/>
      <c r="BQ112" s="1015">
        <v>10846259</v>
      </c>
      <c r="BR112" s="1016"/>
      <c r="BS112" s="1016"/>
      <c r="BT112" s="1016"/>
      <c r="BU112" s="1016"/>
      <c r="BV112" s="1016">
        <v>15416249</v>
      </c>
      <c r="BW112" s="1016"/>
      <c r="BX112" s="1016"/>
      <c r="BY112" s="1016"/>
      <c r="BZ112" s="1016"/>
      <c r="CA112" s="1016">
        <v>12626928</v>
      </c>
      <c r="CB112" s="1016"/>
      <c r="CC112" s="1016"/>
      <c r="CD112" s="1016"/>
      <c r="CE112" s="1016"/>
      <c r="CF112" s="1010">
        <v>118.8</v>
      </c>
      <c r="CG112" s="1011"/>
      <c r="CH112" s="1011"/>
      <c r="CI112" s="1011"/>
      <c r="CJ112" s="1011"/>
      <c r="CK112" s="1041"/>
      <c r="CL112" s="1042"/>
      <c r="CM112" s="1012" t="s">
        <v>450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128</v>
      </c>
      <c r="DH112" s="1016"/>
      <c r="DI112" s="1016"/>
      <c r="DJ112" s="1016"/>
      <c r="DK112" s="1016"/>
      <c r="DL112" s="1016" t="s">
        <v>128</v>
      </c>
      <c r="DM112" s="1016"/>
      <c r="DN112" s="1016"/>
      <c r="DO112" s="1016"/>
      <c r="DP112" s="1016"/>
      <c r="DQ112" s="1016" t="s">
        <v>451</v>
      </c>
      <c r="DR112" s="1016"/>
      <c r="DS112" s="1016"/>
      <c r="DT112" s="1016"/>
      <c r="DU112" s="1016"/>
      <c r="DV112" s="1017" t="s">
        <v>128</v>
      </c>
      <c r="DW112" s="1017"/>
      <c r="DX112" s="1017"/>
      <c r="DY112" s="1017"/>
      <c r="DZ112" s="1018"/>
    </row>
    <row r="113" spans="1:130" s="248" customFormat="1" ht="26.25" customHeight="1" x14ac:dyDescent="0.15">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911242</v>
      </c>
      <c r="AB113" s="1030"/>
      <c r="AC113" s="1030"/>
      <c r="AD113" s="1030"/>
      <c r="AE113" s="1031"/>
      <c r="AF113" s="1032">
        <v>942537</v>
      </c>
      <c r="AG113" s="1030"/>
      <c r="AH113" s="1030"/>
      <c r="AI113" s="1030"/>
      <c r="AJ113" s="1031"/>
      <c r="AK113" s="1032">
        <v>661122</v>
      </c>
      <c r="AL113" s="1030"/>
      <c r="AM113" s="1030"/>
      <c r="AN113" s="1030"/>
      <c r="AO113" s="1031"/>
      <c r="AP113" s="1033">
        <v>6.2</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t="s">
        <v>128</v>
      </c>
      <c r="BR113" s="1016"/>
      <c r="BS113" s="1016"/>
      <c r="BT113" s="1016"/>
      <c r="BU113" s="1016"/>
      <c r="BV113" s="1016" t="s">
        <v>128</v>
      </c>
      <c r="BW113" s="1016"/>
      <c r="BX113" s="1016"/>
      <c r="BY113" s="1016"/>
      <c r="BZ113" s="1016"/>
      <c r="CA113" s="1016" t="s">
        <v>128</v>
      </c>
      <c r="CB113" s="1016"/>
      <c r="CC113" s="1016"/>
      <c r="CD113" s="1016"/>
      <c r="CE113" s="1016"/>
      <c r="CF113" s="1010" t="s">
        <v>128</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128</v>
      </c>
      <c r="DH113" s="1055"/>
      <c r="DI113" s="1055"/>
      <c r="DJ113" s="1055"/>
      <c r="DK113" s="1056"/>
      <c r="DL113" s="1057" t="s">
        <v>128</v>
      </c>
      <c r="DM113" s="1055"/>
      <c r="DN113" s="1055"/>
      <c r="DO113" s="1055"/>
      <c r="DP113" s="1056"/>
      <c r="DQ113" s="1057" t="s">
        <v>128</v>
      </c>
      <c r="DR113" s="1055"/>
      <c r="DS113" s="1055"/>
      <c r="DT113" s="1055"/>
      <c r="DU113" s="1056"/>
      <c r="DV113" s="1058" t="s">
        <v>128</v>
      </c>
      <c r="DW113" s="1059"/>
      <c r="DX113" s="1059"/>
      <c r="DY113" s="1059"/>
      <c r="DZ113" s="1060"/>
    </row>
    <row r="114" spans="1:130" s="248" customFormat="1" ht="26.25" customHeight="1" x14ac:dyDescent="0.15">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128</v>
      </c>
      <c r="AB114" s="1055"/>
      <c r="AC114" s="1055"/>
      <c r="AD114" s="1055"/>
      <c r="AE114" s="1056"/>
      <c r="AF114" s="1057" t="s">
        <v>128</v>
      </c>
      <c r="AG114" s="1055"/>
      <c r="AH114" s="1055"/>
      <c r="AI114" s="1055"/>
      <c r="AJ114" s="1056"/>
      <c r="AK114" s="1057" t="s">
        <v>128</v>
      </c>
      <c r="AL114" s="1055"/>
      <c r="AM114" s="1055"/>
      <c r="AN114" s="1055"/>
      <c r="AO114" s="1056"/>
      <c r="AP114" s="1058" t="s">
        <v>128</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4104975</v>
      </c>
      <c r="BR114" s="1016"/>
      <c r="BS114" s="1016"/>
      <c r="BT114" s="1016"/>
      <c r="BU114" s="1016"/>
      <c r="BV114" s="1016">
        <v>4055649</v>
      </c>
      <c r="BW114" s="1016"/>
      <c r="BX114" s="1016"/>
      <c r="BY114" s="1016"/>
      <c r="BZ114" s="1016"/>
      <c r="CA114" s="1016">
        <v>3980374</v>
      </c>
      <c r="CB114" s="1016"/>
      <c r="CC114" s="1016"/>
      <c r="CD114" s="1016"/>
      <c r="CE114" s="1016"/>
      <c r="CF114" s="1010">
        <v>37.5</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128</v>
      </c>
      <c r="DH114" s="1055"/>
      <c r="DI114" s="1055"/>
      <c r="DJ114" s="1055"/>
      <c r="DK114" s="1056"/>
      <c r="DL114" s="1057" t="s">
        <v>128</v>
      </c>
      <c r="DM114" s="1055"/>
      <c r="DN114" s="1055"/>
      <c r="DO114" s="1055"/>
      <c r="DP114" s="1056"/>
      <c r="DQ114" s="1057" t="s">
        <v>128</v>
      </c>
      <c r="DR114" s="1055"/>
      <c r="DS114" s="1055"/>
      <c r="DT114" s="1055"/>
      <c r="DU114" s="1056"/>
      <c r="DV114" s="1058" t="s">
        <v>128</v>
      </c>
      <c r="DW114" s="1059"/>
      <c r="DX114" s="1059"/>
      <c r="DY114" s="1059"/>
      <c r="DZ114" s="1060"/>
    </row>
    <row r="115" spans="1:130" s="248" customFormat="1" ht="26.25" customHeight="1" x14ac:dyDescent="0.15">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118977</v>
      </c>
      <c r="AB115" s="1030"/>
      <c r="AC115" s="1030"/>
      <c r="AD115" s="1030"/>
      <c r="AE115" s="1031"/>
      <c r="AF115" s="1032">
        <v>127506</v>
      </c>
      <c r="AG115" s="1030"/>
      <c r="AH115" s="1030"/>
      <c r="AI115" s="1030"/>
      <c r="AJ115" s="1031"/>
      <c r="AK115" s="1032">
        <v>129741</v>
      </c>
      <c r="AL115" s="1030"/>
      <c r="AM115" s="1030"/>
      <c r="AN115" s="1030"/>
      <c r="AO115" s="1031"/>
      <c r="AP115" s="1033">
        <v>1.2</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t="s">
        <v>128</v>
      </c>
      <c r="BR115" s="1016"/>
      <c r="BS115" s="1016"/>
      <c r="BT115" s="1016"/>
      <c r="BU115" s="1016"/>
      <c r="BV115" s="1016" t="s">
        <v>128</v>
      </c>
      <c r="BW115" s="1016"/>
      <c r="BX115" s="1016"/>
      <c r="BY115" s="1016"/>
      <c r="BZ115" s="1016"/>
      <c r="CA115" s="1016" t="s">
        <v>128</v>
      </c>
      <c r="CB115" s="1016"/>
      <c r="CC115" s="1016"/>
      <c r="CD115" s="1016"/>
      <c r="CE115" s="1016"/>
      <c r="CF115" s="1010" t="s">
        <v>128</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128</v>
      </c>
      <c r="DH115" s="1055"/>
      <c r="DI115" s="1055"/>
      <c r="DJ115" s="1055"/>
      <c r="DK115" s="1056"/>
      <c r="DL115" s="1057" t="s">
        <v>128</v>
      </c>
      <c r="DM115" s="1055"/>
      <c r="DN115" s="1055"/>
      <c r="DO115" s="1055"/>
      <c r="DP115" s="1056"/>
      <c r="DQ115" s="1057" t="s">
        <v>128</v>
      </c>
      <c r="DR115" s="1055"/>
      <c r="DS115" s="1055"/>
      <c r="DT115" s="1055"/>
      <c r="DU115" s="1056"/>
      <c r="DV115" s="1058" t="s">
        <v>128</v>
      </c>
      <c r="DW115" s="1059"/>
      <c r="DX115" s="1059"/>
      <c r="DY115" s="1059"/>
      <c r="DZ115" s="1060"/>
    </row>
    <row r="116" spans="1:130" s="248" customFormat="1" ht="26.25" customHeight="1" x14ac:dyDescent="0.15">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128</v>
      </c>
      <c r="AB116" s="1055"/>
      <c r="AC116" s="1055"/>
      <c r="AD116" s="1055"/>
      <c r="AE116" s="1056"/>
      <c r="AF116" s="1057" t="s">
        <v>128</v>
      </c>
      <c r="AG116" s="1055"/>
      <c r="AH116" s="1055"/>
      <c r="AI116" s="1055"/>
      <c r="AJ116" s="1056"/>
      <c r="AK116" s="1057" t="s">
        <v>128</v>
      </c>
      <c r="AL116" s="1055"/>
      <c r="AM116" s="1055"/>
      <c r="AN116" s="1055"/>
      <c r="AO116" s="1056"/>
      <c r="AP116" s="1058" t="s">
        <v>128</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128</v>
      </c>
      <c r="BR116" s="1016"/>
      <c r="BS116" s="1016"/>
      <c r="BT116" s="1016"/>
      <c r="BU116" s="1016"/>
      <c r="BV116" s="1016" t="s">
        <v>128</v>
      </c>
      <c r="BW116" s="1016"/>
      <c r="BX116" s="1016"/>
      <c r="BY116" s="1016"/>
      <c r="BZ116" s="1016"/>
      <c r="CA116" s="1016" t="s">
        <v>128</v>
      </c>
      <c r="CB116" s="1016"/>
      <c r="CC116" s="1016"/>
      <c r="CD116" s="1016"/>
      <c r="CE116" s="1016"/>
      <c r="CF116" s="1010" t="s">
        <v>128</v>
      </c>
      <c r="CG116" s="1011"/>
      <c r="CH116" s="1011"/>
      <c r="CI116" s="1011"/>
      <c r="CJ116" s="1011"/>
      <c r="CK116" s="1041"/>
      <c r="CL116" s="1042"/>
      <c r="CM116" s="1012" t="s">
        <v>463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54800</v>
      </c>
      <c r="DH116" s="1055"/>
      <c r="DI116" s="1055"/>
      <c r="DJ116" s="1055"/>
      <c r="DK116" s="1056"/>
      <c r="DL116" s="1057">
        <v>43840</v>
      </c>
      <c r="DM116" s="1055"/>
      <c r="DN116" s="1055"/>
      <c r="DO116" s="1055"/>
      <c r="DP116" s="1056"/>
      <c r="DQ116" s="1057">
        <v>32880</v>
      </c>
      <c r="DR116" s="1055"/>
      <c r="DS116" s="1055"/>
      <c r="DT116" s="1055"/>
      <c r="DU116" s="1056"/>
      <c r="DV116" s="1058">
        <v>0.3</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4411615</v>
      </c>
      <c r="AB117" s="1073"/>
      <c r="AC117" s="1073"/>
      <c r="AD117" s="1073"/>
      <c r="AE117" s="1074"/>
      <c r="AF117" s="1075">
        <v>4439438</v>
      </c>
      <c r="AG117" s="1073"/>
      <c r="AH117" s="1073"/>
      <c r="AI117" s="1073"/>
      <c r="AJ117" s="1074"/>
      <c r="AK117" s="1075">
        <v>4098208</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128</v>
      </c>
      <c r="BR117" s="1016"/>
      <c r="BS117" s="1016"/>
      <c r="BT117" s="1016"/>
      <c r="BU117" s="1016"/>
      <c r="BV117" s="1016" t="s">
        <v>128</v>
      </c>
      <c r="BW117" s="1016"/>
      <c r="BX117" s="1016"/>
      <c r="BY117" s="1016"/>
      <c r="BZ117" s="1016"/>
      <c r="CA117" s="1016" t="s">
        <v>128</v>
      </c>
      <c r="CB117" s="1016"/>
      <c r="CC117" s="1016"/>
      <c r="CD117" s="1016"/>
      <c r="CE117" s="1016"/>
      <c r="CF117" s="1010" t="s">
        <v>128</v>
      </c>
      <c r="CG117" s="1011"/>
      <c r="CH117" s="1011"/>
      <c r="CI117" s="1011"/>
      <c r="CJ117" s="1011"/>
      <c r="CK117" s="1041"/>
      <c r="CL117" s="1042"/>
      <c r="CM117" s="1012" t="s">
        <v>466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128</v>
      </c>
      <c r="DH117" s="1055"/>
      <c r="DI117" s="1055"/>
      <c r="DJ117" s="1055"/>
      <c r="DK117" s="1056"/>
      <c r="DL117" s="1057" t="s">
        <v>128</v>
      </c>
      <c r="DM117" s="1055"/>
      <c r="DN117" s="1055"/>
      <c r="DO117" s="1055"/>
      <c r="DP117" s="1056"/>
      <c r="DQ117" s="1057" t="s">
        <v>128</v>
      </c>
      <c r="DR117" s="1055"/>
      <c r="DS117" s="1055"/>
      <c r="DT117" s="1055"/>
      <c r="DU117" s="1056"/>
      <c r="DV117" s="1058" t="s">
        <v>128</v>
      </c>
      <c r="DW117" s="1059"/>
      <c r="DX117" s="1059"/>
      <c r="DY117" s="1059"/>
      <c r="DZ117" s="1060"/>
    </row>
    <row r="118" spans="1:130" s="248" customFormat="1" ht="26.25" customHeight="1" x14ac:dyDescent="0.15">
      <c r="A118" s="1000" t="s">
        <v>439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436</v>
      </c>
      <c r="AB118" s="981"/>
      <c r="AC118" s="981"/>
      <c r="AD118" s="981"/>
      <c r="AE118" s="982"/>
      <c r="AF118" s="980" t="s">
        <v>437</v>
      </c>
      <c r="AG118" s="981"/>
      <c r="AH118" s="981"/>
      <c r="AI118" s="981"/>
      <c r="AJ118" s="982"/>
      <c r="AK118" s="980" t="s">
        <v>308</v>
      </c>
      <c r="AL118" s="981"/>
      <c r="AM118" s="981"/>
      <c r="AN118" s="981"/>
      <c r="AO118" s="982"/>
      <c r="AP118" s="1067" t="s">
        <v>438</v>
      </c>
      <c r="AQ118" s="1068"/>
      <c r="AR118" s="1068"/>
      <c r="AS118" s="1068"/>
      <c r="AT118" s="1069"/>
      <c r="AU118" s="996"/>
      <c r="AV118" s="997"/>
      <c r="AW118" s="997"/>
      <c r="AX118" s="997"/>
      <c r="AY118" s="997"/>
      <c r="AZ118" s="1070" t="s">
        <v>467</v>
      </c>
      <c r="BA118" s="1061"/>
      <c r="BB118" s="1061"/>
      <c r="BC118" s="1061"/>
      <c r="BD118" s="1061"/>
      <c r="BE118" s="1061"/>
      <c r="BF118" s="1061"/>
      <c r="BG118" s="1061"/>
      <c r="BH118" s="1061"/>
      <c r="BI118" s="1061"/>
      <c r="BJ118" s="1061"/>
      <c r="BK118" s="1061"/>
      <c r="BL118" s="1061"/>
      <c r="BM118" s="1061"/>
      <c r="BN118" s="1061"/>
      <c r="BO118" s="1061"/>
      <c r="BP118" s="1062"/>
      <c r="BQ118" s="1093" t="s">
        <v>128</v>
      </c>
      <c r="BR118" s="1094"/>
      <c r="BS118" s="1094"/>
      <c r="BT118" s="1094"/>
      <c r="BU118" s="1094"/>
      <c r="BV118" s="1094" t="s">
        <v>128</v>
      </c>
      <c r="BW118" s="1094"/>
      <c r="BX118" s="1094"/>
      <c r="BY118" s="1094"/>
      <c r="BZ118" s="1094"/>
      <c r="CA118" s="1094" t="s">
        <v>128</v>
      </c>
      <c r="CB118" s="1094"/>
      <c r="CC118" s="1094"/>
      <c r="CD118" s="1094"/>
      <c r="CE118" s="1094"/>
      <c r="CF118" s="1010" t="s">
        <v>128</v>
      </c>
      <c r="CG118" s="1011"/>
      <c r="CH118" s="1011"/>
      <c r="CI118" s="1011"/>
      <c r="CJ118" s="1011"/>
      <c r="CK118" s="1041"/>
      <c r="CL118" s="1042"/>
      <c r="CM118" s="1012" t="s">
        <v>468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128</v>
      </c>
      <c r="DH118" s="1055"/>
      <c r="DI118" s="1055"/>
      <c r="DJ118" s="1055"/>
      <c r="DK118" s="1056"/>
      <c r="DL118" s="1057" t="s">
        <v>128</v>
      </c>
      <c r="DM118" s="1055"/>
      <c r="DN118" s="1055"/>
      <c r="DO118" s="1055"/>
      <c r="DP118" s="1056"/>
      <c r="DQ118" s="1057" t="s">
        <v>128</v>
      </c>
      <c r="DR118" s="1055"/>
      <c r="DS118" s="1055"/>
      <c r="DT118" s="1055"/>
      <c r="DU118" s="1056"/>
      <c r="DV118" s="1058" t="s">
        <v>128</v>
      </c>
      <c r="DW118" s="1059"/>
      <c r="DX118" s="1059"/>
      <c r="DY118" s="1059"/>
      <c r="DZ118" s="1060"/>
    </row>
    <row r="119" spans="1:130" s="248" customFormat="1" ht="26.25" customHeight="1" x14ac:dyDescent="0.15">
      <c r="A119" s="1154" t="s">
        <v>442</v>
      </c>
      <c r="B119" s="1040"/>
      <c r="C119" s="1019" t="s">
        <v>443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128</v>
      </c>
      <c r="AB119" s="988"/>
      <c r="AC119" s="988"/>
      <c r="AD119" s="988"/>
      <c r="AE119" s="989"/>
      <c r="AF119" s="990" t="s">
        <v>128</v>
      </c>
      <c r="AG119" s="988"/>
      <c r="AH119" s="988"/>
      <c r="AI119" s="988"/>
      <c r="AJ119" s="989"/>
      <c r="AK119" s="990" t="s">
        <v>128</v>
      </c>
      <c r="AL119" s="988"/>
      <c r="AM119" s="988"/>
      <c r="AN119" s="988"/>
      <c r="AO119" s="989"/>
      <c r="AP119" s="991" t="s">
        <v>128</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469</v>
      </c>
      <c r="BP119" s="1102"/>
      <c r="BQ119" s="1093">
        <v>45547751</v>
      </c>
      <c r="BR119" s="1094"/>
      <c r="BS119" s="1094"/>
      <c r="BT119" s="1094"/>
      <c r="BU119" s="1094"/>
      <c r="BV119" s="1094">
        <v>50499711</v>
      </c>
      <c r="BW119" s="1094"/>
      <c r="BX119" s="1094"/>
      <c r="BY119" s="1094"/>
      <c r="BZ119" s="1094"/>
      <c r="CA119" s="1094">
        <v>48075592</v>
      </c>
      <c r="CB119" s="1094"/>
      <c r="CC119" s="1094"/>
      <c r="CD119" s="1094"/>
      <c r="CE119" s="1094"/>
      <c r="CF119" s="1095"/>
      <c r="CG119" s="1096"/>
      <c r="CH119" s="1096"/>
      <c r="CI119" s="1096"/>
      <c r="CJ119" s="1097"/>
      <c r="CK119" s="1043"/>
      <c r="CL119" s="1044"/>
      <c r="CM119" s="1098" t="s">
        <v>470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499656</v>
      </c>
      <c r="DH119" s="1080"/>
      <c r="DI119" s="1080"/>
      <c r="DJ119" s="1080"/>
      <c r="DK119" s="1081"/>
      <c r="DL119" s="1079">
        <v>398920</v>
      </c>
      <c r="DM119" s="1080"/>
      <c r="DN119" s="1080"/>
      <c r="DO119" s="1080"/>
      <c r="DP119" s="1081"/>
      <c r="DQ119" s="1079">
        <v>286853</v>
      </c>
      <c r="DR119" s="1080"/>
      <c r="DS119" s="1080"/>
      <c r="DT119" s="1080"/>
      <c r="DU119" s="1081"/>
      <c r="DV119" s="1082">
        <v>2.7</v>
      </c>
      <c r="DW119" s="1083"/>
      <c r="DX119" s="1083"/>
      <c r="DY119" s="1083"/>
      <c r="DZ119" s="1084"/>
    </row>
    <row r="120" spans="1:130" s="248" customFormat="1" ht="26.25" customHeight="1" x14ac:dyDescent="0.15">
      <c r="A120" s="1155"/>
      <c r="B120" s="1042"/>
      <c r="C120" s="1012" t="s">
        <v>446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128</v>
      </c>
      <c r="AB120" s="1055"/>
      <c r="AC120" s="1055"/>
      <c r="AD120" s="1055"/>
      <c r="AE120" s="1056"/>
      <c r="AF120" s="1057" t="s">
        <v>128</v>
      </c>
      <c r="AG120" s="1055"/>
      <c r="AH120" s="1055"/>
      <c r="AI120" s="1055"/>
      <c r="AJ120" s="1056"/>
      <c r="AK120" s="1057" t="s">
        <v>128</v>
      </c>
      <c r="AL120" s="1055"/>
      <c r="AM120" s="1055"/>
      <c r="AN120" s="1055"/>
      <c r="AO120" s="1056"/>
      <c r="AP120" s="1058" t="s">
        <v>128</v>
      </c>
      <c r="AQ120" s="1059"/>
      <c r="AR120" s="1059"/>
      <c r="AS120" s="1059"/>
      <c r="AT120" s="1060"/>
      <c r="AU120" s="1085" t="s">
        <v>471</v>
      </c>
      <c r="AV120" s="1086"/>
      <c r="AW120" s="1086"/>
      <c r="AX120" s="1086"/>
      <c r="AY120" s="1087"/>
      <c r="AZ120" s="1036" t="s">
        <v>472</v>
      </c>
      <c r="BA120" s="985"/>
      <c r="BB120" s="985"/>
      <c r="BC120" s="985"/>
      <c r="BD120" s="985"/>
      <c r="BE120" s="985"/>
      <c r="BF120" s="985"/>
      <c r="BG120" s="985"/>
      <c r="BH120" s="985"/>
      <c r="BI120" s="985"/>
      <c r="BJ120" s="985"/>
      <c r="BK120" s="985"/>
      <c r="BL120" s="985"/>
      <c r="BM120" s="985"/>
      <c r="BN120" s="985"/>
      <c r="BO120" s="985"/>
      <c r="BP120" s="986"/>
      <c r="BQ120" s="1022">
        <v>5334447</v>
      </c>
      <c r="BR120" s="1023"/>
      <c r="BS120" s="1023"/>
      <c r="BT120" s="1023"/>
      <c r="BU120" s="1023"/>
      <c r="BV120" s="1023">
        <v>4659765</v>
      </c>
      <c r="BW120" s="1023"/>
      <c r="BX120" s="1023"/>
      <c r="BY120" s="1023"/>
      <c r="BZ120" s="1023"/>
      <c r="CA120" s="1023">
        <v>4336225</v>
      </c>
      <c r="CB120" s="1023"/>
      <c r="CC120" s="1023"/>
      <c r="CD120" s="1023"/>
      <c r="CE120" s="1023"/>
      <c r="CF120" s="1037">
        <v>40.799999999999997</v>
      </c>
      <c r="CG120" s="1038"/>
      <c r="CH120" s="1038"/>
      <c r="CI120" s="1038"/>
      <c r="CJ120" s="1038"/>
      <c r="CK120" s="1103" t="s">
        <v>473</v>
      </c>
      <c r="CL120" s="1104"/>
      <c r="CM120" s="1104"/>
      <c r="CN120" s="1104"/>
      <c r="CO120" s="1105"/>
      <c r="CP120" s="1111" t="s">
        <v>412</v>
      </c>
      <c r="CQ120" s="1112"/>
      <c r="CR120" s="1112"/>
      <c r="CS120" s="1112"/>
      <c r="CT120" s="1112"/>
      <c r="CU120" s="1112"/>
      <c r="CV120" s="1112"/>
      <c r="CW120" s="1112"/>
      <c r="CX120" s="1112"/>
      <c r="CY120" s="1112"/>
      <c r="CZ120" s="1112"/>
      <c r="DA120" s="1112"/>
      <c r="DB120" s="1112"/>
      <c r="DC120" s="1112"/>
      <c r="DD120" s="1112"/>
      <c r="DE120" s="1112"/>
      <c r="DF120" s="1113"/>
      <c r="DG120" s="1022">
        <v>2595212</v>
      </c>
      <c r="DH120" s="1023"/>
      <c r="DI120" s="1023"/>
      <c r="DJ120" s="1023"/>
      <c r="DK120" s="1023"/>
      <c r="DL120" s="1023">
        <v>6876710</v>
      </c>
      <c r="DM120" s="1023"/>
      <c r="DN120" s="1023"/>
      <c r="DO120" s="1023"/>
      <c r="DP120" s="1023"/>
      <c r="DQ120" s="1023">
        <v>7101610</v>
      </c>
      <c r="DR120" s="1023"/>
      <c r="DS120" s="1023"/>
      <c r="DT120" s="1023"/>
      <c r="DU120" s="1023"/>
      <c r="DV120" s="1024">
        <v>66.8</v>
      </c>
      <c r="DW120" s="1024"/>
      <c r="DX120" s="1024"/>
      <c r="DY120" s="1024"/>
      <c r="DZ120" s="1025"/>
    </row>
    <row r="121" spans="1:130" s="248" customFormat="1" ht="26.25" customHeight="1" x14ac:dyDescent="0.15">
      <c r="A121" s="1155"/>
      <c r="B121" s="1042"/>
      <c r="C121" s="1063" t="s">
        <v>474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128</v>
      </c>
      <c r="AB121" s="1055"/>
      <c r="AC121" s="1055"/>
      <c r="AD121" s="1055"/>
      <c r="AE121" s="1056"/>
      <c r="AF121" s="1057" t="s">
        <v>128</v>
      </c>
      <c r="AG121" s="1055"/>
      <c r="AH121" s="1055"/>
      <c r="AI121" s="1055"/>
      <c r="AJ121" s="1056"/>
      <c r="AK121" s="1057" t="s">
        <v>128</v>
      </c>
      <c r="AL121" s="1055"/>
      <c r="AM121" s="1055"/>
      <c r="AN121" s="1055"/>
      <c r="AO121" s="1056"/>
      <c r="AP121" s="1058" t="s">
        <v>128</v>
      </c>
      <c r="AQ121" s="1059"/>
      <c r="AR121" s="1059"/>
      <c r="AS121" s="1059"/>
      <c r="AT121" s="1060"/>
      <c r="AU121" s="1088"/>
      <c r="AV121" s="1089"/>
      <c r="AW121" s="1089"/>
      <c r="AX121" s="1089"/>
      <c r="AY121" s="1090"/>
      <c r="AZ121" s="1045" t="s">
        <v>475</v>
      </c>
      <c r="BA121" s="1046"/>
      <c r="BB121" s="1046"/>
      <c r="BC121" s="1046"/>
      <c r="BD121" s="1046"/>
      <c r="BE121" s="1046"/>
      <c r="BF121" s="1046"/>
      <c r="BG121" s="1046"/>
      <c r="BH121" s="1046"/>
      <c r="BI121" s="1046"/>
      <c r="BJ121" s="1046"/>
      <c r="BK121" s="1046"/>
      <c r="BL121" s="1046"/>
      <c r="BM121" s="1046"/>
      <c r="BN121" s="1046"/>
      <c r="BO121" s="1046"/>
      <c r="BP121" s="1047"/>
      <c r="BQ121" s="1015">
        <v>1424566</v>
      </c>
      <c r="BR121" s="1016"/>
      <c r="BS121" s="1016"/>
      <c r="BT121" s="1016"/>
      <c r="BU121" s="1016"/>
      <c r="BV121" s="1016">
        <v>1376295</v>
      </c>
      <c r="BW121" s="1016"/>
      <c r="BX121" s="1016"/>
      <c r="BY121" s="1016"/>
      <c r="BZ121" s="1016"/>
      <c r="CA121" s="1016">
        <v>1467864</v>
      </c>
      <c r="CB121" s="1016"/>
      <c r="CC121" s="1016"/>
      <c r="CD121" s="1016"/>
      <c r="CE121" s="1016"/>
      <c r="CF121" s="1010">
        <v>13.8</v>
      </c>
      <c r="CG121" s="1011"/>
      <c r="CH121" s="1011"/>
      <c r="CI121" s="1011"/>
      <c r="CJ121" s="1011"/>
      <c r="CK121" s="1106"/>
      <c r="CL121" s="1107"/>
      <c r="CM121" s="1107"/>
      <c r="CN121" s="1107"/>
      <c r="CO121" s="1108"/>
      <c r="CP121" s="1116" t="s">
        <v>414</v>
      </c>
      <c r="CQ121" s="1117"/>
      <c r="CR121" s="1117"/>
      <c r="CS121" s="1117"/>
      <c r="CT121" s="1117"/>
      <c r="CU121" s="1117"/>
      <c r="CV121" s="1117"/>
      <c r="CW121" s="1117"/>
      <c r="CX121" s="1117"/>
      <c r="CY121" s="1117"/>
      <c r="CZ121" s="1117"/>
      <c r="DA121" s="1117"/>
      <c r="DB121" s="1117"/>
      <c r="DC121" s="1117"/>
      <c r="DD121" s="1117"/>
      <c r="DE121" s="1117"/>
      <c r="DF121" s="1118"/>
      <c r="DG121" s="1015" t="s">
        <v>128</v>
      </c>
      <c r="DH121" s="1016"/>
      <c r="DI121" s="1016"/>
      <c r="DJ121" s="1016"/>
      <c r="DK121" s="1016"/>
      <c r="DL121" s="1016" t="s">
        <v>128</v>
      </c>
      <c r="DM121" s="1016"/>
      <c r="DN121" s="1016"/>
      <c r="DO121" s="1016"/>
      <c r="DP121" s="1016"/>
      <c r="DQ121" s="1016">
        <v>3802039</v>
      </c>
      <c r="DR121" s="1016"/>
      <c r="DS121" s="1016"/>
      <c r="DT121" s="1016"/>
      <c r="DU121" s="1016"/>
      <c r="DV121" s="1017">
        <v>35.799999999999997</v>
      </c>
      <c r="DW121" s="1017"/>
      <c r="DX121" s="1017"/>
      <c r="DY121" s="1017"/>
      <c r="DZ121" s="1018"/>
    </row>
    <row r="122" spans="1:130" s="248" customFormat="1" ht="26.25" customHeight="1" x14ac:dyDescent="0.15">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128</v>
      </c>
      <c r="AB122" s="1055"/>
      <c r="AC122" s="1055"/>
      <c r="AD122" s="1055"/>
      <c r="AE122" s="1056"/>
      <c r="AF122" s="1057" t="s">
        <v>128</v>
      </c>
      <c r="AG122" s="1055"/>
      <c r="AH122" s="1055"/>
      <c r="AI122" s="1055"/>
      <c r="AJ122" s="1056"/>
      <c r="AK122" s="1057" t="s">
        <v>128</v>
      </c>
      <c r="AL122" s="1055"/>
      <c r="AM122" s="1055"/>
      <c r="AN122" s="1055"/>
      <c r="AO122" s="1056"/>
      <c r="AP122" s="1058" t="s">
        <v>128</v>
      </c>
      <c r="AQ122" s="1059"/>
      <c r="AR122" s="1059"/>
      <c r="AS122" s="1059"/>
      <c r="AT122" s="1060"/>
      <c r="AU122" s="1088"/>
      <c r="AV122" s="1089"/>
      <c r="AW122" s="1089"/>
      <c r="AX122" s="1089"/>
      <c r="AY122" s="1090"/>
      <c r="AZ122" s="1070" t="s">
        <v>476</v>
      </c>
      <c r="BA122" s="1061"/>
      <c r="BB122" s="1061"/>
      <c r="BC122" s="1061"/>
      <c r="BD122" s="1061"/>
      <c r="BE122" s="1061"/>
      <c r="BF122" s="1061"/>
      <c r="BG122" s="1061"/>
      <c r="BH122" s="1061"/>
      <c r="BI122" s="1061"/>
      <c r="BJ122" s="1061"/>
      <c r="BK122" s="1061"/>
      <c r="BL122" s="1061"/>
      <c r="BM122" s="1061"/>
      <c r="BN122" s="1061"/>
      <c r="BO122" s="1061"/>
      <c r="BP122" s="1062"/>
      <c r="BQ122" s="1093">
        <v>28187470</v>
      </c>
      <c r="BR122" s="1094"/>
      <c r="BS122" s="1094"/>
      <c r="BT122" s="1094"/>
      <c r="BU122" s="1094"/>
      <c r="BV122" s="1094">
        <v>33598642</v>
      </c>
      <c r="BW122" s="1094"/>
      <c r="BX122" s="1094"/>
      <c r="BY122" s="1094"/>
      <c r="BZ122" s="1094"/>
      <c r="CA122" s="1094">
        <v>32988095</v>
      </c>
      <c r="CB122" s="1094"/>
      <c r="CC122" s="1094"/>
      <c r="CD122" s="1094"/>
      <c r="CE122" s="1094"/>
      <c r="CF122" s="1114">
        <v>310.39999999999998</v>
      </c>
      <c r="CG122" s="1115"/>
      <c r="CH122" s="1115"/>
      <c r="CI122" s="1115"/>
      <c r="CJ122" s="1115"/>
      <c r="CK122" s="1106"/>
      <c r="CL122" s="1107"/>
      <c r="CM122" s="1107"/>
      <c r="CN122" s="1107"/>
      <c r="CO122" s="1108"/>
      <c r="CP122" s="1116" t="s">
        <v>410</v>
      </c>
      <c r="CQ122" s="1117"/>
      <c r="CR122" s="1117"/>
      <c r="CS122" s="1117"/>
      <c r="CT122" s="1117"/>
      <c r="CU122" s="1117"/>
      <c r="CV122" s="1117"/>
      <c r="CW122" s="1117"/>
      <c r="CX122" s="1117"/>
      <c r="CY122" s="1117"/>
      <c r="CZ122" s="1117"/>
      <c r="DA122" s="1117"/>
      <c r="DB122" s="1117"/>
      <c r="DC122" s="1117"/>
      <c r="DD122" s="1117"/>
      <c r="DE122" s="1117"/>
      <c r="DF122" s="1118"/>
      <c r="DG122" s="1015">
        <v>1277038</v>
      </c>
      <c r="DH122" s="1016"/>
      <c r="DI122" s="1016"/>
      <c r="DJ122" s="1016"/>
      <c r="DK122" s="1016"/>
      <c r="DL122" s="1016">
        <v>1063491</v>
      </c>
      <c r="DM122" s="1016"/>
      <c r="DN122" s="1016"/>
      <c r="DO122" s="1016"/>
      <c r="DP122" s="1016"/>
      <c r="DQ122" s="1016">
        <v>827557</v>
      </c>
      <c r="DR122" s="1016"/>
      <c r="DS122" s="1016"/>
      <c r="DT122" s="1016"/>
      <c r="DU122" s="1016"/>
      <c r="DV122" s="1017">
        <v>7.8</v>
      </c>
      <c r="DW122" s="1017"/>
      <c r="DX122" s="1017"/>
      <c r="DY122" s="1017"/>
      <c r="DZ122" s="1018"/>
    </row>
    <row r="123" spans="1:130" s="248" customFormat="1" ht="26.25" customHeight="1" x14ac:dyDescent="0.15">
      <c r="A123" s="1155"/>
      <c r="B123" s="1042"/>
      <c r="C123" s="1012" t="s">
        <v>463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14474</v>
      </c>
      <c r="AB123" s="1055"/>
      <c r="AC123" s="1055"/>
      <c r="AD123" s="1055"/>
      <c r="AE123" s="1056"/>
      <c r="AF123" s="1057">
        <v>11529</v>
      </c>
      <c r="AG123" s="1055"/>
      <c r="AH123" s="1055"/>
      <c r="AI123" s="1055"/>
      <c r="AJ123" s="1056"/>
      <c r="AK123" s="1057">
        <v>11403</v>
      </c>
      <c r="AL123" s="1055"/>
      <c r="AM123" s="1055"/>
      <c r="AN123" s="1055"/>
      <c r="AO123" s="1056"/>
      <c r="AP123" s="1058">
        <v>0.1</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477</v>
      </c>
      <c r="BP123" s="1102"/>
      <c r="BQ123" s="1161">
        <v>34946483</v>
      </c>
      <c r="BR123" s="1162"/>
      <c r="BS123" s="1162"/>
      <c r="BT123" s="1162"/>
      <c r="BU123" s="1162"/>
      <c r="BV123" s="1162">
        <v>39634702</v>
      </c>
      <c r="BW123" s="1162"/>
      <c r="BX123" s="1162"/>
      <c r="BY123" s="1162"/>
      <c r="BZ123" s="1162"/>
      <c r="CA123" s="1162">
        <v>38792184</v>
      </c>
      <c r="CB123" s="1162"/>
      <c r="CC123" s="1162"/>
      <c r="CD123" s="1162"/>
      <c r="CE123" s="1162"/>
      <c r="CF123" s="1095"/>
      <c r="CG123" s="1096"/>
      <c r="CH123" s="1096"/>
      <c r="CI123" s="1096"/>
      <c r="CJ123" s="1097"/>
      <c r="CK123" s="1106"/>
      <c r="CL123" s="1107"/>
      <c r="CM123" s="1107"/>
      <c r="CN123" s="1107"/>
      <c r="CO123" s="1108"/>
      <c r="CP123" s="1116" t="s">
        <v>415</v>
      </c>
      <c r="CQ123" s="1117"/>
      <c r="CR123" s="1117"/>
      <c r="CS123" s="1117"/>
      <c r="CT123" s="1117"/>
      <c r="CU123" s="1117"/>
      <c r="CV123" s="1117"/>
      <c r="CW123" s="1117"/>
      <c r="CX123" s="1117"/>
      <c r="CY123" s="1117"/>
      <c r="CZ123" s="1117"/>
      <c r="DA123" s="1117"/>
      <c r="DB123" s="1117"/>
      <c r="DC123" s="1117"/>
      <c r="DD123" s="1117"/>
      <c r="DE123" s="1117"/>
      <c r="DF123" s="1118"/>
      <c r="DG123" s="1054">
        <v>454280</v>
      </c>
      <c r="DH123" s="1055"/>
      <c r="DI123" s="1055"/>
      <c r="DJ123" s="1055"/>
      <c r="DK123" s="1056"/>
      <c r="DL123" s="1057">
        <v>555452</v>
      </c>
      <c r="DM123" s="1055"/>
      <c r="DN123" s="1055"/>
      <c r="DO123" s="1055"/>
      <c r="DP123" s="1056"/>
      <c r="DQ123" s="1057">
        <v>600016</v>
      </c>
      <c r="DR123" s="1055"/>
      <c r="DS123" s="1055"/>
      <c r="DT123" s="1055"/>
      <c r="DU123" s="1056"/>
      <c r="DV123" s="1058">
        <v>5.6</v>
      </c>
      <c r="DW123" s="1059"/>
      <c r="DX123" s="1059"/>
      <c r="DY123" s="1059"/>
      <c r="DZ123" s="1060"/>
    </row>
    <row r="124" spans="1:130" s="248" customFormat="1" ht="26.25" customHeight="1" thickBot="1" x14ac:dyDescent="0.2">
      <c r="A124" s="1155"/>
      <c r="B124" s="1042"/>
      <c r="C124" s="1012" t="s">
        <v>466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128</v>
      </c>
      <c r="AB124" s="1055"/>
      <c r="AC124" s="1055"/>
      <c r="AD124" s="1055"/>
      <c r="AE124" s="1056"/>
      <c r="AF124" s="1057" t="s">
        <v>128</v>
      </c>
      <c r="AG124" s="1055"/>
      <c r="AH124" s="1055"/>
      <c r="AI124" s="1055"/>
      <c r="AJ124" s="1056"/>
      <c r="AK124" s="1057" t="s">
        <v>128</v>
      </c>
      <c r="AL124" s="1055"/>
      <c r="AM124" s="1055"/>
      <c r="AN124" s="1055"/>
      <c r="AO124" s="1056"/>
      <c r="AP124" s="1058" t="s">
        <v>128</v>
      </c>
      <c r="AQ124" s="1059"/>
      <c r="AR124" s="1059"/>
      <c r="AS124" s="1059"/>
      <c r="AT124" s="1060"/>
      <c r="AU124" s="1157" t="s">
        <v>478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101.6</v>
      </c>
      <c r="BR124" s="1124"/>
      <c r="BS124" s="1124"/>
      <c r="BT124" s="1124"/>
      <c r="BU124" s="1124"/>
      <c r="BV124" s="1124">
        <v>105.4</v>
      </c>
      <c r="BW124" s="1124"/>
      <c r="BX124" s="1124"/>
      <c r="BY124" s="1124"/>
      <c r="BZ124" s="1124"/>
      <c r="CA124" s="1124">
        <v>87.3</v>
      </c>
      <c r="CB124" s="1124"/>
      <c r="CC124" s="1124"/>
      <c r="CD124" s="1124"/>
      <c r="CE124" s="1124"/>
      <c r="CF124" s="1125"/>
      <c r="CG124" s="1126"/>
      <c r="CH124" s="1126"/>
      <c r="CI124" s="1126"/>
      <c r="CJ124" s="1127"/>
      <c r="CK124" s="1109"/>
      <c r="CL124" s="1109"/>
      <c r="CM124" s="1109"/>
      <c r="CN124" s="1109"/>
      <c r="CO124" s="1110"/>
      <c r="CP124" s="1116" t="s">
        <v>479</v>
      </c>
      <c r="CQ124" s="1117"/>
      <c r="CR124" s="1117"/>
      <c r="CS124" s="1117"/>
      <c r="CT124" s="1117"/>
      <c r="CU124" s="1117"/>
      <c r="CV124" s="1117"/>
      <c r="CW124" s="1117"/>
      <c r="CX124" s="1117"/>
      <c r="CY124" s="1117"/>
      <c r="CZ124" s="1117"/>
      <c r="DA124" s="1117"/>
      <c r="DB124" s="1117"/>
      <c r="DC124" s="1117"/>
      <c r="DD124" s="1117"/>
      <c r="DE124" s="1117"/>
      <c r="DF124" s="1118"/>
      <c r="DG124" s="1101">
        <v>6519729</v>
      </c>
      <c r="DH124" s="1080"/>
      <c r="DI124" s="1080"/>
      <c r="DJ124" s="1080"/>
      <c r="DK124" s="1081"/>
      <c r="DL124" s="1079">
        <v>6920596</v>
      </c>
      <c r="DM124" s="1080"/>
      <c r="DN124" s="1080"/>
      <c r="DO124" s="1080"/>
      <c r="DP124" s="1081"/>
      <c r="DQ124" s="1079">
        <v>295706</v>
      </c>
      <c r="DR124" s="1080"/>
      <c r="DS124" s="1080"/>
      <c r="DT124" s="1080"/>
      <c r="DU124" s="1081"/>
      <c r="DV124" s="1082">
        <v>2.8</v>
      </c>
      <c r="DW124" s="1083"/>
      <c r="DX124" s="1083"/>
      <c r="DY124" s="1083"/>
      <c r="DZ124" s="1084"/>
    </row>
    <row r="125" spans="1:130" s="248" customFormat="1" ht="26.25" customHeight="1" x14ac:dyDescent="0.15">
      <c r="A125" s="1155"/>
      <c r="B125" s="1042"/>
      <c r="C125" s="1012" t="s">
        <v>468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128</v>
      </c>
      <c r="AB125" s="1055"/>
      <c r="AC125" s="1055"/>
      <c r="AD125" s="1055"/>
      <c r="AE125" s="1056"/>
      <c r="AF125" s="1057" t="s">
        <v>128</v>
      </c>
      <c r="AG125" s="1055"/>
      <c r="AH125" s="1055"/>
      <c r="AI125" s="1055"/>
      <c r="AJ125" s="1056"/>
      <c r="AK125" s="1057" t="s">
        <v>128</v>
      </c>
      <c r="AL125" s="1055"/>
      <c r="AM125" s="1055"/>
      <c r="AN125" s="1055"/>
      <c r="AO125" s="1056"/>
      <c r="AP125" s="1058" t="s">
        <v>128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480</v>
      </c>
      <c r="CL125" s="1104"/>
      <c r="CM125" s="1104"/>
      <c r="CN125" s="1104"/>
      <c r="CO125" s="1105"/>
      <c r="CP125" s="1036" t="s">
        <v>481</v>
      </c>
      <c r="CQ125" s="985"/>
      <c r="CR125" s="985"/>
      <c r="CS125" s="985"/>
      <c r="CT125" s="985"/>
      <c r="CU125" s="985"/>
      <c r="CV125" s="985"/>
      <c r="CW125" s="985"/>
      <c r="CX125" s="985"/>
      <c r="CY125" s="985"/>
      <c r="CZ125" s="985"/>
      <c r="DA125" s="985"/>
      <c r="DB125" s="985"/>
      <c r="DC125" s="985"/>
      <c r="DD125" s="985"/>
      <c r="DE125" s="985"/>
      <c r="DF125" s="986"/>
      <c r="DG125" s="1022" t="s">
        <v>128</v>
      </c>
      <c r="DH125" s="1023"/>
      <c r="DI125" s="1023"/>
      <c r="DJ125" s="1023"/>
      <c r="DK125" s="1023"/>
      <c r="DL125" s="1023" t="s">
        <v>128</v>
      </c>
      <c r="DM125" s="1023"/>
      <c r="DN125" s="1023"/>
      <c r="DO125" s="1023"/>
      <c r="DP125" s="1023"/>
      <c r="DQ125" s="1023" t="s">
        <v>128</v>
      </c>
      <c r="DR125" s="1023"/>
      <c r="DS125" s="1023"/>
      <c r="DT125" s="1023"/>
      <c r="DU125" s="1023"/>
      <c r="DV125" s="1024" t="s">
        <v>128</v>
      </c>
      <c r="DW125" s="1024"/>
      <c r="DX125" s="1024"/>
      <c r="DY125" s="1024"/>
      <c r="DZ125" s="1025"/>
    </row>
    <row r="126" spans="1:130" s="248" customFormat="1" ht="26.25" customHeight="1" thickBot="1" x14ac:dyDescent="0.2">
      <c r="A126" s="1155"/>
      <c r="B126" s="1042"/>
      <c r="C126" s="1012" t="s">
        <v>470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104503</v>
      </c>
      <c r="AB126" s="1055"/>
      <c r="AC126" s="1055"/>
      <c r="AD126" s="1055"/>
      <c r="AE126" s="1056"/>
      <c r="AF126" s="1057">
        <v>115977</v>
      </c>
      <c r="AG126" s="1055"/>
      <c r="AH126" s="1055"/>
      <c r="AI126" s="1055"/>
      <c r="AJ126" s="1056"/>
      <c r="AK126" s="1057">
        <v>118338</v>
      </c>
      <c r="AL126" s="1055"/>
      <c r="AM126" s="1055"/>
      <c r="AN126" s="1055"/>
      <c r="AO126" s="1056"/>
      <c r="AP126" s="1058">
        <v>1.1000000000000001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482</v>
      </c>
      <c r="CQ126" s="1046"/>
      <c r="CR126" s="1046"/>
      <c r="CS126" s="1046"/>
      <c r="CT126" s="1046"/>
      <c r="CU126" s="1046"/>
      <c r="CV126" s="1046"/>
      <c r="CW126" s="1046"/>
      <c r="CX126" s="1046"/>
      <c r="CY126" s="1046"/>
      <c r="CZ126" s="1046"/>
      <c r="DA126" s="1046"/>
      <c r="DB126" s="1046"/>
      <c r="DC126" s="1046"/>
      <c r="DD126" s="1046"/>
      <c r="DE126" s="1046"/>
      <c r="DF126" s="1047"/>
      <c r="DG126" s="1015" t="s">
        <v>128</v>
      </c>
      <c r="DH126" s="1016"/>
      <c r="DI126" s="1016"/>
      <c r="DJ126" s="1016"/>
      <c r="DK126" s="1016"/>
      <c r="DL126" s="1016" t="s">
        <v>128</v>
      </c>
      <c r="DM126" s="1016"/>
      <c r="DN126" s="1016"/>
      <c r="DO126" s="1016"/>
      <c r="DP126" s="1016"/>
      <c r="DQ126" s="1016" t="s">
        <v>128</v>
      </c>
      <c r="DR126" s="1016"/>
      <c r="DS126" s="1016"/>
      <c r="DT126" s="1016"/>
      <c r="DU126" s="1016"/>
      <c r="DV126" s="1017" t="s">
        <v>128</v>
      </c>
      <c r="DW126" s="1017"/>
      <c r="DX126" s="1017"/>
      <c r="DY126" s="1017"/>
      <c r="DZ126" s="1018"/>
    </row>
    <row r="127" spans="1:130" s="248" customFormat="1" ht="26.25" customHeight="1" x14ac:dyDescent="0.15">
      <c r="A127" s="1156"/>
      <c r="B127" s="1044"/>
      <c r="C127" s="1098" t="s">
        <v>483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128</v>
      </c>
      <c r="AB127" s="1055"/>
      <c r="AC127" s="1055"/>
      <c r="AD127" s="1055"/>
      <c r="AE127" s="1056"/>
      <c r="AF127" s="1057" t="s">
        <v>128</v>
      </c>
      <c r="AG127" s="1055"/>
      <c r="AH127" s="1055"/>
      <c r="AI127" s="1055"/>
      <c r="AJ127" s="1056"/>
      <c r="AK127" s="1057" t="s">
        <v>128</v>
      </c>
      <c r="AL127" s="1055"/>
      <c r="AM127" s="1055"/>
      <c r="AN127" s="1055"/>
      <c r="AO127" s="1056"/>
      <c r="AP127" s="1058" t="s">
        <v>128</v>
      </c>
      <c r="AQ127" s="1059"/>
      <c r="AR127" s="1059"/>
      <c r="AS127" s="1059"/>
      <c r="AT127" s="1060"/>
      <c r="AU127" s="284"/>
      <c r="AV127" s="284"/>
      <c r="AW127" s="284"/>
      <c r="AX127" s="1128" t="s">
        <v>484</v>
      </c>
      <c r="AY127" s="1129"/>
      <c r="AZ127" s="1129"/>
      <c r="BA127" s="1129"/>
      <c r="BB127" s="1129"/>
      <c r="BC127" s="1129"/>
      <c r="BD127" s="1129"/>
      <c r="BE127" s="1130"/>
      <c r="BF127" s="1131" t="s">
        <v>485</v>
      </c>
      <c r="BG127" s="1129"/>
      <c r="BH127" s="1129"/>
      <c r="BI127" s="1129"/>
      <c r="BJ127" s="1129"/>
      <c r="BK127" s="1129"/>
      <c r="BL127" s="1130"/>
      <c r="BM127" s="1131" t="s">
        <v>486</v>
      </c>
      <c r="BN127" s="1129"/>
      <c r="BO127" s="1129"/>
      <c r="BP127" s="1129"/>
      <c r="BQ127" s="1129"/>
      <c r="BR127" s="1129"/>
      <c r="BS127" s="1130"/>
      <c r="BT127" s="1131" t="s">
        <v>487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488</v>
      </c>
      <c r="CQ127" s="1046"/>
      <c r="CR127" s="1046"/>
      <c r="CS127" s="1046"/>
      <c r="CT127" s="1046"/>
      <c r="CU127" s="1046"/>
      <c r="CV127" s="1046"/>
      <c r="CW127" s="1046"/>
      <c r="CX127" s="1046"/>
      <c r="CY127" s="1046"/>
      <c r="CZ127" s="1046"/>
      <c r="DA127" s="1046"/>
      <c r="DB127" s="1046"/>
      <c r="DC127" s="1046"/>
      <c r="DD127" s="1046"/>
      <c r="DE127" s="1046"/>
      <c r="DF127" s="1047"/>
      <c r="DG127" s="1015" t="s">
        <v>128</v>
      </c>
      <c r="DH127" s="1016"/>
      <c r="DI127" s="1016"/>
      <c r="DJ127" s="1016"/>
      <c r="DK127" s="1016"/>
      <c r="DL127" s="1016" t="s">
        <v>128</v>
      </c>
      <c r="DM127" s="1016"/>
      <c r="DN127" s="1016"/>
      <c r="DO127" s="1016"/>
      <c r="DP127" s="1016"/>
      <c r="DQ127" s="1016" t="s">
        <v>128</v>
      </c>
      <c r="DR127" s="1016"/>
      <c r="DS127" s="1016"/>
      <c r="DT127" s="1016"/>
      <c r="DU127" s="1016"/>
      <c r="DV127" s="1017" t="s">
        <v>128</v>
      </c>
      <c r="DW127" s="1017"/>
      <c r="DX127" s="1017"/>
      <c r="DY127" s="1017"/>
      <c r="DZ127" s="1018"/>
    </row>
    <row r="128" spans="1:130" s="248" customFormat="1" ht="26.25" customHeight="1" thickBot="1" x14ac:dyDescent="0.2">
      <c r="A128" s="1139" t="s">
        <v>489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490</v>
      </c>
      <c r="X128" s="1141"/>
      <c r="Y128" s="1141"/>
      <c r="Z128" s="1142"/>
      <c r="AA128" s="1143">
        <v>147054</v>
      </c>
      <c r="AB128" s="1144"/>
      <c r="AC128" s="1144"/>
      <c r="AD128" s="1144"/>
      <c r="AE128" s="1145"/>
      <c r="AF128" s="1146">
        <v>163315</v>
      </c>
      <c r="AG128" s="1144"/>
      <c r="AH128" s="1144"/>
      <c r="AI128" s="1144"/>
      <c r="AJ128" s="1145"/>
      <c r="AK128" s="1146">
        <v>146025</v>
      </c>
      <c r="AL128" s="1144"/>
      <c r="AM128" s="1144"/>
      <c r="AN128" s="1144"/>
      <c r="AO128" s="1145"/>
      <c r="AP128" s="1147"/>
      <c r="AQ128" s="1148"/>
      <c r="AR128" s="1148"/>
      <c r="AS128" s="1148"/>
      <c r="AT128" s="1149"/>
      <c r="AU128" s="284"/>
      <c r="AV128" s="284"/>
      <c r="AW128" s="284"/>
      <c r="AX128" s="984" t="s">
        <v>491</v>
      </c>
      <c r="AY128" s="985"/>
      <c r="AZ128" s="985"/>
      <c r="BA128" s="985"/>
      <c r="BB128" s="985"/>
      <c r="BC128" s="985"/>
      <c r="BD128" s="985"/>
      <c r="BE128" s="986"/>
      <c r="BF128" s="1150" t="s">
        <v>128</v>
      </c>
      <c r="BG128" s="1151"/>
      <c r="BH128" s="1151"/>
      <c r="BI128" s="1151"/>
      <c r="BJ128" s="1151"/>
      <c r="BK128" s="1151"/>
      <c r="BL128" s="1152"/>
      <c r="BM128" s="1150">
        <v>12.91</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492</v>
      </c>
      <c r="CQ128" s="1133"/>
      <c r="CR128" s="1133"/>
      <c r="CS128" s="1133"/>
      <c r="CT128" s="1133"/>
      <c r="CU128" s="1133"/>
      <c r="CV128" s="1133"/>
      <c r="CW128" s="1133"/>
      <c r="CX128" s="1133"/>
      <c r="CY128" s="1133"/>
      <c r="CZ128" s="1133"/>
      <c r="DA128" s="1133"/>
      <c r="DB128" s="1133"/>
      <c r="DC128" s="1133"/>
      <c r="DD128" s="1133"/>
      <c r="DE128" s="1133"/>
      <c r="DF128" s="1134"/>
      <c r="DG128" s="1135" t="s">
        <v>128</v>
      </c>
      <c r="DH128" s="1136"/>
      <c r="DI128" s="1136"/>
      <c r="DJ128" s="1136"/>
      <c r="DK128" s="1136"/>
      <c r="DL128" s="1136" t="s">
        <v>128</v>
      </c>
      <c r="DM128" s="1136"/>
      <c r="DN128" s="1136"/>
      <c r="DO128" s="1136"/>
      <c r="DP128" s="1136"/>
      <c r="DQ128" s="1136" t="s">
        <v>128</v>
      </c>
      <c r="DR128" s="1136"/>
      <c r="DS128" s="1136"/>
      <c r="DT128" s="1136"/>
      <c r="DU128" s="1136"/>
      <c r="DV128" s="1137" t="s">
        <v>128</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493</v>
      </c>
      <c r="X129" s="1170"/>
      <c r="Y129" s="1170"/>
      <c r="Z129" s="1171"/>
      <c r="AA129" s="1054">
        <v>13284387</v>
      </c>
      <c r="AB129" s="1055"/>
      <c r="AC129" s="1055"/>
      <c r="AD129" s="1055"/>
      <c r="AE129" s="1056"/>
      <c r="AF129" s="1057">
        <v>13169321</v>
      </c>
      <c r="AG129" s="1055"/>
      <c r="AH129" s="1055"/>
      <c r="AI129" s="1055"/>
      <c r="AJ129" s="1056"/>
      <c r="AK129" s="1057">
        <v>13413207</v>
      </c>
      <c r="AL129" s="1055"/>
      <c r="AM129" s="1055"/>
      <c r="AN129" s="1055"/>
      <c r="AO129" s="1056"/>
      <c r="AP129" s="1172"/>
      <c r="AQ129" s="1173"/>
      <c r="AR129" s="1173"/>
      <c r="AS129" s="1173"/>
      <c r="AT129" s="1174"/>
      <c r="AU129" s="286"/>
      <c r="AV129" s="286"/>
      <c r="AW129" s="286"/>
      <c r="AX129" s="1163" t="s">
        <v>494</v>
      </c>
      <c r="AY129" s="1046"/>
      <c r="AZ129" s="1046"/>
      <c r="BA129" s="1046"/>
      <c r="BB129" s="1046"/>
      <c r="BC129" s="1046"/>
      <c r="BD129" s="1046"/>
      <c r="BE129" s="1047"/>
      <c r="BF129" s="1164" t="s">
        <v>128</v>
      </c>
      <c r="BG129" s="1165"/>
      <c r="BH129" s="1165"/>
      <c r="BI129" s="1165"/>
      <c r="BJ129" s="1165"/>
      <c r="BK129" s="1165"/>
      <c r="BL129" s="1166"/>
      <c r="BM129" s="1164">
        <v>17.91</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496</v>
      </c>
      <c r="X130" s="1170"/>
      <c r="Y130" s="1170"/>
      <c r="Z130" s="1171"/>
      <c r="AA130" s="1054">
        <v>2853794</v>
      </c>
      <c r="AB130" s="1055"/>
      <c r="AC130" s="1055"/>
      <c r="AD130" s="1055"/>
      <c r="AE130" s="1056"/>
      <c r="AF130" s="1057">
        <v>2870046</v>
      </c>
      <c r="AG130" s="1055"/>
      <c r="AH130" s="1055"/>
      <c r="AI130" s="1055"/>
      <c r="AJ130" s="1056"/>
      <c r="AK130" s="1057">
        <v>2784842</v>
      </c>
      <c r="AL130" s="1055"/>
      <c r="AM130" s="1055"/>
      <c r="AN130" s="1055"/>
      <c r="AO130" s="1056"/>
      <c r="AP130" s="1172"/>
      <c r="AQ130" s="1173"/>
      <c r="AR130" s="1173"/>
      <c r="AS130" s="1173"/>
      <c r="AT130" s="1174"/>
      <c r="AU130" s="286"/>
      <c r="AV130" s="286"/>
      <c r="AW130" s="286"/>
      <c r="AX130" s="1163" t="s">
        <v>497</v>
      </c>
      <c r="AY130" s="1046"/>
      <c r="AZ130" s="1046"/>
      <c r="BA130" s="1046"/>
      <c r="BB130" s="1046"/>
      <c r="BC130" s="1046"/>
      <c r="BD130" s="1046"/>
      <c r="BE130" s="1047"/>
      <c r="BF130" s="1200">
        <v>12.7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498</v>
      </c>
      <c r="X131" s="1208"/>
      <c r="Y131" s="1208"/>
      <c r="Z131" s="1209"/>
      <c r="AA131" s="1101">
        <v>10430593</v>
      </c>
      <c r="AB131" s="1080"/>
      <c r="AC131" s="1080"/>
      <c r="AD131" s="1080"/>
      <c r="AE131" s="1081"/>
      <c r="AF131" s="1079">
        <v>10299275</v>
      </c>
      <c r="AG131" s="1080"/>
      <c r="AH131" s="1080"/>
      <c r="AI131" s="1080"/>
      <c r="AJ131" s="1081"/>
      <c r="AK131" s="1079">
        <v>10628365</v>
      </c>
      <c r="AL131" s="1080"/>
      <c r="AM131" s="1080"/>
      <c r="AN131" s="1080"/>
      <c r="AO131" s="1081"/>
      <c r="AP131" s="1210"/>
      <c r="AQ131" s="1211"/>
      <c r="AR131" s="1211"/>
      <c r="AS131" s="1211"/>
      <c r="AT131" s="1212"/>
      <c r="AU131" s="286"/>
      <c r="AV131" s="286"/>
      <c r="AW131" s="286"/>
      <c r="AX131" s="1182" t="s">
        <v>499</v>
      </c>
      <c r="AY131" s="1133"/>
      <c r="AZ131" s="1133"/>
      <c r="BA131" s="1133"/>
      <c r="BB131" s="1133"/>
      <c r="BC131" s="1133"/>
      <c r="BD131" s="1133"/>
      <c r="BE131" s="1134"/>
      <c r="BF131" s="1183">
        <v>87.3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501</v>
      </c>
      <c r="W132" s="1193"/>
      <c r="X132" s="1193"/>
      <c r="Y132" s="1193"/>
      <c r="Z132" s="1194"/>
      <c r="AA132" s="1195">
        <v>13.52528087</v>
      </c>
      <c r="AB132" s="1196"/>
      <c r="AC132" s="1196"/>
      <c r="AD132" s="1196"/>
      <c r="AE132" s="1197"/>
      <c r="AF132" s="1198">
        <v>13.652193970000001</v>
      </c>
      <c r="AG132" s="1196"/>
      <c r="AH132" s="1196"/>
      <c r="AI132" s="1196"/>
      <c r="AJ132" s="1197"/>
      <c r="AK132" s="1198">
        <v>10.983260359999999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502</v>
      </c>
      <c r="W133" s="1176"/>
      <c r="X133" s="1176"/>
      <c r="Y133" s="1176"/>
      <c r="Z133" s="1177"/>
      <c r="AA133" s="1178">
        <v>13.8</v>
      </c>
      <c r="AB133" s="1179"/>
      <c r="AC133" s="1179"/>
      <c r="AD133" s="1179"/>
      <c r="AE133" s="1180"/>
      <c r="AF133" s="1178">
        <v>13.8</v>
      </c>
      <c r="AG133" s="1179"/>
      <c r="AH133" s="1179"/>
      <c r="AI133" s="1179"/>
      <c r="AJ133" s="1180"/>
      <c r="AK133" s="1178">
        <v>12.7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q68v7MYrPX6rLe0lXWEJ8ScgY2IN60Px/Z8OE5nZ/723V+bjbMXNowBGZzLxnj0GS/wQPzOcVsKQtCBXf86Ig==" saltValue="gM9xLJqF9YdfoDXdIcuvu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sJVBgeW5rC6pyoxE7N72zP5XmpdnekfTUydBi0ooHFk/qCXV44Nxbn8wNjQQccK2IUvtV9eTVYNVGUolYPL2A==" saltValue="vRMbOiFx67MQAlVvqaTG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68" zoomScaleNormal="68"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KvolWhyP5pbiI6e56rYZzur6Led65r9go5V1G/lU50ifmGiYtIj8osuapv3GhZ78QbI2g1/JnmJ8ofl2T/RGA==" saltValue="6ErjphIp9jfOH7aNSaPrD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90" zoomScaleSheetLayoutView="9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511</v>
      </c>
      <c r="AL9" s="1216"/>
      <c r="AM9" s="1216"/>
      <c r="AN9" s="1217"/>
      <c r="AO9" s="314">
        <v>4557544</v>
      </c>
      <c r="AP9" s="314">
        <v>134839</v>
      </c>
      <c r="AQ9" s="315">
        <v>100177</v>
      </c>
      <c r="AR9" s="316">
        <v>34.6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512</v>
      </c>
      <c r="AL10" s="1216"/>
      <c r="AM10" s="1216"/>
      <c r="AN10" s="1217"/>
      <c r="AO10" s="317">
        <v>566</v>
      </c>
      <c r="AP10" s="317">
        <v>17</v>
      </c>
      <c r="AQ10" s="318">
        <v>9943</v>
      </c>
      <c r="AR10" s="319">
        <v>-99.8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513</v>
      </c>
      <c r="AL11" s="1216"/>
      <c r="AM11" s="1216"/>
      <c r="AN11" s="1217"/>
      <c r="AO11" s="317">
        <v>458789</v>
      </c>
      <c r="AP11" s="317">
        <v>13574</v>
      </c>
      <c r="AQ11" s="318">
        <v>1487</v>
      </c>
      <c r="AR11" s="319">
        <v>812.8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514</v>
      </c>
      <c r="AL12" s="1216"/>
      <c r="AM12" s="1216"/>
      <c r="AN12" s="1217"/>
      <c r="AO12" s="317">
        <v>41789</v>
      </c>
      <c r="AP12" s="317">
        <v>1236</v>
      </c>
      <c r="AQ12" s="318">
        <v>23</v>
      </c>
      <c r="AR12" s="319">
        <v>5273.9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515</v>
      </c>
      <c r="AL13" s="1216"/>
      <c r="AM13" s="1216"/>
      <c r="AN13" s="1217"/>
      <c r="AO13" s="317">
        <v>192308</v>
      </c>
      <c r="AP13" s="317">
        <v>5690</v>
      </c>
      <c r="AQ13" s="318">
        <v>4025</v>
      </c>
      <c r="AR13" s="319">
        <v>41.4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516</v>
      </c>
      <c r="AL14" s="1216"/>
      <c r="AM14" s="1216"/>
      <c r="AN14" s="1217"/>
      <c r="AO14" s="317">
        <v>137901</v>
      </c>
      <c r="AP14" s="317">
        <v>4080</v>
      </c>
      <c r="AQ14" s="318">
        <v>2366</v>
      </c>
      <c r="AR14" s="319">
        <v>72.400000000000006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517</v>
      </c>
      <c r="AL15" s="1222"/>
      <c r="AM15" s="1222"/>
      <c r="AN15" s="1223"/>
      <c r="AO15" s="317">
        <v>-339833</v>
      </c>
      <c r="AP15" s="317">
        <v>-10054</v>
      </c>
      <c r="AQ15" s="318">
        <v>-7732</v>
      </c>
      <c r="AR15" s="319">
        <v>30</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5049064</v>
      </c>
      <c r="AP16" s="317">
        <v>149381</v>
      </c>
      <c r="AQ16" s="318">
        <v>110288</v>
      </c>
      <c r="AR16" s="319">
        <v>35.4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522</v>
      </c>
      <c r="AL21" s="1225"/>
      <c r="AM21" s="1225"/>
      <c r="AN21" s="1226"/>
      <c r="AO21" s="330">
        <v>12.84</v>
      </c>
      <c r="AP21" s="331">
        <v>10.26</v>
      </c>
      <c r="AQ21" s="332">
        <v>2.58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523</v>
      </c>
      <c r="AL22" s="1225"/>
      <c r="AM22" s="1225"/>
      <c r="AN22" s="1226"/>
      <c r="AO22" s="335">
        <v>98.2</v>
      </c>
      <c r="AP22" s="336">
        <v>97.6</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527</v>
      </c>
      <c r="AL32" s="1219"/>
      <c r="AM32" s="1219"/>
      <c r="AN32" s="1220"/>
      <c r="AO32" s="345">
        <v>3307345</v>
      </c>
      <c r="AP32" s="345">
        <v>97850</v>
      </c>
      <c r="AQ32" s="346">
        <v>68741</v>
      </c>
      <c r="AR32" s="347">
        <v>42.3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528</v>
      </c>
      <c r="AL33" s="1219"/>
      <c r="AM33" s="1219"/>
      <c r="AN33" s="1220"/>
      <c r="AO33" s="345" t="s">
        <v>529</v>
      </c>
      <c r="AP33" s="345" t="s">
        <v>529</v>
      </c>
      <c r="AQ33" s="346" t="s">
        <v>529</v>
      </c>
      <c r="AR33" s="347" t="s">
        <v>529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530</v>
      </c>
      <c r="AL34" s="1219"/>
      <c r="AM34" s="1219"/>
      <c r="AN34" s="1220"/>
      <c r="AO34" s="345" t="s">
        <v>529</v>
      </c>
      <c r="AP34" s="345" t="s">
        <v>529</v>
      </c>
      <c r="AQ34" s="346">
        <v>1</v>
      </c>
      <c r="AR34" s="347" t="s">
        <v>529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531</v>
      </c>
      <c r="AL35" s="1219"/>
      <c r="AM35" s="1219"/>
      <c r="AN35" s="1220"/>
      <c r="AO35" s="345">
        <v>661122</v>
      </c>
      <c r="AP35" s="345">
        <v>19560</v>
      </c>
      <c r="AQ35" s="346">
        <v>17075</v>
      </c>
      <c r="AR35" s="347">
        <v>14.6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532</v>
      </c>
      <c r="AL36" s="1219"/>
      <c r="AM36" s="1219"/>
      <c r="AN36" s="1220"/>
      <c r="AO36" s="345" t="s">
        <v>529</v>
      </c>
      <c r="AP36" s="345" t="s">
        <v>529</v>
      </c>
      <c r="AQ36" s="346">
        <v>2445</v>
      </c>
      <c r="AR36" s="347" t="s">
        <v>529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533</v>
      </c>
      <c r="AL37" s="1219"/>
      <c r="AM37" s="1219"/>
      <c r="AN37" s="1220"/>
      <c r="AO37" s="345">
        <v>129741</v>
      </c>
      <c r="AP37" s="345">
        <v>3838</v>
      </c>
      <c r="AQ37" s="346">
        <v>621</v>
      </c>
      <c r="AR37" s="347">
        <v>518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534</v>
      </c>
      <c r="AL38" s="1228"/>
      <c r="AM38" s="1228"/>
      <c r="AN38" s="1229"/>
      <c r="AO38" s="348" t="s">
        <v>529</v>
      </c>
      <c r="AP38" s="348" t="s">
        <v>529</v>
      </c>
      <c r="AQ38" s="349">
        <v>4</v>
      </c>
      <c r="AR38" s="337" t="s">
        <v>529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535</v>
      </c>
      <c r="AL39" s="1228"/>
      <c r="AM39" s="1228"/>
      <c r="AN39" s="1229"/>
      <c r="AO39" s="345">
        <v>-146025</v>
      </c>
      <c r="AP39" s="345">
        <v>-4320</v>
      </c>
      <c r="AQ39" s="346">
        <v>-4161</v>
      </c>
      <c r="AR39" s="347">
        <v>3.8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536</v>
      </c>
      <c r="AL40" s="1219"/>
      <c r="AM40" s="1219"/>
      <c r="AN40" s="1220"/>
      <c r="AO40" s="345">
        <v>-2784842</v>
      </c>
      <c r="AP40" s="345">
        <v>-82392</v>
      </c>
      <c r="AQ40" s="346">
        <v>-59663</v>
      </c>
      <c r="AR40" s="347">
        <v>38.1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1167341</v>
      </c>
      <c r="AP41" s="345">
        <v>34537</v>
      </c>
      <c r="AQ41" s="346">
        <v>25063</v>
      </c>
      <c r="AR41" s="347">
        <v>37.799999999999997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506</v>
      </c>
      <c r="AN49" s="1235" t="s">
        <v>540</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1699925</v>
      </c>
      <c r="AN51" s="367">
        <v>47089</v>
      </c>
      <c r="AO51" s="368">
        <v>-45.2</v>
      </c>
      <c r="AP51" s="369">
        <v>83280</v>
      </c>
      <c r="AQ51" s="370">
        <v>-2.5</v>
      </c>
      <c r="AR51" s="371">
        <v>-42.7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957647</v>
      </c>
      <c r="AN52" s="375">
        <v>26528</v>
      </c>
      <c r="AO52" s="376">
        <v>-54.3</v>
      </c>
      <c r="AP52" s="377">
        <v>43123</v>
      </c>
      <c r="AQ52" s="378">
        <v>-2.8</v>
      </c>
      <c r="AR52" s="379">
        <v>-51.5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2354126</v>
      </c>
      <c r="AN53" s="367">
        <v>66222</v>
      </c>
      <c r="AO53" s="368">
        <v>40.6</v>
      </c>
      <c r="AP53" s="369">
        <v>88968</v>
      </c>
      <c r="AQ53" s="370">
        <v>6.8</v>
      </c>
      <c r="AR53" s="371">
        <v>33.799999999999997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1203884</v>
      </c>
      <c r="AN54" s="375">
        <v>33865</v>
      </c>
      <c r="AO54" s="376">
        <v>27.7</v>
      </c>
      <c r="AP54" s="377">
        <v>45482</v>
      </c>
      <c r="AQ54" s="378">
        <v>5.5</v>
      </c>
      <c r="AR54" s="379">
        <v>22.2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2351442</v>
      </c>
      <c r="AN55" s="367">
        <v>67350</v>
      </c>
      <c r="AO55" s="368">
        <v>1.7</v>
      </c>
      <c r="AP55" s="369">
        <v>85173</v>
      </c>
      <c r="AQ55" s="370">
        <v>-4.3</v>
      </c>
      <c r="AR55" s="371">
        <v>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1373678</v>
      </c>
      <c r="AN56" s="375">
        <v>39345</v>
      </c>
      <c r="AO56" s="376">
        <v>16.2</v>
      </c>
      <c r="AP56" s="377">
        <v>43913</v>
      </c>
      <c r="AQ56" s="378">
        <v>-3.4</v>
      </c>
      <c r="AR56" s="379">
        <v>19.600000000000001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4046156</v>
      </c>
      <c r="AN57" s="367">
        <v>117795</v>
      </c>
      <c r="AO57" s="368">
        <v>74.900000000000006</v>
      </c>
      <c r="AP57" s="369">
        <v>94081</v>
      </c>
      <c r="AQ57" s="370">
        <v>10.5</v>
      </c>
      <c r="AR57" s="371">
        <v>64.400000000000006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2400509</v>
      </c>
      <c r="AN58" s="375">
        <v>69886</v>
      </c>
      <c r="AO58" s="376">
        <v>77.599999999999994</v>
      </c>
      <c r="AP58" s="377">
        <v>48949</v>
      </c>
      <c r="AQ58" s="378">
        <v>11.5</v>
      </c>
      <c r="AR58" s="379">
        <v>66.099999999999994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4603482</v>
      </c>
      <c r="AN59" s="367">
        <v>136198</v>
      </c>
      <c r="AO59" s="368">
        <v>15.6</v>
      </c>
      <c r="AP59" s="369">
        <v>92632</v>
      </c>
      <c r="AQ59" s="370">
        <v>-1.5</v>
      </c>
      <c r="AR59" s="371">
        <v>17.100000000000001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2520440</v>
      </c>
      <c r="AN60" s="375">
        <v>74569</v>
      </c>
      <c r="AO60" s="376">
        <v>6.7</v>
      </c>
      <c r="AP60" s="377">
        <v>47978</v>
      </c>
      <c r="AQ60" s="378">
        <v>-2</v>
      </c>
      <c r="AR60" s="379">
        <v>8.6999999999999993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3011026</v>
      </c>
      <c r="AN61" s="382">
        <v>86931</v>
      </c>
      <c r="AO61" s="383">
        <v>17.5</v>
      </c>
      <c r="AP61" s="384">
        <v>88827</v>
      </c>
      <c r="AQ61" s="385">
        <v>1.8</v>
      </c>
      <c r="AR61" s="371">
        <v>15.7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1691232</v>
      </c>
      <c r="AN62" s="375">
        <v>48839</v>
      </c>
      <c r="AO62" s="376">
        <v>14.8</v>
      </c>
      <c r="AP62" s="377">
        <v>45889</v>
      </c>
      <c r="AQ62" s="378">
        <v>1.8</v>
      </c>
      <c r="AR62" s="379">
        <v>13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u29+LvfOMLuVKfGApKS2ECEylLpwW9CyaIaWSuOlt8HY/HIs7IBfEOxAGWv4RZ8usely10niTb9frmoN3cGKA==" saltValue="lLf2owzfxIhT1rVvuLfMf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cUKO02YdgoxkP6dABPtdnwx5am/I7xdoCZBXLq5N22djfkzWql7jp4Z+DNAW9Nq4b5+J48Rt2ll/frMqDO5zqw==" saltValue="nwp/zZP78sWVM99gYjZT7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Xz5bPDspXifKIoJdL/L2zeQEbMpwIXm1mgzXjI+i3KnhIwiD9mfvN+nN3VKyYBicGe6ThwOPMSbBZZD4+VszfA==" saltValue="PjsmM9uMUn5BGUX6mIXSC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8" t="s">
        <v>3</v>
      </c>
      <c r="D47" s="1238"/>
      <c r="E47" s="1239"/>
      <c r="F47" s="11">
        <v>12.48</v>
      </c>
      <c r="G47" s="12">
        <v>13.26</v>
      </c>
      <c r="H47" s="12">
        <v>10.81</v>
      </c>
      <c r="I47" s="12">
        <v>12.32</v>
      </c>
      <c r="J47" s="13">
        <v>12.11</v>
      </c>
    </row>
    <row r="48" spans="2:10" ht="57.75" customHeight="1" x14ac:dyDescent="0.15">
      <c r="B48" s="14"/>
      <c r="C48" s="1240" t="s">
        <v>4</v>
      </c>
      <c r="D48" s="1240"/>
      <c r="E48" s="1241"/>
      <c r="F48" s="15">
        <v>2.4500000000000002</v>
      </c>
      <c r="G48" s="16">
        <v>2.1</v>
      </c>
      <c r="H48" s="16">
        <v>2.36</v>
      </c>
      <c r="I48" s="16">
        <v>2.93</v>
      </c>
      <c r="J48" s="17">
        <v>2.19</v>
      </c>
    </row>
    <row r="49" spans="2:10" ht="57.75" customHeight="1" thickBot="1" x14ac:dyDescent="0.2">
      <c r="B49" s="18"/>
      <c r="C49" s="1242" t="s">
        <v>5</v>
      </c>
      <c r="D49" s="1242"/>
      <c r="E49" s="1243"/>
      <c r="F49" s="19" t="s">
        <v>561</v>
      </c>
      <c r="G49" s="20" t="s">
        <v>562</v>
      </c>
      <c r="H49" s="20" t="s">
        <v>563</v>
      </c>
      <c r="I49" s="20">
        <v>1.97</v>
      </c>
      <c r="J49" s="21" t="s">
        <v>564</v>
      </c>
    </row>
    <row r="50" spans="2:10" ht="13.5" customHeight="1" x14ac:dyDescent="0.15"/>
  </sheetData>
  <sheetProtection algorithmName="SHA-512" hashValue="0zM4+NFKtX/vpTg1wDFWbcADn0qrsZZDtGVvZIltCcXn00oLKaDhzOAuO23a10PIPa/UNd0W8pzv8gvSSAeoMg==" saltValue="CUL1pg8WMKYBjd7ZLa7U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2022-09-15T07:00:41Z</cp:lastPrinted>
  <dcterms:created xsi:type="dcterms:W3CDTF">2022-02-02T06:21:47Z</dcterms:created>
  <dcterms:modified xsi:type="dcterms:W3CDTF">2022-09-15T07:39:13Z</dcterms:modified>
  <cp:category/>
</cp:coreProperties>
</file>