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係\財政比較分析表（財政状況資料集）\H30財政状況資料集\H30財政状況資料集_9月18日〆\【財政状況資料集】_324485_美郷町_2018\"/>
    </mc:Choice>
  </mc:AlternateContent>
  <bookViews>
    <workbookView xWindow="1725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V23" i="12" l="1"/>
  <c r="AA23" i="12"/>
  <c r="Q23" i="12"/>
  <c r="AP23" i="12"/>
  <c r="AP63" i="12"/>
  <c r="AP88" i="12" l="1"/>
  <c r="AF88"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<sst xmlns="http://schemas.openxmlformats.org/spreadsheetml/2006/main" count="1101" uniqueCount="616">
  <si>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</si>
  <si>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</si>
  <si>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</si>
  <si>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</si>
  <si>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</si>
  <si>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</si>
  <si>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</si>
  <si>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</si>
  <si>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</si>
  <si>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</si>
  <si>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</si>
  <si>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</si>
  <si>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</si>
  <si>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</si>
  <si>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</si>
  <si>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</si>
  <si>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</si>
  <si>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</si>
  <si>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</si>
  <si>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</si>
  <si>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</si>
  <si>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</si>
  <si>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</si>
  <si>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</si>
  <si>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</si>
  <si>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</si>
  <si>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</si>
  <si>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</si>
  <si>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</si>
  <si>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</si>
  <si>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</si>
  <si>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</si>
  <si>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</si>
  <si>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</si>
  <si>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</si>
  <si>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</si>
  <si>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</si>
  <si>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</si>
  <si>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</si>
  <si>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</si>
  <si>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</si>
  <si>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</si>
  <si>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</si>
  <si>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</si>
  <si>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</si>
  <si>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</si>
  <si>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</si>
  <si>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</si>
  <si>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</si>
  <si>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</si>
  <si>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</si>
  <si>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</si>
  <si>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</si>
  <si>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</si>
  <si>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</si>
  <si>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</si>
  <si>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</si>
  <si>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</si>
  <si>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</si>
  <si>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</si>
  <si>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</si>
  <si>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</si>
  <si>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</si>
  <si>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</si>
  <si>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</si>
  <si>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</si>
  <si>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</si>
  <si>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</si>
  <si>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</si>
  <si>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</si>
  <si>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</si>
  <si>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</si>
  <si>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</si>
  <si>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</si>
  <si>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</si>
  <si>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</si>
  <si>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</si>
  <si>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</si>
  <si>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</si>
  <si>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</si>
  <si>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</si>
  <si>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</si>
  <si>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</si>
  <si>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</si>
  <si>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</si>
  <si>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</si>
  <si>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</si>
  <si>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</si>
  <si>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</si>
  <si>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</si>
  <si>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</si>
  <si>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</si>
  <si>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</si>
  <si>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</si>
  <si>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</si>
  <si>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</si>
  <si>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</si>
  <si>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</si>
  <si>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美郷町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</si>
  <si>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</si>
  <si>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</si>
  <si>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</si>
  <si>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</si>
  <si>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</si>
  <si>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</si>
  <si>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</si>
  <si>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</si>
  <si>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</si>
  <si>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</si>
  <si>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</si>
  <si>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</si>
  <si>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</si>
  <si>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</si>
  <si>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</si>
  <si>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</si>
  <si>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</si>
  <si>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</si>
  <si>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</si>
  <si>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</si>
  <si>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</si>
  <si>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</si>
  <si>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</si>
  <si>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</si>
  <si>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</si>
  <si>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</si>
  <si>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</si>
  <si>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</si>
  <si>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</si>
  <si>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</si>
  <si>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</si>
  <si>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</si>
  <si>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</si>
  <si>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</si>
  <si>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</si>
  <si>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</si>
  <si>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</si>
  <si>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</si>
  <si>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</si>
  <si>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</si>
  <si>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</si>
  <si>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</si>
  <si>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</si>
  <si>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</si>
  <si>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</si>
  <si>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</si>
  <si>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</si>
  <si>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</si>
  <si>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</si>
  <si>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</si>
  <si>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</si>
  <si>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</si>
  <si>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</si>
  <si>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</si>
  <si>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</si>
  <si>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</si>
  <si>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</si>
  <si>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</si>
  <si>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</si>
  <si>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</si>
  <si>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</si>
  <si>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</si>
  <si>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</si>
  <si>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</si>
  <si>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</si>
  <si>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</si>
  <si>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</si>
  <si>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</si>
  <si>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</si>
  <si>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</si>
  <si>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</si>
  <si>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</si>
  <si>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</si>
  <si>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</si>
  <si>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</si>
  <si>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</si>
  <si>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</si>
  <si>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</si>
  <si>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</si>
  <si>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</si>
  <si>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</si>
  <si>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</si>
  <si>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</si>
  <si>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</si>
  <si>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</si>
  <si>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</si>
  <si>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</si>
  <si>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</si>
  <si>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</si>
  <si>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</si>
  <si>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</si>
  <si>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</si>
  <si>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</si>
  <si>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</si>
  <si>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</si>
  <si>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</si>
  <si>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</si>
  <si>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</si>
  <si>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</si>
  <si>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</si>
  <si>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</si>
  <si>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</si>
  <si>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</si>
  <si>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</si>
  <si>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</si>
  <si>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</si>
  <si>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</si>
  <si>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</si>
  <si>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</si>
  <si>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</si>
  <si>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</si>
  <si>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</si>
  <si>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</si>
  <si>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</si>
  <si>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</si>
  <si>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</si>
  <si>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</si>
  <si>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島根県美郷町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</si>
  <si>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</si>
  <si>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</si>
  <si>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</si>
  <si>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</si>
  <si>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</si>
  <si>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</si>
  <si>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</si>
  <si>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</si>
  <si>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</si>
  <si>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</si>
  <si>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</si>
  <si>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</si>
  <si>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</si>
  <si>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</si>
  <si>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</si>
  <si>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</si>
  <si>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</si>
  <si>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</si>
  <si>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</si>
  <si>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</si>
  <si>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</si>
  <si>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</si>
  <si>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</si>
  <si>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</si>
  <si>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</si>
  <si>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</si>
  <si>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</si>
  <si>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</si>
  <si>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</si>
  <si>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</si>
  <si>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</si>
  <si>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</si>
  <si>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</si>
  <si>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</si>
  <si>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</si>
  <si>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</si>
  <si>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</si>
  <si>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</si>
  <si>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</si>
  <si>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</si>
  <si>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</si>
  <si>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</si>
  <si>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</si>
  <si>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</si>
  <si>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</si>
  <si>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</si>
  <si>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</si>
  <si>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</si>
  <si>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</si>
  <si>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</si>
  <si>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</si>
  <si>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</si>
  <si>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</si>
  <si>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</si>
  <si>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</si>
  <si>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</si>
  <si>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</si>
  <si>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</si>
  <si>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</si>
  <si>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</si>
  <si>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</si>
  <si>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</si>
  <si>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</si>
  <si>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</si>
  <si>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</si>
  <si>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</si>
  <si>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</si>
  <si>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</si>
  <si>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</si>
  <si>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</si>
  <si>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</si>
  <si>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</si>
  <si>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</si>
  <si>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</si>
  <si>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</si>
  <si>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</si>
  <si>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</si>
  <si>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</si>
  <si>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</si>
  <si>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</si>
  <si>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</si>
  <si>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</si>
  <si>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</si>
  <si>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</si>
  <si>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</si>
  <si>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</si>
  <si>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</si>
  <si>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</si>
  <si>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</si>
  <si>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</si>
  <si>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</si>
  <si>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</si>
  <si>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</si>
  <si>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</si>
  <si>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</si>
  <si>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</si>
  <si>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</si>
  <si>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</si>
  <si>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</si>
  <si>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</si>
  <si>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</si>
  <si>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</si>
  <si>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</si>
  <si>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</si>
  <si>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</si>
  <si>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</si>
  <si>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</si>
  <si>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</si>
  <si>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</si>
  <si>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</si>
  <si>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</si>
  <si>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</si>
  <si>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</si>
  <si>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</si>
  <si>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</si>
  <si>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</si>
  <si>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</si>
  <si>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</si>
  <si>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</si>
  <si>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</si>
  <si>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</si>
  <si>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</si>
  <si>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</si>
  <si>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</si>
  <si>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</si>
  <si>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</si>
  <si>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</si>
  <si>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</si>
  <si>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</si>
  <si>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</si>
  <si>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</si>
  <si>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</si>
  <si>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</si>
  <si>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</si>
  <si>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</si>
  <si>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</si>
  <si>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</si>
  <si>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</si>
  <si>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</si>
  <si>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</si>
  <si>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</si>
  <si>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</si>
  <si>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</si>
  <si>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</si>
  <si>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</si>
  <si>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</si>
  <si>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</si>
  <si>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</si>
  <si>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</si>
  <si>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島根県美郷町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</si>
  <si>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</si>
  <si>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</si>
  <si>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</si>
  <si>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</si>
  <si>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</si>
  <si>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</si>
  <si>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</si>
  <si>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</si>
  <si>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</si>
  <si>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</si>
  <si>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</si>
  <si>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</si>
  <si>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</si>
  <si>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</si>
  <si>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</si>
  <si>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</si>
  <si>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</si>
  <si>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</si>
  <si>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</si>
  <si>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</si>
  <si>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</si>
  <si>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君谷診療所特別会計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</si>
  <si>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</si>
  <si>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</si>
  <si>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</si>
  <si>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</si>
  <si>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</si>
  <si>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</si>
  <si>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</si>
  <si>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</si>
  <si>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</si>
  <si>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</si>
  <si>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</si>
  <si>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</si>
  <si>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</si>
  <si>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</si>
  <si>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</si>
  <si>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</si>
  <si>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後期高齢者医療特別会計</t>
    <phoneticPr fontId="5"/>
  </si>
  <si>
    <t>-</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</si>
  <si>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</si>
  <si>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</si>
  <si>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</si>
  <si>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</si>
  <si>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</si>
  <si>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</si>
  <si>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</si>
  <si>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</si>
  <si>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</si>
  <si>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</si>
  <si>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</si>
  <si>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</si>
  <si>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</si>
  <si>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</si>
  <si>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</si>
  <si>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</si>
  <si>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</si>
  <si>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</si>
  <si>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</si>
  <si>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</si>
  <si>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</si>
  <si>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</si>
  <si>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</si>
  <si>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</si>
  <si>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</si>
  <si>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</si>
  <si>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</si>
  <si>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</si>
  <si>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</si>
  <si>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</si>
  <si>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</si>
  <si>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</si>
  <si>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</si>
  <si>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</si>
  <si>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</si>
  <si>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</si>
  <si>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</si>
  <si>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</si>
  <si>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</si>
  <si>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</si>
  <si>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</si>
  <si>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</si>
  <si>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</si>
  <si>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</si>
  <si>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</si>
  <si>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</si>
  <si>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</si>
  <si>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</si>
  <si>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</si>
  <si>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</si>
  <si>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</si>
  <si>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</si>
  <si>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</si>
  <si>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</si>
  <si>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</si>
  <si>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</si>
  <si>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</si>
  <si>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</si>
  <si>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</si>
  <si>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</si>
  <si>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</si>
  <si>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</si>
  <si>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</si>
  <si>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</si>
  <si>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</si>
  <si>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</si>
  <si>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</si>
  <si>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</si>
  <si>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</si>
  <si>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</si>
  <si>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</si>
  <si>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</si>
  <si>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</si>
  <si>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国民健康保険診療所特別会計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</si>
  <si>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</si>
  <si>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</si>
  <si>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</si>
  <si>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</si>
  <si>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</si>
  <si>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</si>
  <si>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</si>
  <si>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</si>
  <si>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</si>
  <si>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</si>
  <si>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</si>
  <si>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</si>
  <si>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</si>
  <si>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</si>
  <si>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</si>
  <si>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</si>
  <si>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</si>
  <si>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</si>
  <si>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</si>
  <si>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</si>
  <si>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</si>
  <si>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</si>
  <si>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</si>
  <si>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</si>
  <si>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</si>
  <si>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</si>
  <si>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</si>
  <si>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</si>
  <si>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</si>
  <si>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</si>
  <si>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</si>
  <si>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</si>
  <si>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</si>
  <si>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</si>
  <si>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</si>
  <si>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</si>
  <si>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</si>
  <si>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</si>
  <si>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</si>
  <si>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</si>
  <si>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</si>
  <si>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</si>
  <si>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</si>
  <si>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</si>
  <si>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</si>
  <si>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</si>
  <si>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</si>
  <si>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</si>
  <si>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</si>
  <si>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</si>
  <si>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</si>
  <si>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</si>
  <si>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</si>
  <si>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</si>
  <si>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</si>
  <si>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</si>
  <si>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</si>
  <si>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</si>
  <si>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</si>
  <si>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</si>
  <si>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</si>
  <si>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</si>
  <si>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</si>
  <si>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</si>
  <si>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</si>
  <si>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</si>
  <si>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</si>
  <si>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</si>
  <si>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</si>
  <si>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</si>
  <si>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</si>
  <si>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</si>
  <si>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</si>
  <si>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</si>
  <si>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</si>
  <si>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</si>
  <si>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</si>
  <si>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</si>
  <si>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</si>
  <si>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</si>
  <si>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</si>
  <si>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</si>
  <si>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</si>
  <si>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</si>
  <si>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</si>
  <si>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0.82</t>
  </si>
  <si>
    <t>▲ 1.29</t>
  </si>
  <si>
    <t>▲ 3.30</t>
  </si>
  <si>
    <t>国民健康保険特別会計</t>
  </si>
  <si>
    <t>▲ 0.08</t>
  </si>
  <si>
    <t>一般会計</t>
  </si>
  <si>
    <t>住宅新築資金等貸付事業特別会計</t>
  </si>
  <si>
    <t>簡易水道事業特別会計</t>
  </si>
  <si>
    <t>下水道事業特別会計</t>
  </si>
  <si>
    <t>君谷診療所特別会計</t>
  </si>
  <si>
    <t>国民健康保険診療所特別会計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</si>
  <si>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</si>
  <si>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</si>
  <si>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</si>
  <si>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</si>
  <si>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</si>
  <si>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</si>
  <si>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</si>
  <si>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</si>
  <si>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グリーンロードだいわ</t>
  </si>
  <si>
    <t>美郷町開発公社</t>
    <rPh sb="0" eb="3">
      <t>ミサトチョウ</t>
    </rPh>
    <rPh sb="3" eb="5">
      <t>カイハツ</t>
    </rPh>
    <rPh sb="5" eb="7">
      <t>コウシャ</t>
    </rPh>
    <phoneticPr fontId="18"/>
  </si>
  <si>
    <t>邑智郡総合事務組合（一般会計）</t>
    <rPh sb="0" eb="3">
      <t>オオチグン</t>
    </rPh>
    <rPh sb="3" eb="5">
      <t>ソウゴウ</t>
    </rPh>
    <rPh sb="5" eb="7">
      <t>ジム</t>
    </rPh>
    <rPh sb="7" eb="9">
      <t>クミアイ</t>
    </rPh>
    <rPh sb="10" eb="12">
      <t>イッパン</t>
    </rPh>
    <rPh sb="12" eb="14">
      <t>カイケイ</t>
    </rPh>
    <phoneticPr fontId="18"/>
  </si>
  <si>
    <t>邑智郡総合事務組合（介護保険事業会計）</t>
    <rPh sb="0" eb="3">
      <t>オオチグン</t>
    </rPh>
    <rPh sb="3" eb="5">
      <t>ソウゴウ</t>
    </rPh>
    <rPh sb="5" eb="7">
      <t>ジム</t>
    </rPh>
    <rPh sb="7" eb="9">
      <t>クミアイ</t>
    </rPh>
    <rPh sb="10" eb="12">
      <t>カイゴ</t>
    </rPh>
    <rPh sb="12" eb="14">
      <t>ホケン</t>
    </rPh>
    <rPh sb="14" eb="16">
      <t>ジギョウ</t>
    </rPh>
    <rPh sb="16" eb="18">
      <t>カイケイ</t>
    </rPh>
    <phoneticPr fontId="18"/>
  </si>
  <si>
    <t>江津邑智消防組合</t>
    <rPh sb="0" eb="2">
      <t>ゴウツ</t>
    </rPh>
    <rPh sb="2" eb="4">
      <t>オオチ</t>
    </rPh>
    <rPh sb="4" eb="6">
      <t>ショウボウ</t>
    </rPh>
    <rPh sb="6" eb="8">
      <t>クミアイ</t>
    </rPh>
    <phoneticPr fontId="18"/>
  </si>
  <si>
    <t>島根県市町村総合事務組合</t>
    <rPh sb="0" eb="3">
      <t>シマネケン</t>
    </rPh>
    <rPh sb="3" eb="6">
      <t>シチョウソン</t>
    </rPh>
    <rPh sb="6" eb="8">
      <t>ソウゴウ</t>
    </rPh>
    <rPh sb="8" eb="10">
      <t>ジム</t>
    </rPh>
    <rPh sb="10" eb="12">
      <t>クミアイ</t>
    </rPh>
    <phoneticPr fontId="18"/>
  </si>
  <si>
    <t>島根県後期高齢者医療広域連合（一般会計）</t>
    <rPh sb="0" eb="3">
      <t>シマネケン</t>
    </rPh>
    <rPh sb="3" eb="5">
      <t>コウキ</t>
    </rPh>
    <rPh sb="5" eb="8">
      <t>コウレイシャ</t>
    </rPh>
    <rPh sb="8" eb="10">
      <t>イリョウ</t>
    </rPh>
    <rPh sb="10" eb="12">
      <t>コウイキ</t>
    </rPh>
    <rPh sb="12" eb="14">
      <t>レンゴウ</t>
    </rPh>
    <rPh sb="15" eb="17">
      <t>イッパン</t>
    </rPh>
    <rPh sb="17" eb="19">
      <t>カイケイ</t>
    </rPh>
    <phoneticPr fontId="18"/>
  </si>
  <si>
    <t>島根県後期高齢者医療広域連合（後期高齢者医療会計）</t>
    <rPh sb="0" eb="3">
      <t>シマネケン</t>
    </rPh>
    <rPh sb="3" eb="5">
      <t>コウキ</t>
    </rPh>
    <rPh sb="5" eb="8">
      <t>コウレイシャ</t>
    </rPh>
    <rPh sb="8" eb="10">
      <t>イリョウ</t>
    </rPh>
    <rPh sb="10" eb="12">
      <t>コウイキ</t>
    </rPh>
    <rPh sb="12" eb="14">
      <t>レンゴウ</t>
    </rPh>
    <phoneticPr fontId="18"/>
  </si>
  <si>
    <t>邑智郡公立病院組合</t>
    <rPh sb="0" eb="3">
      <t>オオチグン</t>
    </rPh>
    <rPh sb="3" eb="5">
      <t>コウリツ</t>
    </rPh>
    <rPh sb="5" eb="7">
      <t>ビョウイン</t>
    </rPh>
    <rPh sb="7" eb="9">
      <t>クミアイ</t>
    </rPh>
    <phoneticPr fontId="18"/>
  </si>
  <si>
    <t>-</t>
    <phoneticPr fontId="2"/>
  </si>
  <si>
    <t>-</t>
    <phoneticPr fontId="2"/>
  </si>
  <si>
    <t>-</t>
    <phoneticPr fontId="2"/>
  </si>
  <si>
    <t>地域振興基金</t>
    <rPh sb="0" eb="2">
      <t>チイキ</t>
    </rPh>
    <rPh sb="2" eb="4">
      <t>シンコウ</t>
    </rPh>
    <rPh sb="4" eb="6">
      <t>キキン</t>
    </rPh>
    <phoneticPr fontId="18"/>
  </si>
  <si>
    <t>公共施設維持管理基金</t>
    <rPh sb="0" eb="2">
      <t>コウキョウ</t>
    </rPh>
    <rPh sb="2" eb="4">
      <t>シセツ</t>
    </rPh>
    <rPh sb="4" eb="6">
      <t>イジ</t>
    </rPh>
    <rPh sb="6" eb="8">
      <t>カンリ</t>
    </rPh>
    <rPh sb="8" eb="10">
      <t>キキン</t>
    </rPh>
    <phoneticPr fontId="18"/>
  </si>
  <si>
    <t>地域福祉振興基金</t>
    <rPh sb="0" eb="2">
      <t>チイキ</t>
    </rPh>
    <rPh sb="2" eb="4">
      <t>フクシ</t>
    </rPh>
    <rPh sb="4" eb="6">
      <t>シンコウ</t>
    </rPh>
    <rPh sb="6" eb="8">
      <t>キキン</t>
    </rPh>
    <phoneticPr fontId="18"/>
  </si>
  <si>
    <t>電算機器管理基金</t>
    <rPh sb="0" eb="2">
      <t>デンサン</t>
    </rPh>
    <rPh sb="2" eb="4">
      <t>キキ</t>
    </rPh>
    <rPh sb="4" eb="6">
      <t>カンリ</t>
    </rPh>
    <rPh sb="6" eb="8">
      <t>キキン</t>
    </rPh>
    <phoneticPr fontId="18"/>
  </si>
  <si>
    <t>地域雇用創出推進基金</t>
    <rPh sb="0" eb="2">
      <t>チイキ</t>
    </rPh>
    <rPh sb="2" eb="4">
      <t>コヨウ</t>
    </rPh>
    <rPh sb="4" eb="6">
      <t>ソウシュツ</t>
    </rPh>
    <rPh sb="6" eb="8">
      <t>スイシン</t>
    </rPh>
    <rPh sb="8" eb="10">
      <t>キキン</t>
    </rPh>
    <phoneticPr fontId="18"/>
  </si>
  <si>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</si>
  <si>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</si>
  <si>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</si>
  <si>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</si>
  <si>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</si>
  <si>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</si>
  <si>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</si>
  <si>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</si>
  <si>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</si>
  <si>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</si>
  <si>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</si>
  <si>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</si>
  <si>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償却分を上回る起債を行っていないことから年々減少しているが、人口減少に伴う交付税の減額がある中で歳出の削減が出来ていないことから財政状況が悪化。補うために基金を取り崩すことによって将来負担比率は増加している。</t>
    <phoneticPr fontId="5"/>
  </si>
  <si>
    <t xml:space="preserve">　類似団体と比較して有形固定資産減価償却率が低いのは、市民会館と図書館を新しく立て直したことが大きな要因。固定資産台帳の修正をしたため、一時的に減少しているように見えるが、実際は毎年度増加している。H30年度から基金の取崩が加速してきたことにより、今後はより将来負担比率が上昇していく。
</t>
    <rPh sb="1" eb="3">
      <t>ルイジ</t>
    </rPh>
    <rPh sb="3" eb="5">
      <t>ダンタイ</t>
    </rPh>
    <rPh sb="6" eb="8">
      <t>ヒカク</t>
    </rPh>
    <rPh sb="10" eb="12">
      <t>ユウケイ</t>
    </rPh>
    <rPh sb="12" eb="14">
      <t>コテイ</t>
    </rPh>
    <rPh sb="14" eb="16">
      <t>シサン</t>
    </rPh>
    <rPh sb="16" eb="18">
      <t>ゲンカ</t>
    </rPh>
    <rPh sb="18" eb="20">
      <t>ショウキャク</t>
    </rPh>
    <rPh sb="20" eb="21">
      <t>リツ</t>
    </rPh>
    <rPh sb="22" eb="23">
      <t>ヒク</t>
    </rPh>
    <rPh sb="27" eb="29">
      <t>シミン</t>
    </rPh>
    <rPh sb="29" eb="31">
      <t>カイカン</t>
    </rPh>
    <rPh sb="32" eb="35">
      <t>トショカン</t>
    </rPh>
    <rPh sb="36" eb="37">
      <t>アタラ</t>
    </rPh>
    <rPh sb="39" eb="40">
      <t>タ</t>
    </rPh>
    <rPh sb="41" eb="42">
      <t>ナオ</t>
    </rPh>
    <rPh sb="47" eb="48">
      <t>オオ</t>
    </rPh>
    <rPh sb="50" eb="52">
      <t>ヨウイン</t>
    </rPh>
    <rPh sb="53" eb="59">
      <t>コテイシサンダイチョウ</t>
    </rPh>
    <rPh sb="60" eb="62">
      <t>シュウセイ</t>
    </rPh>
    <rPh sb="102" eb="104">
      <t>ネンド</t>
    </rPh>
    <rPh sb="106" eb="108">
      <t>キキン</t>
    </rPh>
    <rPh sb="109" eb="111">
      <t>トリクズシ</t>
    </rPh>
    <rPh sb="112" eb="114">
      <t>カソク</t>
    </rPh>
    <rPh sb="124" eb="126">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</si>
</sst>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30" xfId="12" applyNumberFormat="1" applyFont="1" applyFill="1" applyBorder="1" applyAlignment="1" applyProtection="1">
      <alignment horizontal="right" vertical="center" shrinkToFit="1"/>
      <protection locked="0"/>
    </xf>
    <xf numFmtId="177" fontId="33" fillId="8" borderId="184" xfId="12"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84"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245039</c:v>
                </c:pt>
                <c:pt idx="2">
                  <c:v>310300</c:v>
                </c:pt>
                <c:pt idx="3">
                  <c:v>317319</c:v>
                </c:pt>
                <c:pt idx="4">
                  <c:v>289738</c:v>
                </c:pt>
              </c:numCache>
            </c:numRef>
          </c:val>
          <c:smooth val="0"/>
          <c:extLst>
            <c:ext xmlns:c16="http://schemas.microsoft.com/office/drawing/2014/chart" uri="{C3380CC4-5D6E-409C-BE32-E72D297353CC}">
              <c16:uniqueId val="{00000000-D1F9-4546-BD8E-065D40AB50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165676</c:v>
                </c:pt>
                <c:pt idx="1">
                  <c:v>327070</c:v>
                </c:pt>
                <c:pt idx="2">
                  <c:v>171634</c:v>
                </c:pt>
                <c:pt idx="3">
                  <c:v>195052</c:v>
                </c:pt>
                <c:pt idx="4">
                  <c:v>233796</c:v>
                </c:pt>
              </c:numCache>
            </c:numRef>
          </c:val>
          <c:smooth val="0"/>
          <c:extLst>
            <c:ext xmlns:c16="http://schemas.microsoft.com/office/drawing/2014/chart" uri="{C3380CC4-5D6E-409C-BE32-E72D297353CC}">
              <c16:uniqueId val="{00000001-D1F9-4546-BD8E-065D40AB50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2.7</c:v>
                </c:pt>
                <c:pt idx="1">
                  <c:v>5.35</c:v>
                </c:pt>
                <c:pt idx="2">
                  <c:v>4.8</c:v>
                </c:pt>
                <c:pt idx="3">
                  <c:v>3.63</c:v>
                </c:pt>
                <c:pt idx="4">
                  <c:v>0.9</c:v>
                </c:pt>
              </c:numCache>
            </c:numRef>
          </c:val>
          <c:extLst>
            <c:ext xmlns:c16="http://schemas.microsoft.com/office/drawing/2014/chart" uri="{C3380CC4-5D6E-409C-BE32-E72D297353CC}">
              <c16:uniqueId val="{00000000-E55E-49EB-AC99-839CFA1CF5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28.24</c:v>
                </c:pt>
                <c:pt idx="1">
                  <c:v>28.77</c:v>
                </c:pt>
                <c:pt idx="2">
                  <c:v>30.25</c:v>
                </c:pt>
                <c:pt idx="3">
                  <c:v>31.01</c:v>
                </c:pt>
                <c:pt idx="4">
                  <c:v>31.28</c:v>
                </c:pt>
              </c:numCache>
            </c:numRef>
          </c:val>
          <c:extLst>
            <c:ext xmlns:c16="http://schemas.microsoft.com/office/drawing/2014/chart" uri="{C3380CC4-5D6E-409C-BE32-E72D297353CC}">
              <c16:uniqueId val="{00000001-E55E-49EB-AC99-839CFA1CF5F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2.76</c:v>
                </c:pt>
                <c:pt idx="1">
                  <c:v>6.29</c:v>
                </c:pt>
                <c:pt idx="2">
                  <c:v>-0.82</c:v>
                </c:pt>
                <c:pt idx="3">
                  <c:v>-1.29</c:v>
                </c:pt>
                <c:pt idx="4">
                  <c:v>-3.3</c:v>
                </c:pt>
              </c:numCache>
            </c:numRef>
          </c:val>
          <c:smooth val="0"/>
          <c:extLst>
            <c:ext xmlns:c16="http://schemas.microsoft.com/office/drawing/2014/chart" uri="{C3380CC4-5D6E-409C-BE32-E72D297353CC}">
              <c16:uniqueId val="{00000002-E55E-49EB-AC99-839CFA1CF5F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C7-4C96-B851-AD365193AD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C7-4C96-B851-AD365193ADD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0.12</c:v>
                </c:pt>
                <c:pt idx="2">
                  <c:v>#N/A</c:v>
                </c:pt>
                <c:pt idx="3">
                  <c:v>0.15</c:v>
                </c:pt>
                <c:pt idx="4">
                  <c:v>#N/A</c:v>
                </c:pt>
                <c:pt idx="5">
                  <c:v>0.09</c:v>
                </c:pt>
                <c:pt idx="6">
                  <c:v>#N/A</c:v>
                </c:pt>
                <c:pt idx="7">
                  <c:v>0.11</c:v>
                </c:pt>
                <c:pt idx="8">
                  <c:v>#N/A</c:v>
                </c:pt>
                <c:pt idx="9">
                  <c:v>0</c:v>
                </c:pt>
              </c:numCache>
            </c:numRef>
          </c:val>
          <c:extLst>
            <c:ext xmlns:c16="http://schemas.microsoft.com/office/drawing/2014/chart" uri="{C3380CC4-5D6E-409C-BE32-E72D297353CC}">
              <c16:uniqueId val="{00000002-99C7-4C96-B851-AD365193ADD5}"/>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9C7-4C96-B851-AD365193ADD5}"/>
            </c:ext>
          </c:extLst>
        </c:ser>
        <c:ser>
          <c:idx val="4"/>
          <c:order val="4"/>
          <c:tx>
            <c:strRef>
              <c:f>データシート!$A$31</c:f>
              <c:strCache>
                <c:ptCount val="1"/>
                <c:pt idx="0">
                  <c:v>君谷診療所特別会計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9C7-4C96-B851-AD365193ADD5}"/>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5-99C7-4C96-B851-AD365193ADD5}"/>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99C7-4C96-B851-AD365193ADD5}"/>
            </c:ext>
          </c:extLst>
        </c:ser>
        <c:ser>
          <c:idx val="7"/>
          <c:order val="7"/>
          <c:tx>
            <c:strRef>
              <c:f>データシート!$A$34</c:f>
              <c:strCache>
                <c:ptCount val="1"/>
                <c:pt idx="0">
                  <c:v>住宅新築資金等貸付事業特別会計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0.02</c:v>
                </c:pt>
                <c:pt idx="8">
                  <c:v>#N/A</c:v>
                </c:pt>
                <c:pt idx="9">
                  <c:v>0.05</c:v>
                </c:pt>
              </c:numCache>
            </c:numRef>
          </c:val>
          <c:extLst>
            <c:ext xmlns:c16="http://schemas.microsoft.com/office/drawing/2014/chart" uri="{C3380CC4-5D6E-409C-BE32-E72D297353CC}">
              <c16:uniqueId val="{00000007-99C7-4C96-B851-AD365193ADD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2.69</c:v>
                </c:pt>
                <c:pt idx="2">
                  <c:v>#N/A</c:v>
                </c:pt>
                <c:pt idx="3">
                  <c:v>5.34</c:v>
                </c:pt>
                <c:pt idx="4">
                  <c:v>#N/A</c:v>
                </c:pt>
                <c:pt idx="5">
                  <c:v>4.79</c:v>
                </c:pt>
                <c:pt idx="6">
                  <c:v>#N/A</c:v>
                </c:pt>
                <c:pt idx="7">
                  <c:v>3.6</c:v>
                </c:pt>
                <c:pt idx="8">
                  <c:v>#N/A</c:v>
                </c:pt>
                <c:pt idx="9">
                  <c:v>0.85</c:v>
                </c:pt>
              </c:numCache>
            </c:numRef>
          </c:val>
          <c:extLst>
            <c:ext xmlns:c16="http://schemas.microsoft.com/office/drawing/2014/chart" uri="{C3380CC4-5D6E-409C-BE32-E72D297353CC}">
              <c16:uniqueId val="{00000008-99C7-4C96-B851-AD365193ADD5}"/>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0.02</c:v>
                </c:pt>
                <c:pt idx="8">
                  <c:v>0.08</c:v>
                </c:pt>
                <c:pt idx="9">
                  <c:v>#N/A</c:v>
                </c:pt>
              </c:numCache>
            </c:numRef>
          </c:val>
          <c:extLst>
            <c:ext xmlns:c16="http://schemas.microsoft.com/office/drawing/2014/chart" uri="{C3380CC4-5D6E-409C-BE32-E72D297353CC}">
              <c16:uniqueId val="{00000009-99C7-4C96-B851-AD365193ADD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1230</c:v>
                </c:pt>
                <c:pt idx="5">
                  <c:v>1201</c:v>
                </c:pt>
                <c:pt idx="8">
                  <c:v>1138</c:v>
                </c:pt>
                <c:pt idx="11">
                  <c:v>1088</c:v>
                </c:pt>
                <c:pt idx="14">
                  <c:v>1057</c:v>
                </c:pt>
              </c:numCache>
            </c:numRef>
          </c:val>
          <c:extLst>
            <c:ext xmlns:c16="http://schemas.microsoft.com/office/drawing/2014/chart" uri="{C3380CC4-5D6E-409C-BE32-E72D297353CC}">
              <c16:uniqueId val="{00000000-E67B-44D0-B72C-2F080CE7DA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7B-44D0-B72C-2F080CE7DA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20</c:v>
                </c:pt>
                <c:pt idx="3">
                  <c:v>20</c:v>
                </c:pt>
                <c:pt idx="6">
                  <c:v>20</c:v>
                </c:pt>
                <c:pt idx="9">
                  <c:v>20</c:v>
                </c:pt>
                <c:pt idx="12">
                  <c:v>20</c:v>
                </c:pt>
              </c:numCache>
            </c:numRef>
          </c:val>
          <c:extLst>
            <c:ext xmlns:c16="http://schemas.microsoft.com/office/drawing/2014/chart" uri="{C3380CC4-5D6E-409C-BE32-E72D297353CC}">
              <c16:uniqueId val="{00000002-E67B-44D0-B72C-2F080CE7DA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c:v>
                </c:pt>
                <c:pt idx="3">
                  <c:v>23</c:v>
                </c:pt>
                <c:pt idx="6">
                  <c:v>26</c:v>
                </c:pt>
                <c:pt idx="9">
                  <c:v>28</c:v>
                </c:pt>
                <c:pt idx="12">
                  <c:v>31</c:v>
                </c:pt>
              </c:numCache>
            </c:numRef>
          </c:val>
          <c:extLst>
            <c:ext xmlns:c16="http://schemas.microsoft.com/office/drawing/2014/chart" uri="{C3380CC4-5D6E-409C-BE32-E72D297353CC}">
              <c16:uniqueId val="{00000003-E67B-44D0-B72C-2F080CE7DA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192</c:v>
                </c:pt>
                <c:pt idx="3">
                  <c:v>192</c:v>
                </c:pt>
                <c:pt idx="6">
                  <c:v>181</c:v>
                </c:pt>
                <c:pt idx="9">
                  <c:v>183</c:v>
                </c:pt>
                <c:pt idx="12">
                  <c:v>188</c:v>
                </c:pt>
              </c:numCache>
            </c:numRef>
          </c:val>
          <c:extLst>
            <c:ext xmlns:c16="http://schemas.microsoft.com/office/drawing/2014/chart" uri="{C3380CC4-5D6E-409C-BE32-E72D297353CC}">
              <c16:uniqueId val="{00000004-E67B-44D0-B72C-2F080CE7DA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7B-44D0-B72C-2F080CE7DA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7B-44D0-B72C-2F080CE7DA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1378</c:v>
                </c:pt>
                <c:pt idx="3">
                  <c:v>1360</c:v>
                </c:pt>
                <c:pt idx="6">
                  <c:v>1273</c:v>
                </c:pt>
                <c:pt idx="9">
                  <c:v>1155</c:v>
                </c:pt>
                <c:pt idx="12">
                  <c:v>1137</c:v>
                </c:pt>
              </c:numCache>
            </c:numRef>
          </c:val>
          <c:extLst>
            <c:ext xmlns:c16="http://schemas.microsoft.com/office/drawing/2014/chart" uri="{C3380CC4-5D6E-409C-BE32-E72D297353CC}">
              <c16:uniqueId val="{00000007-E67B-44D0-B72C-2F080CE7DA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376</c:v>
                </c:pt>
                <c:pt idx="2">
                  <c:v>#N/A</c:v>
                </c:pt>
                <c:pt idx="3">
                  <c:v>#N/A</c:v>
                </c:pt>
                <c:pt idx="4">
                  <c:v>394</c:v>
                </c:pt>
                <c:pt idx="5">
                  <c:v>#N/A</c:v>
                </c:pt>
                <c:pt idx="6">
                  <c:v>#N/A</c:v>
                </c:pt>
                <c:pt idx="7">
                  <c:v>362</c:v>
                </c:pt>
                <c:pt idx="8">
                  <c:v>#N/A</c:v>
                </c:pt>
                <c:pt idx="9">
                  <c:v>#N/A</c:v>
                </c:pt>
                <c:pt idx="10">
                  <c:v>298</c:v>
                </c:pt>
                <c:pt idx="11">
                  <c:v>#N/A</c:v>
                </c:pt>
                <c:pt idx="12">
                  <c:v>#N/A</c:v>
                </c:pt>
                <c:pt idx="13">
                  <c:v>319</c:v>
                </c:pt>
                <c:pt idx="14">
                  <c:v>#N/A</c:v>
                </c:pt>
              </c:numCache>
            </c:numRef>
          </c:val>
          <c:smooth val="0"/>
          <c:extLst>
            <c:ext xmlns:c16="http://schemas.microsoft.com/office/drawing/2014/chart" uri="{C3380CC4-5D6E-409C-BE32-E72D297353CC}">
              <c16:uniqueId val="{00000008-E67B-44D0-B72C-2F080CE7DA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9201</c:v>
                </c:pt>
                <c:pt idx="5">
                  <c:v>9306</c:v>
                </c:pt>
                <c:pt idx="8">
                  <c:v>8756</c:v>
                </c:pt>
                <c:pt idx="11">
                  <c:v>8133</c:v>
                </c:pt>
                <c:pt idx="14">
                  <c:v>7937</c:v>
                </c:pt>
              </c:numCache>
            </c:numRef>
          </c:val>
          <c:extLst>
            <c:ext xmlns:c16="http://schemas.microsoft.com/office/drawing/2014/chart" uri="{C3380CC4-5D6E-409C-BE32-E72D297353CC}">
              <c16:uniqueId val="{00000000-E443-433D-BD8B-FA287705E0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615</c:v>
                </c:pt>
                <c:pt idx="5">
                  <c:v>522</c:v>
                </c:pt>
                <c:pt idx="8">
                  <c:v>447</c:v>
                </c:pt>
                <c:pt idx="11">
                  <c:v>387</c:v>
                </c:pt>
                <c:pt idx="14">
                  <c:v>308</c:v>
                </c:pt>
              </c:numCache>
            </c:numRef>
          </c:val>
          <c:extLst>
            <c:ext xmlns:c16="http://schemas.microsoft.com/office/drawing/2014/chart" uri="{C3380CC4-5D6E-409C-BE32-E72D297353CC}">
              <c16:uniqueId val="{00000001-E443-433D-BD8B-FA287705E0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2764</c:v>
                </c:pt>
                <c:pt idx="5">
                  <c:v>2756</c:v>
                </c:pt>
                <c:pt idx="8">
                  <c:v>2739</c:v>
                </c:pt>
                <c:pt idx="11">
                  <c:v>2722</c:v>
                </c:pt>
                <c:pt idx="14">
                  <c:v>2692</c:v>
                </c:pt>
              </c:numCache>
            </c:numRef>
          </c:val>
          <c:extLst>
            <c:ext xmlns:c16="http://schemas.microsoft.com/office/drawing/2014/chart" uri="{C3380CC4-5D6E-409C-BE32-E72D297353CC}">
              <c16:uniqueId val="{00000002-E443-433D-BD8B-FA287705E0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43-433D-BD8B-FA287705E0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43-433D-BD8B-FA287705E0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43-433D-BD8B-FA287705E0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1352</c:v>
                </c:pt>
                <c:pt idx="3">
                  <c:v>1314</c:v>
                </c:pt>
                <c:pt idx="6">
                  <c:v>1311</c:v>
                </c:pt>
                <c:pt idx="9">
                  <c:v>1323</c:v>
                </c:pt>
                <c:pt idx="12">
                  <c:v>1350</c:v>
                </c:pt>
              </c:numCache>
            </c:numRef>
          </c:val>
          <c:extLst>
            <c:ext xmlns:c16="http://schemas.microsoft.com/office/drawing/2014/chart" uri="{C3380CC4-5D6E-409C-BE32-E72D297353CC}">
              <c16:uniqueId val="{00000006-E443-433D-BD8B-FA287705E0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249</c:v>
                </c:pt>
                <c:pt idx="3">
                  <c:v>231</c:v>
                </c:pt>
                <c:pt idx="6">
                  <c:v>221</c:v>
                </c:pt>
                <c:pt idx="9">
                  <c:v>186</c:v>
                </c:pt>
                <c:pt idx="12">
                  <c:v>152</c:v>
                </c:pt>
              </c:numCache>
            </c:numRef>
          </c:val>
          <c:extLst>
            <c:ext xmlns:c16="http://schemas.microsoft.com/office/drawing/2014/chart" uri="{C3380CC4-5D6E-409C-BE32-E72D297353CC}">
              <c16:uniqueId val="{00000007-E443-433D-BD8B-FA287705E0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2398</c:v>
                </c:pt>
                <c:pt idx="3">
                  <c:v>2299</c:v>
                </c:pt>
                <c:pt idx="6">
                  <c:v>2258</c:v>
                </c:pt>
                <c:pt idx="9">
                  <c:v>2096</c:v>
                </c:pt>
                <c:pt idx="12">
                  <c:v>2093</c:v>
                </c:pt>
              </c:numCache>
            </c:numRef>
          </c:val>
          <c:extLst>
            <c:ext xmlns:c16="http://schemas.microsoft.com/office/drawing/2014/chart" uri="{C3380CC4-5D6E-409C-BE32-E72D297353CC}">
              <c16:uniqueId val="{00000008-E443-433D-BD8B-FA287705E0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159</c:v>
                </c:pt>
                <c:pt idx="3">
                  <c:v>140</c:v>
                </c:pt>
                <c:pt idx="6">
                  <c:v>121</c:v>
                </c:pt>
                <c:pt idx="9">
                  <c:v>102</c:v>
                </c:pt>
                <c:pt idx="12">
                  <c:v>83</c:v>
                </c:pt>
              </c:numCache>
            </c:numRef>
          </c:val>
          <c:extLst>
            <c:ext xmlns:c16="http://schemas.microsoft.com/office/drawing/2014/chart" uri="{C3380CC4-5D6E-409C-BE32-E72D297353CC}">
              <c16:uniqueId val="{00000009-E443-433D-BD8B-FA287705E0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10402</c:v>
                </c:pt>
                <c:pt idx="3">
                  <c:v>10469</c:v>
                </c:pt>
                <c:pt idx="6">
                  <c:v>9903</c:v>
                </c:pt>
                <c:pt idx="9">
                  <c:v>9615</c:v>
                </c:pt>
                <c:pt idx="12">
                  <c:v>9499</c:v>
                </c:pt>
              </c:numCache>
            </c:numRef>
          </c:val>
          <c:extLst>
            <c:ext xmlns:c16="http://schemas.microsoft.com/office/drawing/2014/chart" uri="{C3380CC4-5D6E-409C-BE32-E72D297353CC}">
              <c16:uniqueId val="{0000000A-E443-433D-BD8B-FA287705E0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1980</c:v>
                </c:pt>
                <c:pt idx="2">
                  <c:v>#N/A</c:v>
                </c:pt>
                <c:pt idx="3">
                  <c:v>#N/A</c:v>
                </c:pt>
                <c:pt idx="4">
                  <c:v>1869</c:v>
                </c:pt>
                <c:pt idx="5">
                  <c:v>#N/A</c:v>
                </c:pt>
                <c:pt idx="6">
                  <c:v>#N/A</c:v>
                </c:pt>
                <c:pt idx="7">
                  <c:v>1872</c:v>
                </c:pt>
                <c:pt idx="8">
                  <c:v>#N/A</c:v>
                </c:pt>
                <c:pt idx="9">
                  <c:v>#N/A</c:v>
                </c:pt>
                <c:pt idx="10">
                  <c:v>2078</c:v>
                </c:pt>
                <c:pt idx="11">
                  <c:v>#N/A</c:v>
                </c:pt>
                <c:pt idx="12">
                  <c:v>#N/A</c:v>
                </c:pt>
                <c:pt idx="13">
                  <c:v>2240</c:v>
                </c:pt>
                <c:pt idx="14">
                  <c:v>#N/A</c:v>
                </c:pt>
              </c:numCache>
            </c:numRef>
          </c:val>
          <c:smooth val="0"/>
          <c:extLst>
            <c:ext xmlns:c16="http://schemas.microsoft.com/office/drawing/2014/chart" uri="{C3380CC4-5D6E-409C-BE32-E72D297353CC}">
              <c16:uniqueId val="{0000000B-E443-433D-BD8B-FA287705E0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1168</c:v>
                </c:pt>
                <c:pt idx="1">
                  <c:v>1168</c:v>
                </c:pt>
                <c:pt idx="2">
                  <c:v>1151</c:v>
                </c:pt>
              </c:numCache>
            </c:numRef>
          </c:val>
          <c:extLst>
            <c:ext xmlns:c16="http://schemas.microsoft.com/office/drawing/2014/chart" uri="{C3380CC4-5D6E-409C-BE32-E72D297353CC}">
              <c16:uniqueId val="{00000000-BEE0-4F7A-8811-A6F04E47F5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641</c:v>
                </c:pt>
                <c:pt idx="1">
                  <c:v>610</c:v>
                </c:pt>
                <c:pt idx="2">
                  <c:v>574</c:v>
                </c:pt>
              </c:numCache>
            </c:numRef>
          </c:val>
          <c:extLst>
            <c:ext xmlns:c16="http://schemas.microsoft.com/office/drawing/2014/chart" uri="{C3380CC4-5D6E-409C-BE32-E72D297353CC}">
              <c16:uniqueId val="{00000001-BEE0-4F7A-8811-A6F04E47F5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2086</c:v>
                </c:pt>
                <c:pt idx="1">
                  <c:v>2074</c:v>
                </c:pt>
                <c:pt idx="2">
                  <c:v>2047</c:v>
                </c:pt>
              </c:numCache>
            </c:numRef>
          </c:val>
          <c:extLst>
            <c:ext xmlns:c16="http://schemas.microsoft.com/office/drawing/2014/chart" uri="{C3380CC4-5D6E-409C-BE32-E72D297353CC}">
              <c16:uniqueId val="{00000002-BEE0-4F7A-8811-A6F04E47F5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{931137E4-848D-45A8-AE0D-021446FB591C}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A89-483C-BCEA-48EF59BAD3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{27CFB71A-0C7B-4187-9BFC-97984720FFEE}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89-483C-BCEA-48EF59BAD3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{2D82F807-7FF1-4836-9BD3-7F44ED9A2406}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89-483C-BCEA-48EF59BAD3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{6EE8A870-3760-4391-9746-A8B635B2092A}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89-483C-BCEA-48EF59BAD3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{26BDD871-7594-4B8F-A1C9-8C01ABB8D4F0}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89-483C-BCEA-48EF59BAD35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{F97BEB81-2C6D-44CF-8BD3-B9303283C7A6}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A89-483C-BCEA-48EF59BAD35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{CFC4A349-2525-472F-93C8-426112737E57}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A89-483C-BCEA-48EF59BAD35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{4BE78659-5317-428D-8100-1152E6DE9E07}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A89-483C-BCEA-48EF59BAD35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{D060C082-66E7-4AAF-BFDE-FB3496637507}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A89-483C-BCEA-48EF59BAD3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54.5</c:v>
                </c:pt>
                <c:pt idx="16">
                  <c:v>55.9</c:v>
                </c:pt>
                <c:pt idx="24">
                  <c:v>57.9</c:v>
                </c:pt>
                <c:pt idx="32">
                  <c:v>56.5</c:v>
                </c:pt>
              </c:numCache>
            </c:numRef>
          </c:xVal>
          <c:yVal>
            <c:numRef>
              <c:f>公会計指標分析・財政指標組合せ分析表!$BP$51:$DC$51</c:f>
              <c:numCache>
                <c:formatCode>#,##0.0;"▲ "#,##0.0</c:formatCode>
                <c:ptCount val="40"/>
                <c:pt idx="8">
                  <c:v>63.9</c:v>
                </c:pt>
                <c:pt idx="16">
                  <c:v>67.2</c:v>
                </c:pt>
                <c:pt idx="24">
                  <c:v>75.599999999999994</c:v>
                </c:pt>
                <c:pt idx="32">
                  <c:v>83.5</c:v>
                </c:pt>
              </c:numCache>
            </c:numRef>
          </c:yVal>
          <c:smooth val="0"/>
          <c:extLst>
            <c:ext xmlns:c16="http://schemas.microsoft.com/office/drawing/2014/chart" uri="{C3380CC4-5D6E-409C-BE32-E72D297353CC}">
              <c16:uniqueId val="{00000009-BA89-483C-BCEA-48EF59BAD3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{A61BA22A-14E3-45F2-A103-EEADD40E14B3}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A89-483C-BCEA-48EF59BAD3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{1B74B82F-1E2C-4235-BFA0-AC99F1FF6BFA}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89-483C-BCEA-48EF59BAD3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{ECE64007-AE04-4B54-A9A6-D267C37DD470}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89-483C-BCEA-48EF59BAD3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{8380C793-07DE-4C86-A8E8-F201B6020FFF}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89-483C-BCEA-48EF59BAD3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{0F4064A1-CFA8-42BE-A7D7-5901E4F90BFB}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89-483C-BCEA-48EF59BAD35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{6CF792A5-2D39-454B-B419-61C9CE3E70AB}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A89-483C-BCEA-48EF59BAD35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{87E4476F-BA8B-403F-81B2-4EE5CB983CCC}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A89-483C-BCEA-48EF59BAD35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{6409E8CB-6E58-461E-90CC-938119EB0178}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A89-483C-BCEA-48EF59BAD35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{D1C1FC3E-D0A2-43FF-9DE0-870E94036530}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A89-483C-BCEA-48EF59BAD3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57.9</c:v>
                </c:pt>
                <c:pt idx="24">
                  <c:v>58.2</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BA89-483C-BCEA-48EF59BAD355}"/>
            </c:ext>
          </c:extLst>
        </c:ser>
        <c:dLbls>
          <c:showLegendKey val="0"/>
          <c:showVal val="1"/>
          <c:showCatName val="0"/>
          <c:showSerName val="0"/>
          <c:showPercent val="0"/>
          <c:showBubbleSize val="0"/>
        </c:dLbls>
        <c:axId val="46179840"/>
        <c:axId val="46181760"/>
      </c:scatterChart>
      <c:valAx>
        <c:axId val="46179840"/>
        <c:scaling>
          <c:orientation val="minMax"/>
          <c:max val="59.1"/>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9688777924810925E-2"/>
                  <c:y val="-8.7838985634016417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{3B27D930-CE8C-4C38-93FD-1FFF0F0F07A4}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84A-4992-A8BB-802D685AEF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{6697CCFB-4057-4AC8-85DB-5B3F6778C71D}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4A-4992-A8BB-802D685AEF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{A28D49BD-A759-4BD3-8C3E-BFC8C437DE35}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4A-4992-A8BB-802D685AEF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{1B46D357-4BBB-4148-8DE5-3114269776A3}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4A-4992-A8BB-802D685AEF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{3AD0EEB6-137E-4C08-9E68-7A13C40F2ACE}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4A-4992-A8BB-802D685AEFD6}"/>
                </c:ext>
              </c:extLst>
            </c:dLbl>
            <c:dLbl>
              <c:idx val="8"/>
              <c:layout>
                <c:manualLayout>
                  <c:x val="-3.3707205313410343E-2"/>
                  <c:y val="-4.268799313928901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{42172701-9E24-4940-8E82-9E7C31048E67}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84A-4992-A8BB-802D685AEFD6}"/>
                </c:ext>
              </c:extLst>
            </c:dLbl>
            <c:dLbl>
              <c:idx val="16"/>
              <c:layout>
                <c:manualLayout>
                  <c:x val="-3.1697991619110633E-2"/>
                  <c:y val="-5.672244875872230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{83DD7F96-F6E3-4AA5-88EF-0C0B9A86A93A}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84A-4992-A8BB-802D685AEFD6}"/>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{E438618C-774B-4ED2-B51C-4AE10170DA79}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84A-4992-A8BB-802D685AEFD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{7AA3142C-1494-47F1-94D4-EAD06FE6DE98}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84A-4992-A8BB-802D685AEF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13.1</c:v>
                </c:pt>
                <c:pt idx="16">
                  <c:v>13.1</c:v>
                </c:pt>
                <c:pt idx="24">
                  <c:v>12.4</c:v>
                </c:pt>
                <c:pt idx="32">
                  <c:v>11.9</c:v>
                </c:pt>
              </c:numCache>
            </c:numRef>
          </c:xVal>
          <c:yVal>
            <c:numRef>
              <c:f>公会計指標分析・財政指標組合せ分析表!$BP$73:$DC$73</c:f>
              <c:numCache>
                <c:formatCode>#,##0.0;"▲ "#,##0.0</c:formatCode>
                <c:ptCount val="40"/>
                <c:pt idx="0">
                  <c:v>68.099999999999994</c:v>
                </c:pt>
                <c:pt idx="8">
                  <c:v>63.9</c:v>
                </c:pt>
                <c:pt idx="16">
                  <c:v>67.2</c:v>
                </c:pt>
                <c:pt idx="24">
                  <c:v>75.599999999999994</c:v>
                </c:pt>
                <c:pt idx="32">
                  <c:v>83.5</c:v>
                </c:pt>
              </c:numCache>
            </c:numRef>
          </c:yVal>
          <c:smooth val="0"/>
          <c:extLst>
            <c:ext xmlns:c16="http://schemas.microsoft.com/office/drawing/2014/chart" uri="{C3380CC4-5D6E-409C-BE32-E72D297353CC}">
              <c16:uniqueId val="{00000009-284A-4992-A8BB-802D685AEF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{FD03920E-789B-4C6F-A449-6D78BAC6E8D3}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84A-4992-A8BB-802D685AEF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{AEBFAD9E-AC60-4D34-88D0-C75B632F8D95}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4A-4992-A8BB-802D685AEF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{6151C0B8-CE5F-408C-901C-FEC61FE0CDDC}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4A-4992-A8BB-802D685AEF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{D0F4CB91-E5D3-4560-A7F8-A60C62DB30B5}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4A-4992-A8BB-802D685AEF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{54666530-1C4D-497A-AEAA-421F7FA99AD3}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4A-4992-A8BB-802D685AEFD6}"/>
                </c:ext>
              </c:extLst>
            </c:dLbl>
            <c:dLbl>
              <c:idx val="8"/>
              <c:layout>
                <c:manualLayout>
                  <c:x val="-2.3962167107766139E-2"/>
                  <c:y val="-9.079773574618109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{669D50FC-2BB5-495C-BD6B-60EDAA2CB00A}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84A-4992-A8BB-802D685AEFD6}"/>
                </c:ext>
              </c:extLst>
            </c:dLbl>
            <c:dLbl>
              <c:idx val="16"/>
              <c:layout>
                <c:manualLayout>
                  <c:x val="-3.7575009878789548E-2"/>
                  <c:y val="-7.660693455131037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{C082F089-9142-4196-B261-8518F809B347}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84A-4992-A8BB-802D685AEFD6}"/>
                </c:ext>
              </c:extLst>
            </c:dLbl>
            <c:dLbl>
              <c:idx val="24"/>
              <c:layout>
                <c:manualLayout>
                  <c:x val="-3.3556726077247537E-2"/>
                  <c:y val="-3.87654830067942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{5C711BAF-F3ED-40B5-9F88-8FAC46B97D72}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84A-4992-A8BB-802D685AEFD6}"/>
                </c:ext>
              </c:extLst>
            </c:dLbl>
            <c:dLbl>
              <c:idx val="32"/>
              <c:layout>
                <c:manualLayout>
                  <c:x val="-3.1697991619110633E-2"/>
                  <c:y val="-4.349592131553585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{20BEFA99-2802-48FF-9E30-55DA8FB538F4}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84A-4992-A8BB-802D685AEF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7.2</c:v>
                </c:pt>
                <c:pt idx="16">
                  <c:v>6.9</c:v>
                </c:pt>
                <c:pt idx="24">
                  <c:v>7.1</c:v>
                </c:pt>
                <c:pt idx="32">
                  <c:v>7.4</c:v>
                </c:pt>
              </c:numCache>
            </c:numRef>
          </c:xVal>
          <c:yVal>
            <c:numRef>
              <c:f>公会計指標分析・財政指標組合せ分析表!$BP$77:$DC$77</c:f>
              <c:numCache>
                <c:formatCode>#,##0.0;"▲ "#,##0.0</c:formatCode>
                <c:ptCount val="40"/>
                <c:pt idx="0">
                  <c:v>17.899999999999999</c:v>
                </c:pt>
                <c:pt idx="8">
                  <c:v>0</c:v>
                </c:pt>
                <c:pt idx="16">
                  <c:v>0</c:v>
                </c:pt>
                <c:pt idx="24">
                  <c:v>0</c:v>
                </c:pt>
                <c:pt idx="32">
                  <c:v>0</c:v>
                </c:pt>
              </c:numCache>
            </c:numRef>
          </c:yVal>
          <c:smooth val="0"/>
          <c:extLst>
            <c:ext xmlns:c16="http://schemas.microsoft.com/office/drawing/2014/chart" uri="{C3380CC4-5D6E-409C-BE32-E72D297353CC}">
              <c16:uniqueId val="{00000013-284A-4992-A8BB-802D685AEFD6}"/>
            </c:ext>
          </c:extLst>
        </c:ser>
        <c:dLbls>
          <c:showLegendKey val="0"/>
          <c:showVal val="1"/>
          <c:showCatName val="0"/>
          <c:showSerName val="0"/>
          <c:showPercent val="0"/>
          <c:showBubbleSize val="0"/>
        </c:dLbls>
        <c:axId val="84219776"/>
        <c:axId val="84234240"/>
      </c:scatterChart>
      <c:valAx>
        <c:axId val="84219776"/>
        <c:scaling>
          <c:orientation val="minMax"/>
          <c:max val="13.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元利償還金については、町村合併を経て、繰上償還</a:t>
          </a:r>
          <a:r>
            <a:rPr kumimoji="1" lang="en-US" altLang="ja-JP" sz="1400">
              <a:latin typeface="ＭＳ ゴシック" pitchFamily="49" charset="-128"/>
              <a:ea typeface="ＭＳ ゴシック" pitchFamily="49" charset="-128"/>
            </a:rPr>
            <a:t>(722</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により公債費の軽減を図ってきたが、近年の普通建設事業費の増加に伴い上昇傾向にある。交付税算入率の高い地方債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辺地・過疎・合併特例）の活用や充当可能な特定財源を確保した上で普通建設事業を実施しており</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年度は実質公債費比率を減少（</a:t>
          </a:r>
          <a:r>
            <a:rPr kumimoji="1" lang="en-US" altLang="ja-JP" sz="1400">
              <a:latin typeface="ＭＳ ゴシック" pitchFamily="49" charset="-128"/>
              <a:ea typeface="ＭＳ ゴシック" pitchFamily="49" charset="-128"/>
            </a:rPr>
            <a:t>11.9</a:t>
          </a:r>
          <a:r>
            <a:rPr kumimoji="1" lang="ja-JP" altLang="en-US" sz="1400">
              <a:latin typeface="ＭＳ ゴシック" pitchFamily="49" charset="-128"/>
              <a:ea typeface="ＭＳ ゴシック" pitchFamily="49" charset="-128"/>
            </a:rPr>
            <a:t>％）することが出来た。今後も地方債の発行を抑制し、比率の低下に努める。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地方債については、原則として交付税措置されないものについては可能な限り発行しないこととしており残高も減少傾向にある。</a:t>
          </a:r>
        </a:p>
        <a:p>
          <a:r>
            <a:rPr kumimoji="1" lang="ja-JP" altLang="en-US" sz="1400">
              <a:latin typeface="ＭＳ ゴシック" pitchFamily="49" charset="-128"/>
              <a:ea typeface="ＭＳ ゴシック" pitchFamily="49" charset="-128"/>
            </a:rPr>
            <a:t>　充当可能基金については、決算剰余金や歳出削減等で発生した留保財源を積極的に積み立てることにしているが、財政調整基金の取り崩しに押され、減少した。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中期財政計画上、後年度から基金の取り崩しが続く為、将来負担比率の上昇が見込まれるが、今後も引き続き</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％以下を保てるよう努力する。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島根県美郷町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特定目的基金は都賀保育園建て替え費用に対する取り崩し、財政状況悪化におる財政調整基金の取り崩し、地方債償還に対する減債基金の取り崩しによって全体的に基金額は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社会情勢による事業需要の増と交付税の減額により、継続的に取り崩しを行う見込み。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地域振興基金：町民の連帯強化及び地域振興に資する事業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公共施設維持管理基金：公共施設の維持管理費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地域福祉振興基金：地域福祉の振興及び高齢者保健福祉の振興のための事業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電算機器管理基金：電算機気の維持、管理、更新</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地域雇用創出推進基金：雇用創出・維持につながる地域の実情に応じた事業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公共施設維持管理基金：毎年度施設の大規模修繕を行うため、定量的な取り崩しを行っているため。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地域福祉振興基金：都賀保育園の建て替え費用を補助する為取り崩しを行った。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社会情勢による事業需要の増と、交付税の減額により平成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年度以降もほぼすべての特定目的基金の継続した取り崩しを行う見込み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普通交付税算定替により縮減を受けたことによる歳入の減等により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社会情勢による事業需要の増と交付税の減額により、継続的に取り崩せざるを得ない見込み。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年度からは地方債の据え置き期間終了による地方債償還額の増により取り崩しを行った。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年度に合併特例債で借り入れた多機能コミュニティセンター建設事業の償還が開始する事等により、今後も継続して取り崩しを行う見込み。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4,710
4,693
282.92
6,916,628
6,861,750
33,194
3,677,978
9,499,334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高度経済成長期に類似団体と同程度整備しており、かつ維持・修繕・改良事業も類似団体と同等に行っており、類似した推移で減価償却率が増加している。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台帳の誤りを修正したため、一時的に減少しているように見えるが、実際は毎年度増加している。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老朽化が進む施設については建て替えを検討しているが、費用が多額なことと、財源が有利なものが無く、最終的に基金の取り崩しとなるため、更新を行えば将来負担比率の増加は逃れられない。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64" name="直線コネクタ 63"/>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5"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6" name="直線コネクタ 65"/>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7"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8" name="直線コネクタ 67"/>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136330</xdr:rowOff>
    </xdr:from>
    <xdr:ext cx="405111" cy="259045"/>
    <xdr:sp macro="" textlink="">
      <xdr:nvSpPr>
        <xdr:cNvPr id="69" name="有形固定資産減価償却率平均値テキスト"/>
        <xdr:cNvSpPr txBox="1"/>
      </xdr:nvSpPr>
      <xdr:spPr>
        <a:xfrm>
          <a:off x="4813300" y="587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0" name="フローチャート: 判断 69"/>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1" name="フローチャート: 判断 70"/>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2" name="フローチャート: 判断 71"/>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46355</xdr:rowOff>
    </xdr:from>
    <xdr:to>
      <xdr:col>11</xdr:col>
      <xdr:colOff>187325</xdr:colOff>
      <xdr:row>31</xdr:row>
      <xdr:rowOff>147955</xdr:rowOff>
    </xdr:to>
    <xdr:sp macro="" textlink="">
      <xdr:nvSpPr>
        <xdr:cNvPr id="73" name="フローチャート: 判断 72"/>
        <xdr:cNvSpPr/>
      </xdr:nvSpPr>
      <xdr:spPr>
        <a:xfrm>
          <a:off x="2476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21167</xdr:rowOff>
    </xdr:from>
    <xdr:to>
      <xdr:col>23</xdr:col>
      <xdr:colOff>136525</xdr:colOff>
      <xdr:row>31</xdr:row>
      <xdr:rowOff>122767</xdr:rowOff>
    </xdr:to>
    <xdr:sp macro="" textlink="">
      <xdr:nvSpPr>
        <xdr:cNvPr id="79" name="楕円 78"/>
        <xdr:cNvSpPr/>
      </xdr:nvSpPr>
      <xdr:spPr>
        <a:xfrm>
          <a:off x="47117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171044</xdr:rowOff>
    </xdr:from>
    <xdr:ext cx="405111" cy="259045"/>
    <xdr:sp macro="" textlink="">
      <xdr:nvSpPr>
        <xdr:cNvPr id="80" name="有形固定資産減価償却率該当値テキスト"/>
        <xdr:cNvSpPr txBox="1"/>
      </xdr:nvSpPr>
      <xdr:spPr>
        <a:xfrm>
          <a:off x="4813300" y="6086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142240</xdr:rowOff>
    </xdr:from>
    <xdr:to>
      <xdr:col>19</xdr:col>
      <xdr:colOff>187325</xdr:colOff>
      <xdr:row>31</xdr:row>
      <xdr:rowOff>72390</xdr:rowOff>
    </xdr:to>
    <xdr:sp macro="" textlink="">
      <xdr:nvSpPr>
        <xdr:cNvPr id="81" name="楕円 80"/>
        <xdr:cNvSpPr/>
      </xdr:nvSpPr>
      <xdr:spPr>
        <a:xfrm>
          <a:off x="4000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21590</xdr:rowOff>
    </xdr:from>
    <xdr:to>
      <xdr:col>23</xdr:col>
      <xdr:colOff>85725</xdr:colOff>
      <xdr:row>31</xdr:row>
      <xdr:rowOff>71967</xdr:rowOff>
    </xdr:to>
    <xdr:cxnSp macro="">
      <xdr:nvCxnSpPr>
        <xdr:cNvPr id="82" name="直線コネクタ 81"/>
        <xdr:cNvCxnSpPr/>
      </xdr:nvCxnSpPr>
      <xdr:spPr>
        <a:xfrm>
          <a:off x="4051300" y="6108065"/>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42757</xdr:rowOff>
    </xdr:from>
    <xdr:to>
      <xdr:col>15</xdr:col>
      <xdr:colOff>187325</xdr:colOff>
      <xdr:row>31</xdr:row>
      <xdr:rowOff>144357</xdr:rowOff>
    </xdr:to>
    <xdr:sp macro="" textlink="">
      <xdr:nvSpPr>
        <xdr:cNvPr id="83" name="楕円 82"/>
        <xdr:cNvSpPr/>
      </xdr:nvSpPr>
      <xdr:spPr>
        <a:xfrm>
          <a:off x="3238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93557</xdr:rowOff>
    </xdr:to>
    <xdr:cxnSp macro="">
      <xdr:nvCxnSpPr>
        <xdr:cNvPr id="84" name="直線コネクタ 83"/>
        <xdr:cNvCxnSpPr/>
      </xdr:nvCxnSpPr>
      <xdr:spPr>
        <a:xfrm flipV="1">
          <a:off x="3289300" y="6108065"/>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93133</xdr:rowOff>
    </xdr:from>
    <xdr:to>
      <xdr:col>11</xdr:col>
      <xdr:colOff>187325</xdr:colOff>
      <xdr:row>32</xdr:row>
      <xdr:rowOff>23283</xdr:rowOff>
    </xdr:to>
    <xdr:sp macro="" textlink="">
      <xdr:nvSpPr>
        <xdr:cNvPr id="85" name="楕円 84"/>
        <xdr:cNvSpPr/>
      </xdr:nvSpPr>
      <xdr:spPr>
        <a:xfrm>
          <a:off x="2476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93557</xdr:rowOff>
    </xdr:from>
    <xdr:to>
      <xdr:col>15</xdr:col>
      <xdr:colOff>136525</xdr:colOff>
      <xdr:row>31</xdr:row>
      <xdr:rowOff>143933</xdr:rowOff>
    </xdr:to>
    <xdr:cxnSp macro="">
      <xdr:nvCxnSpPr>
        <xdr:cNvPr id="86" name="直線コネクタ 85"/>
        <xdr:cNvCxnSpPr/>
      </xdr:nvCxnSpPr>
      <xdr:spPr>
        <a:xfrm flipV="1">
          <a:off x="2527300" y="618003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87" name="n_1aveValue有形固定資産減価償却率"/>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88" name="n_2aveValue有形固定資産減価償却率"/>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164482</xdr:rowOff>
    </xdr:from>
    <xdr:ext cx="405111" cy="259045"/>
    <xdr:sp macro="" textlink="">
      <xdr:nvSpPr>
        <xdr:cNvPr id="89" name="n_3aveValue有形固定資産減価償却率"/>
        <xdr:cNvSpPr txBox="1"/>
      </xdr:nvSpPr>
      <xdr:spPr>
        <a:xfrm>
          <a:off x="2324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63517</xdr:rowOff>
    </xdr:from>
    <xdr:ext cx="405111" cy="259045"/>
    <xdr:sp macro="" textlink="">
      <xdr:nvSpPr>
        <xdr:cNvPr id="90" name="n_1mainValue有形固定資産減価償却率"/>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135484</xdr:rowOff>
    </xdr:from>
    <xdr:ext cx="405111" cy="259045"/>
    <xdr:sp macro="" textlink="">
      <xdr:nvSpPr>
        <xdr:cNvPr id="91" name="n_2mainValue有形固定資産減価償却率"/>
        <xdr:cNvSpPr txBox="1"/>
      </xdr:nvSpPr>
      <xdr:spPr>
        <a:xfrm>
          <a:off x="3086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14410</xdr:rowOff>
    </xdr:from>
    <xdr:ext cx="405111" cy="259045"/>
    <xdr:sp macro="" textlink="">
      <xdr:nvSpPr>
        <xdr:cNvPr id="92" name="n_3mainValue有形固定資産減価償却率"/>
        <xdr:cNvSpPr txBox="1"/>
      </xdr:nvSpPr>
      <xdr:spPr>
        <a:xfrm>
          <a:off x="2324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当町は地方債残高が高いため債務償還比率高いが、実質公債費比率は減少傾向にある。しかし令和元年度は大和荘建替やごみ処理施設の更新等により多額の起債を発行する為、実質公債費率は大幅に増加す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1" name="直線コネクタ 120"/>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4" name="債務償還比率最大値テキスト"/>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25" name="直線コネクタ 124"/>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26" name="債務償還比率平均値テキスト"/>
        <xdr:cNvSpPr txBox="1"/>
      </xdr:nvSpPr>
      <xdr:spPr>
        <a:xfrm>
          <a:off x="14846300" y="6191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7" name="フローチャート: 判断 126"/>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8" name="フローチャート: 判断 127"/>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163999</xdr:rowOff>
    </xdr:from>
    <xdr:to>
      <xdr:col>76</xdr:col>
      <xdr:colOff>73025</xdr:colOff>
      <xdr:row>30</xdr:row>
      <xdr:rowOff>94149</xdr:rowOff>
    </xdr:to>
    <xdr:sp macro="" textlink="">
      <xdr:nvSpPr>
        <xdr:cNvPr id="134" name="楕円 133"/>
        <xdr:cNvSpPr/>
      </xdr:nvSpPr>
      <xdr:spPr>
        <a:xfrm>
          <a:off x="14744700" y="5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15426</xdr:rowOff>
    </xdr:from>
    <xdr:ext cx="469744" cy="259045"/>
    <xdr:sp macro="" textlink="">
      <xdr:nvSpPr>
        <xdr:cNvPr id="135" name="債務償還比率該当値テキスト"/>
        <xdr:cNvSpPr txBox="1"/>
      </xdr:nvSpPr>
      <xdr:spPr>
        <a:xfrm>
          <a:off x="14846300" y="575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8862</xdr:rowOff>
    </xdr:from>
    <xdr:to>
      <xdr:col>72</xdr:col>
      <xdr:colOff>123825</xdr:colOff>
      <xdr:row>30</xdr:row>
      <xdr:rowOff>110462</xdr:rowOff>
    </xdr:to>
    <xdr:sp macro="" textlink="">
      <xdr:nvSpPr>
        <xdr:cNvPr id="136" name="楕円 135"/>
        <xdr:cNvSpPr/>
      </xdr:nvSpPr>
      <xdr:spPr>
        <a:xfrm>
          <a:off x="14033500" y="592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43349</xdr:rowOff>
    </xdr:from>
    <xdr:to>
      <xdr:col>76</xdr:col>
      <xdr:colOff>22225</xdr:colOff>
      <xdr:row>30</xdr:row>
      <xdr:rowOff>59662</xdr:rowOff>
    </xdr:to>
    <xdr:cxnSp macro="">
      <xdr:nvCxnSpPr>
        <xdr:cNvPr id="137" name="直線コネクタ 136"/>
        <xdr:cNvCxnSpPr/>
      </xdr:nvCxnSpPr>
      <xdr:spPr>
        <a:xfrm flipV="1">
          <a:off x="14084300" y="5958374"/>
          <a:ext cx="711200" cy="1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39359</xdr:rowOff>
    </xdr:from>
    <xdr:ext cx="469744" cy="259045"/>
    <xdr:sp macro="" textlink="">
      <xdr:nvSpPr>
        <xdr:cNvPr id="138" name="n_1aveValue債務償還比率"/>
        <xdr:cNvSpPr txBox="1"/>
      </xdr:nvSpPr>
      <xdr:spPr>
        <a:xfrm>
          <a:off x="13836727" y="62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126989</xdr:rowOff>
    </xdr:from>
    <xdr:ext cx="469744" cy="259045"/>
    <xdr:sp macro="" textlink="">
      <xdr:nvSpPr>
        <xdr:cNvPr id="139" name="n_1mainValue債務償還比率"/>
        <xdr:cNvSpPr txBox="1"/>
      </xdr:nvSpPr>
      <xdr:spPr>
        <a:xfrm>
          <a:off x="138367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4,710
4,693
282.92
6,916,628
6,861,750
33,194
3,677,978
9,499,334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148861</xdr:rowOff>
    </xdr:from>
    <xdr:ext cx="405111" cy="259045"/>
    <xdr:sp macro="" textlink="">
      <xdr:nvSpPr>
        <xdr:cNvPr id="59" name="【道路】&#10;有形固定資産減価償却率平均値テキスト"/>
        <xdr:cNvSpPr txBox="1"/>
      </xdr:nvSpPr>
      <xdr:spPr>
        <a:xfrm>
          <a:off x="4673600" y="6492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57404</xdr:rowOff>
    </xdr:from>
    <xdr:to>
      <xdr:col>10</xdr:col>
      <xdr:colOff>165100</xdr:colOff>
      <xdr:row>39</xdr:row>
      <xdr:rowOff>159004</xdr:rowOff>
    </xdr:to>
    <xdr:sp macro="" textlink="">
      <xdr:nvSpPr>
        <xdr:cNvPr id="63" name="フローチャート: 判断 62"/>
        <xdr:cNvSpPr/>
      </xdr:nvSpPr>
      <xdr:spPr>
        <a:xfrm>
          <a:off x="1968500" y="674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114554</xdr:rowOff>
    </xdr:from>
    <xdr:to>
      <xdr:col>24</xdr:col>
      <xdr:colOff>114300</xdr:colOff>
      <xdr:row>40</xdr:row>
      <xdr:rowOff>44704</xdr:rowOff>
    </xdr:to>
    <xdr:sp macro="" textlink="">
      <xdr:nvSpPr>
        <xdr:cNvPr id="69" name="楕円 68"/>
        <xdr:cNvSpPr/>
      </xdr:nvSpPr>
      <xdr:spPr>
        <a:xfrm>
          <a:off x="45847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92981</xdr:rowOff>
    </xdr:from>
    <xdr:ext cx="405111" cy="259045"/>
    <xdr:sp macro="" textlink="">
      <xdr:nvSpPr>
        <xdr:cNvPr id="70" name="【道路】&#10;有形固定資産減価償却率該当値テキスト"/>
        <xdr:cNvSpPr txBox="1"/>
      </xdr:nvSpPr>
      <xdr:spPr>
        <a:xfrm>
          <a:off x="4673600" y="677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151130</xdr:rowOff>
    </xdr:from>
    <xdr:to>
      <xdr:col>20</xdr:col>
      <xdr:colOff>38100</xdr:colOff>
      <xdr:row>40</xdr:row>
      <xdr:rowOff>81280</xdr:rowOff>
    </xdr:to>
    <xdr:sp macro="" textlink="">
      <xdr:nvSpPr>
        <xdr:cNvPr id="71" name="楕円 70"/>
        <xdr:cNvSpPr/>
      </xdr:nvSpPr>
      <xdr:spPr>
        <a:xfrm>
          <a:off x="3746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165354</xdr:rowOff>
    </xdr:from>
    <xdr:to>
      <xdr:col>24</xdr:col>
      <xdr:colOff>63500</xdr:colOff>
      <xdr:row>40</xdr:row>
      <xdr:rowOff>30480</xdr:rowOff>
    </xdr:to>
    <xdr:cxnSp macro="">
      <xdr:nvCxnSpPr>
        <xdr:cNvPr id="72" name="直線コネクタ 71"/>
        <xdr:cNvCxnSpPr/>
      </xdr:nvCxnSpPr>
      <xdr:spPr>
        <a:xfrm flipV="1">
          <a:off x="3797300" y="68519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13970</xdr:rowOff>
    </xdr:from>
    <xdr:to>
      <xdr:col>15</xdr:col>
      <xdr:colOff>101600</xdr:colOff>
      <xdr:row>40</xdr:row>
      <xdr:rowOff>115570</xdr:rowOff>
    </xdr:to>
    <xdr:sp macro="" textlink="">
      <xdr:nvSpPr>
        <xdr:cNvPr id="73" name="楕円 72"/>
        <xdr:cNvSpPr/>
      </xdr:nvSpPr>
      <xdr:spPr>
        <a:xfrm>
          <a:off x="2857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30480</xdr:rowOff>
    </xdr:from>
    <xdr:to>
      <xdr:col>19</xdr:col>
      <xdr:colOff>177800</xdr:colOff>
      <xdr:row>40</xdr:row>
      <xdr:rowOff>64770</xdr:rowOff>
    </xdr:to>
    <xdr:cxnSp macro="">
      <xdr:nvCxnSpPr>
        <xdr:cNvPr id="74" name="直線コネクタ 73"/>
        <xdr:cNvCxnSpPr/>
      </xdr:nvCxnSpPr>
      <xdr:spPr>
        <a:xfrm flipV="1">
          <a:off x="2908300" y="6888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52832</xdr:rowOff>
    </xdr:from>
    <xdr:to>
      <xdr:col>10</xdr:col>
      <xdr:colOff>165100</xdr:colOff>
      <xdr:row>40</xdr:row>
      <xdr:rowOff>154432</xdr:rowOff>
    </xdr:to>
    <xdr:sp macro="" textlink="">
      <xdr:nvSpPr>
        <xdr:cNvPr id="75" name="楕円 74"/>
        <xdr:cNvSpPr/>
      </xdr:nvSpPr>
      <xdr:spPr>
        <a:xfrm>
          <a:off x="1968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64770</xdr:rowOff>
    </xdr:from>
    <xdr:to>
      <xdr:col>15</xdr:col>
      <xdr:colOff>50800</xdr:colOff>
      <xdr:row>40</xdr:row>
      <xdr:rowOff>103632</xdr:rowOff>
    </xdr:to>
    <xdr:cxnSp macro="">
      <xdr:nvCxnSpPr>
        <xdr:cNvPr id="76" name="直線コネクタ 75"/>
        <xdr:cNvCxnSpPr/>
      </xdr:nvCxnSpPr>
      <xdr:spPr>
        <a:xfrm flipV="1">
          <a:off x="2019300" y="692277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93235</xdr:rowOff>
    </xdr:from>
    <xdr:ext cx="405111" cy="259045"/>
    <xdr:sp macro="" textlink="">
      <xdr:nvSpPr>
        <xdr:cNvPr id="77" name="n_1aveValue【道路】&#10;有形固定資産減価償却率"/>
        <xdr:cNvSpPr txBox="1"/>
      </xdr:nvSpPr>
      <xdr:spPr>
        <a:xfrm>
          <a:off x="35820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8" name="n_2aveValue【道路】&#10;有形固定資産減価償却率"/>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4081</xdr:rowOff>
    </xdr:from>
    <xdr:ext cx="405111" cy="259045"/>
    <xdr:sp macro="" textlink="">
      <xdr:nvSpPr>
        <xdr:cNvPr id="79" name="n_3aveValue【道路】&#10;有形固定資産減価償却率"/>
        <xdr:cNvSpPr txBox="1"/>
      </xdr:nvSpPr>
      <xdr:spPr>
        <a:xfrm>
          <a:off x="1816744" y="6519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72407</xdr:rowOff>
    </xdr:from>
    <xdr:ext cx="405111" cy="259045"/>
    <xdr:sp macro="" textlink="">
      <xdr:nvSpPr>
        <xdr:cNvPr id="80" name="n_1mainValue【道路】&#10;有形固定資産減価償却率"/>
        <xdr:cNvSpPr txBox="1"/>
      </xdr:nvSpPr>
      <xdr:spPr>
        <a:xfrm>
          <a:off x="35820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106697</xdr:rowOff>
    </xdr:from>
    <xdr:ext cx="405111" cy="259045"/>
    <xdr:sp macro="" textlink="">
      <xdr:nvSpPr>
        <xdr:cNvPr id="81" name="n_2mainValue【道路】&#10;有形固定資産減価償却率"/>
        <xdr:cNvSpPr txBox="1"/>
      </xdr:nvSpPr>
      <xdr:spPr>
        <a:xfrm>
          <a:off x="2705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145559</xdr:rowOff>
    </xdr:from>
    <xdr:ext cx="405111" cy="259045"/>
    <xdr:sp macro="" textlink="">
      <xdr:nvSpPr>
        <xdr:cNvPr id="82" name="n_3mainValue【道路】&#10;有形固定資産減価償却率"/>
        <xdr:cNvSpPr txBox="1"/>
      </xdr:nvSpPr>
      <xdr:spPr>
        <a:xfrm>
          <a:off x="1816744" y="700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4" name="直線コネクタ 103"/>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5" name="【道路】&#10;一人当たり延長最小値テキスト"/>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6" name="直線コネクタ 105"/>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7" name="【道路】&#10;一人当たり延長最大値テキスト"/>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8" name="直線コネクタ 107"/>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9" name="【道路】&#10;一人当たり延長平均値テキスト"/>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10" name="フローチャート: 判断 109"/>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11" name="フローチャート: 判断 110"/>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12" name="フローチャート: 判断 111"/>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128709</xdr:rowOff>
    </xdr:from>
    <xdr:to>
      <xdr:col>41</xdr:col>
      <xdr:colOff>101600</xdr:colOff>
      <xdr:row>41</xdr:row>
      <xdr:rowOff>58859</xdr:rowOff>
    </xdr:to>
    <xdr:sp macro="" textlink="">
      <xdr:nvSpPr>
        <xdr:cNvPr id="113" name="フローチャート: 判断 112"/>
        <xdr:cNvSpPr/>
      </xdr:nvSpPr>
      <xdr:spPr>
        <a:xfrm>
          <a:off x="7810500" y="6986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59237</xdr:rowOff>
    </xdr:from>
    <xdr:to>
      <xdr:col>55</xdr:col>
      <xdr:colOff>50800</xdr:colOff>
      <xdr:row>40</xdr:row>
      <xdr:rowOff>160837</xdr:rowOff>
    </xdr:to>
    <xdr:sp macro="" textlink="">
      <xdr:nvSpPr>
        <xdr:cNvPr id="119" name="楕円 118"/>
        <xdr:cNvSpPr/>
      </xdr:nvSpPr>
      <xdr:spPr>
        <a:xfrm>
          <a:off x="10426700" y="691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82114</xdr:rowOff>
    </xdr:from>
    <xdr:ext cx="534377" cy="259045"/>
    <xdr:sp macro="" textlink="">
      <xdr:nvSpPr>
        <xdr:cNvPr id="120" name="【道路】&#10;一人当たり延長該当値テキスト"/>
        <xdr:cNvSpPr txBox="1"/>
      </xdr:nvSpPr>
      <xdr:spPr>
        <a:xfrm>
          <a:off x="10515600" y="676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64963</xdr:rowOff>
    </xdr:from>
    <xdr:to>
      <xdr:col>50</xdr:col>
      <xdr:colOff>165100</xdr:colOff>
      <xdr:row>40</xdr:row>
      <xdr:rowOff>166563</xdr:rowOff>
    </xdr:to>
    <xdr:sp macro="" textlink="">
      <xdr:nvSpPr>
        <xdr:cNvPr id="121" name="楕円 120"/>
        <xdr:cNvSpPr/>
      </xdr:nvSpPr>
      <xdr:spPr>
        <a:xfrm>
          <a:off x="9588500" y="692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110037</xdr:rowOff>
    </xdr:from>
    <xdr:to>
      <xdr:col>55</xdr:col>
      <xdr:colOff>0</xdr:colOff>
      <xdr:row>40</xdr:row>
      <xdr:rowOff>115763</xdr:rowOff>
    </xdr:to>
    <xdr:cxnSp macro="">
      <xdr:nvCxnSpPr>
        <xdr:cNvPr id="122" name="直線コネクタ 121"/>
        <xdr:cNvCxnSpPr/>
      </xdr:nvCxnSpPr>
      <xdr:spPr>
        <a:xfrm flipV="1">
          <a:off x="9639300" y="6968037"/>
          <a:ext cx="8382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70839</xdr:rowOff>
    </xdr:from>
    <xdr:to>
      <xdr:col>46</xdr:col>
      <xdr:colOff>38100</xdr:colOff>
      <xdr:row>41</xdr:row>
      <xdr:rowOff>989</xdr:rowOff>
    </xdr:to>
    <xdr:sp macro="" textlink="">
      <xdr:nvSpPr>
        <xdr:cNvPr id="123" name="楕円 122"/>
        <xdr:cNvSpPr/>
      </xdr:nvSpPr>
      <xdr:spPr>
        <a:xfrm>
          <a:off x="8699500" y="69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115763</xdr:rowOff>
    </xdr:from>
    <xdr:to>
      <xdr:col>50</xdr:col>
      <xdr:colOff>114300</xdr:colOff>
      <xdr:row>40</xdr:row>
      <xdr:rowOff>121639</xdr:rowOff>
    </xdr:to>
    <xdr:cxnSp macro="">
      <xdr:nvCxnSpPr>
        <xdr:cNvPr id="124" name="直線コネクタ 123"/>
        <xdr:cNvCxnSpPr/>
      </xdr:nvCxnSpPr>
      <xdr:spPr>
        <a:xfrm flipV="1">
          <a:off x="8750300" y="6973763"/>
          <a:ext cx="8890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76133</xdr:rowOff>
    </xdr:from>
    <xdr:to>
      <xdr:col>41</xdr:col>
      <xdr:colOff>101600</xdr:colOff>
      <xdr:row>41</xdr:row>
      <xdr:rowOff>6283</xdr:rowOff>
    </xdr:to>
    <xdr:sp macro="" textlink="">
      <xdr:nvSpPr>
        <xdr:cNvPr id="125" name="楕円 124"/>
        <xdr:cNvSpPr/>
      </xdr:nvSpPr>
      <xdr:spPr>
        <a:xfrm>
          <a:off x="7810500" y="69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121639</xdr:rowOff>
    </xdr:from>
    <xdr:to>
      <xdr:col>45</xdr:col>
      <xdr:colOff>177800</xdr:colOff>
      <xdr:row>40</xdr:row>
      <xdr:rowOff>126933</xdr:rowOff>
    </xdr:to>
    <xdr:cxnSp macro="">
      <xdr:nvCxnSpPr>
        <xdr:cNvPr id="126" name="直線コネクタ 125"/>
        <xdr:cNvCxnSpPr/>
      </xdr:nvCxnSpPr>
      <xdr:spPr>
        <a:xfrm flipV="1">
          <a:off x="7861300" y="6979639"/>
          <a:ext cx="889000" cy="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48619</xdr:rowOff>
    </xdr:from>
    <xdr:ext cx="534377" cy="259045"/>
    <xdr:sp macro="" textlink="">
      <xdr:nvSpPr>
        <xdr:cNvPr id="127" name="n_1aveValue【道路】&#10;一人当たり延長"/>
        <xdr:cNvSpPr txBox="1"/>
      </xdr:nvSpPr>
      <xdr:spPr>
        <a:xfrm>
          <a:off x="93594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19607</xdr:rowOff>
    </xdr:from>
    <xdr:ext cx="534377" cy="259045"/>
    <xdr:sp macro="" textlink="">
      <xdr:nvSpPr>
        <xdr:cNvPr id="128" name="n_2aveValue【道路】&#10;一人当たり延長"/>
        <xdr:cNvSpPr txBox="1"/>
      </xdr:nvSpPr>
      <xdr:spPr>
        <a:xfrm>
          <a:off x="8483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49986</xdr:rowOff>
    </xdr:from>
    <xdr:ext cx="534377" cy="259045"/>
    <xdr:sp macro="" textlink="">
      <xdr:nvSpPr>
        <xdr:cNvPr id="129" name="n_3aveValue【道路】&#10;一人当たり延長"/>
        <xdr:cNvSpPr txBox="1"/>
      </xdr:nvSpPr>
      <xdr:spPr>
        <a:xfrm>
          <a:off x="7594111" y="707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11640</xdr:rowOff>
    </xdr:from>
    <xdr:ext cx="534377" cy="259045"/>
    <xdr:sp macro="" textlink="">
      <xdr:nvSpPr>
        <xdr:cNvPr id="130" name="n_1mainValue【道路】&#10;一人当たり延長"/>
        <xdr:cNvSpPr txBox="1"/>
      </xdr:nvSpPr>
      <xdr:spPr>
        <a:xfrm>
          <a:off x="9359411" y="669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17516</xdr:rowOff>
    </xdr:from>
    <xdr:ext cx="534377" cy="259045"/>
    <xdr:sp macro="" textlink="">
      <xdr:nvSpPr>
        <xdr:cNvPr id="131" name="n_2mainValue【道路】&#10;一人当たり延長"/>
        <xdr:cNvSpPr txBox="1"/>
      </xdr:nvSpPr>
      <xdr:spPr>
        <a:xfrm>
          <a:off x="8483111" y="670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22810</xdr:rowOff>
    </xdr:from>
    <xdr:ext cx="534377" cy="259045"/>
    <xdr:sp macro="" textlink="">
      <xdr:nvSpPr>
        <xdr:cNvPr id="132" name="n_3mainValue【道路】&#10;一人当たり延長"/>
        <xdr:cNvSpPr txBox="1"/>
      </xdr:nvSpPr>
      <xdr:spPr>
        <a:xfrm>
          <a:off x="7594111" y="670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8" name="直線コネクタ 157"/>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9" name="【橋りょう・トンネル】&#10;有形固定資産減価償却率最小値テキスト"/>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60" name="直線コネクタ 159"/>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61" name="【橋りょう・トンネル】&#10;有形固定資産減価償却率最大値テキスト"/>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62" name="直線コネクタ 161"/>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63" name="【橋りょう・トンネル】&#10;有形固定資産減価償却率平均値テキスト"/>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4" name="フローチャート: 判断 163"/>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65" name="フローチャート: 判断 164"/>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フローチャート: 判断 165"/>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146776</xdr:rowOff>
    </xdr:from>
    <xdr:to>
      <xdr:col>10</xdr:col>
      <xdr:colOff>165100</xdr:colOff>
      <xdr:row>59</xdr:row>
      <xdr:rowOff>76926</xdr:rowOff>
    </xdr:to>
    <xdr:sp macro="" textlink="">
      <xdr:nvSpPr>
        <xdr:cNvPr id="167" name="フローチャート: 判断 166"/>
        <xdr:cNvSpPr/>
      </xdr:nvSpPr>
      <xdr:spPr>
        <a:xfrm>
          <a:off x="1968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73" name="楕円 172"/>
        <xdr:cNvSpPr/>
      </xdr:nvSpPr>
      <xdr:spPr>
        <a:xfrm>
          <a:off x="4584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109237</xdr:rowOff>
    </xdr:from>
    <xdr:ext cx="405111" cy="259045"/>
    <xdr:sp macro="" textlink="">
      <xdr:nvSpPr>
        <xdr:cNvPr id="174" name="【橋りょう・トンネル】&#10;有形固定資産減価償却率該当値テキスト"/>
        <xdr:cNvSpPr txBox="1"/>
      </xdr:nvSpPr>
      <xdr:spPr>
        <a:xfrm>
          <a:off x="4673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112485</xdr:rowOff>
    </xdr:from>
    <xdr:to>
      <xdr:col>20</xdr:col>
      <xdr:colOff>38100</xdr:colOff>
      <xdr:row>59</xdr:row>
      <xdr:rowOff>42635</xdr:rowOff>
    </xdr:to>
    <xdr:sp macro="" textlink="">
      <xdr:nvSpPr>
        <xdr:cNvPr id="175" name="楕円 174"/>
        <xdr:cNvSpPr/>
      </xdr:nvSpPr>
      <xdr:spPr>
        <a:xfrm>
          <a:off x="3746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137160</xdr:rowOff>
    </xdr:from>
    <xdr:to>
      <xdr:col>24</xdr:col>
      <xdr:colOff>63500</xdr:colOff>
      <xdr:row>58</xdr:row>
      <xdr:rowOff>163285</xdr:rowOff>
    </xdr:to>
    <xdr:cxnSp macro="">
      <xdr:nvCxnSpPr>
        <xdr:cNvPr id="176" name="直線コネクタ 175"/>
        <xdr:cNvCxnSpPr/>
      </xdr:nvCxnSpPr>
      <xdr:spPr>
        <a:xfrm flipV="1">
          <a:off x="3797300" y="1008126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138612</xdr:rowOff>
    </xdr:from>
    <xdr:to>
      <xdr:col>15</xdr:col>
      <xdr:colOff>101600</xdr:colOff>
      <xdr:row>59</xdr:row>
      <xdr:rowOff>68762</xdr:rowOff>
    </xdr:to>
    <xdr:sp macro="" textlink="">
      <xdr:nvSpPr>
        <xdr:cNvPr id="177" name="楕円 176"/>
        <xdr:cNvSpPr/>
      </xdr:nvSpPr>
      <xdr:spPr>
        <a:xfrm>
          <a:off x="2857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163285</xdr:rowOff>
    </xdr:from>
    <xdr:to>
      <xdr:col>19</xdr:col>
      <xdr:colOff>177800</xdr:colOff>
      <xdr:row>59</xdr:row>
      <xdr:rowOff>17962</xdr:rowOff>
    </xdr:to>
    <xdr:cxnSp macro="">
      <xdr:nvCxnSpPr>
        <xdr:cNvPr id="178" name="直線コネクタ 177"/>
        <xdr:cNvCxnSpPr/>
      </xdr:nvCxnSpPr>
      <xdr:spPr>
        <a:xfrm flipV="1">
          <a:off x="2908300" y="101073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168003</xdr:rowOff>
    </xdr:from>
    <xdr:to>
      <xdr:col>10</xdr:col>
      <xdr:colOff>165100</xdr:colOff>
      <xdr:row>59</xdr:row>
      <xdr:rowOff>98153</xdr:rowOff>
    </xdr:to>
    <xdr:sp macro="" textlink="">
      <xdr:nvSpPr>
        <xdr:cNvPr id="179" name="楕円 178"/>
        <xdr:cNvSpPr/>
      </xdr:nvSpPr>
      <xdr:spPr>
        <a:xfrm>
          <a:off x="1968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17962</xdr:rowOff>
    </xdr:from>
    <xdr:to>
      <xdr:col>15</xdr:col>
      <xdr:colOff>50800</xdr:colOff>
      <xdr:row>59</xdr:row>
      <xdr:rowOff>47353</xdr:rowOff>
    </xdr:to>
    <xdr:cxnSp macro="">
      <xdr:nvCxnSpPr>
        <xdr:cNvPr id="180" name="直線コネクタ 179"/>
        <xdr:cNvCxnSpPr/>
      </xdr:nvCxnSpPr>
      <xdr:spPr>
        <a:xfrm flipV="1">
          <a:off x="2019300" y="1013351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81115</xdr:rowOff>
    </xdr:from>
    <xdr:ext cx="405111" cy="259045"/>
    <xdr:sp macro="" textlink="">
      <xdr:nvSpPr>
        <xdr:cNvPr id="181" name="n_1aveValue【橋りょう・トンネル】&#10;有形固定資産減価償却率"/>
        <xdr:cNvSpPr txBox="1"/>
      </xdr:nvSpPr>
      <xdr:spPr>
        <a:xfrm>
          <a:off x="35820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82" name="n_2aveValue【橋りょう・トンネル】&#10;有形固定資産減価償却率"/>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93453</xdr:rowOff>
    </xdr:from>
    <xdr:ext cx="405111" cy="259045"/>
    <xdr:sp macro="" textlink="">
      <xdr:nvSpPr>
        <xdr:cNvPr id="183" name="n_3aveValue【橋りょう・トンネル】&#10;有形固定資産減価償却率"/>
        <xdr:cNvSpPr txBox="1"/>
      </xdr:nvSpPr>
      <xdr:spPr>
        <a:xfrm>
          <a:off x="1816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59162</xdr:rowOff>
    </xdr:from>
    <xdr:ext cx="405111" cy="259045"/>
    <xdr:sp macro="" textlink="">
      <xdr:nvSpPr>
        <xdr:cNvPr id="184" name="n_1mainValue【橋りょう・トンネル】&#10;有形固定資産減価償却率"/>
        <xdr:cNvSpPr txBox="1"/>
      </xdr:nvSpPr>
      <xdr:spPr>
        <a:xfrm>
          <a:off x="35820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59889</xdr:rowOff>
    </xdr:from>
    <xdr:ext cx="405111" cy="259045"/>
    <xdr:sp macro="" textlink="">
      <xdr:nvSpPr>
        <xdr:cNvPr id="185" name="n_2mainValue【橋りょう・トンネル】&#10;有形固定資産減価償却率"/>
        <xdr:cNvSpPr txBox="1"/>
      </xdr:nvSpPr>
      <xdr:spPr>
        <a:xfrm>
          <a:off x="27057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89280</xdr:rowOff>
    </xdr:from>
    <xdr:ext cx="405111" cy="259045"/>
    <xdr:sp macro="" textlink="">
      <xdr:nvSpPr>
        <xdr:cNvPr id="186" name="n_3mainValue【橋りょう・トンネル】&#10;有形固定資産減価償却率"/>
        <xdr:cNvSpPr txBox="1"/>
      </xdr:nvSpPr>
      <xdr:spPr>
        <a:xfrm>
          <a:off x="18167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10" name="直線コネクタ 209"/>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11" name="【橋りょう・トンネル】&#10;一人当たり有形固定資産（償却資産）額最小値テキスト"/>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12" name="直線コネクタ 211"/>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13" name="【橋りょう・トンネル】&#10;一人当たり有形固定資産（償却資産）額最大値テキスト"/>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14" name="直線コネクタ 213"/>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92332</xdr:rowOff>
    </xdr:from>
    <xdr:ext cx="690189" cy="259045"/>
    <xdr:sp macro="" textlink="">
      <xdr:nvSpPr>
        <xdr:cNvPr id="215" name="【橋りょう・トンネル】&#10;一人当たり有形固定資産（償却資産）額平均値テキスト"/>
        <xdr:cNvSpPr txBox="1"/>
      </xdr:nvSpPr>
      <xdr:spPr>
        <a:xfrm>
          <a:off x="10515600" y="10722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16" name="フローチャート: 判断 215"/>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17" name="フローチャート: 判断 216"/>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18" name="フローチャート: 判断 217"/>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115215</xdr:rowOff>
    </xdr:from>
    <xdr:to>
      <xdr:col>41</xdr:col>
      <xdr:colOff>101600</xdr:colOff>
      <xdr:row>63</xdr:row>
      <xdr:rowOff>45365</xdr:rowOff>
    </xdr:to>
    <xdr:sp macro="" textlink="">
      <xdr:nvSpPr>
        <xdr:cNvPr id="219" name="フローチャート: 判断 218"/>
        <xdr:cNvSpPr/>
      </xdr:nvSpPr>
      <xdr:spPr>
        <a:xfrm>
          <a:off x="7810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24783</xdr:rowOff>
    </xdr:from>
    <xdr:to>
      <xdr:col>55</xdr:col>
      <xdr:colOff>50800</xdr:colOff>
      <xdr:row>60</xdr:row>
      <xdr:rowOff>126383</xdr:rowOff>
    </xdr:to>
    <xdr:sp macro="" textlink="">
      <xdr:nvSpPr>
        <xdr:cNvPr id="225" name="楕円 224"/>
        <xdr:cNvSpPr/>
      </xdr:nvSpPr>
      <xdr:spPr>
        <a:xfrm>
          <a:off x="10426700" y="1031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47660</xdr:rowOff>
    </xdr:from>
    <xdr:ext cx="690189" cy="259045"/>
    <xdr:sp macro="" textlink="">
      <xdr:nvSpPr>
        <xdr:cNvPr id="226" name="【橋りょう・トンネル】&#10;一人当たり有形固定資産（償却資産）額該当値テキスト"/>
        <xdr:cNvSpPr txBox="1"/>
      </xdr:nvSpPr>
      <xdr:spPr>
        <a:xfrm>
          <a:off x="10515600" y="101632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37794</xdr:rowOff>
    </xdr:from>
    <xdr:to>
      <xdr:col>50</xdr:col>
      <xdr:colOff>165100</xdr:colOff>
      <xdr:row>60</xdr:row>
      <xdr:rowOff>139394</xdr:rowOff>
    </xdr:to>
    <xdr:sp macro="" textlink="">
      <xdr:nvSpPr>
        <xdr:cNvPr id="227" name="楕円 226"/>
        <xdr:cNvSpPr/>
      </xdr:nvSpPr>
      <xdr:spPr>
        <a:xfrm>
          <a:off x="9588500" y="1032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75583</xdr:rowOff>
    </xdr:from>
    <xdr:to>
      <xdr:col>55</xdr:col>
      <xdr:colOff>0</xdr:colOff>
      <xdr:row>60</xdr:row>
      <xdr:rowOff>88594</xdr:rowOff>
    </xdr:to>
    <xdr:cxnSp macro="">
      <xdr:nvCxnSpPr>
        <xdr:cNvPr id="228" name="直線コネクタ 227"/>
        <xdr:cNvCxnSpPr/>
      </xdr:nvCxnSpPr>
      <xdr:spPr>
        <a:xfrm flipV="1">
          <a:off x="9639300" y="10362583"/>
          <a:ext cx="8382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65048</xdr:rowOff>
    </xdr:from>
    <xdr:to>
      <xdr:col>46</xdr:col>
      <xdr:colOff>38100</xdr:colOff>
      <xdr:row>60</xdr:row>
      <xdr:rowOff>166648</xdr:rowOff>
    </xdr:to>
    <xdr:sp macro="" textlink="">
      <xdr:nvSpPr>
        <xdr:cNvPr id="229" name="楕円 228"/>
        <xdr:cNvSpPr/>
      </xdr:nvSpPr>
      <xdr:spPr>
        <a:xfrm>
          <a:off x="8699500" y="1035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88594</xdr:rowOff>
    </xdr:from>
    <xdr:to>
      <xdr:col>50</xdr:col>
      <xdr:colOff>114300</xdr:colOff>
      <xdr:row>60</xdr:row>
      <xdr:rowOff>115848</xdr:rowOff>
    </xdr:to>
    <xdr:cxnSp macro="">
      <xdr:nvCxnSpPr>
        <xdr:cNvPr id="230" name="直線コネクタ 229"/>
        <xdr:cNvCxnSpPr/>
      </xdr:nvCxnSpPr>
      <xdr:spPr>
        <a:xfrm flipV="1">
          <a:off x="8750300" y="10375594"/>
          <a:ext cx="889000" cy="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77646</xdr:rowOff>
    </xdr:from>
    <xdr:to>
      <xdr:col>41</xdr:col>
      <xdr:colOff>101600</xdr:colOff>
      <xdr:row>61</xdr:row>
      <xdr:rowOff>7796</xdr:rowOff>
    </xdr:to>
    <xdr:sp macro="" textlink="">
      <xdr:nvSpPr>
        <xdr:cNvPr id="231" name="楕円 230"/>
        <xdr:cNvSpPr/>
      </xdr:nvSpPr>
      <xdr:spPr>
        <a:xfrm>
          <a:off x="7810500" y="1036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115848</xdr:rowOff>
    </xdr:from>
    <xdr:to>
      <xdr:col>45</xdr:col>
      <xdr:colOff>177800</xdr:colOff>
      <xdr:row>60</xdr:row>
      <xdr:rowOff>128446</xdr:rowOff>
    </xdr:to>
    <xdr:cxnSp macro="">
      <xdr:nvCxnSpPr>
        <xdr:cNvPr id="232" name="直線コネクタ 231"/>
        <xdr:cNvCxnSpPr/>
      </xdr:nvCxnSpPr>
      <xdr:spPr>
        <a:xfrm flipV="1">
          <a:off x="7861300" y="10402848"/>
          <a:ext cx="8890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63971</xdr:rowOff>
    </xdr:from>
    <xdr:ext cx="690189" cy="259045"/>
    <xdr:sp macro="" textlink="">
      <xdr:nvSpPr>
        <xdr:cNvPr id="233" name="n_1aveValue【橋りょう・トンネル】&#10;一人当たり有形固定資産（償却資産）額"/>
        <xdr:cNvSpPr txBox="1"/>
      </xdr:nvSpPr>
      <xdr:spPr>
        <a:xfrm>
          <a:off x="9281505" y="10865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150274</xdr:rowOff>
    </xdr:from>
    <xdr:ext cx="690189" cy="259045"/>
    <xdr:sp macro="" textlink="">
      <xdr:nvSpPr>
        <xdr:cNvPr id="234" name="n_2aveValue【橋りょう・トンネル】&#10;一人当たり有形固定資産（償却資産）額"/>
        <xdr:cNvSpPr txBox="1"/>
      </xdr:nvSpPr>
      <xdr:spPr>
        <a:xfrm>
          <a:off x="8405205" y="10780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36492</xdr:rowOff>
    </xdr:from>
    <xdr:ext cx="690189" cy="259045"/>
    <xdr:sp macro="" textlink="">
      <xdr:nvSpPr>
        <xdr:cNvPr id="235" name="n_3aveValue【橋りょう・トンネル】&#10;一人当たり有形固定資産（償却資産）額"/>
        <xdr:cNvSpPr txBox="1"/>
      </xdr:nvSpPr>
      <xdr:spPr>
        <a:xfrm>
          <a:off x="7516205" y="108378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155921</xdr:rowOff>
    </xdr:from>
    <xdr:ext cx="690189" cy="259045"/>
    <xdr:sp macro="" textlink="">
      <xdr:nvSpPr>
        <xdr:cNvPr id="236" name="n_1mainValue【橋りょう・トンネル】&#10;一人当たり有形固定資産（償却資産）額"/>
        <xdr:cNvSpPr txBox="1"/>
      </xdr:nvSpPr>
      <xdr:spPr>
        <a:xfrm>
          <a:off x="9281505" y="101000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11725</xdr:rowOff>
    </xdr:from>
    <xdr:ext cx="690189" cy="259045"/>
    <xdr:sp macro="" textlink="">
      <xdr:nvSpPr>
        <xdr:cNvPr id="237" name="n_2mainValue【橋りょう・トンネル】&#10;一人当たり有形固定資産（償却資産）額"/>
        <xdr:cNvSpPr txBox="1"/>
      </xdr:nvSpPr>
      <xdr:spPr>
        <a:xfrm>
          <a:off x="8405205" y="101272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24323</xdr:rowOff>
    </xdr:from>
    <xdr:ext cx="690189" cy="259045"/>
    <xdr:sp macro="" textlink="">
      <xdr:nvSpPr>
        <xdr:cNvPr id="238" name="n_3mainValue【橋りょう・トンネル】&#10;一人当たり有形固定資産（償却資産）額"/>
        <xdr:cNvSpPr txBox="1"/>
      </xdr:nvSpPr>
      <xdr:spPr>
        <a:xfrm>
          <a:off x="7516205" y="101398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63" name="直線コネクタ 262"/>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64" name="【公営住宅】&#10;有形固定資産減価償却率最小値テキスト"/>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65" name="直線コネクタ 264"/>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68" name="【公営住宅】&#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9" name="フローチャート: 判断 268"/>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0" name="フローチャート: 判断 26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1" name="フローチャート: 判断 270"/>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72" name="フローチャート: 判断 271"/>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2539</xdr:rowOff>
    </xdr:from>
    <xdr:to>
      <xdr:col>24</xdr:col>
      <xdr:colOff>114300</xdr:colOff>
      <xdr:row>81</xdr:row>
      <xdr:rowOff>104139</xdr:rowOff>
    </xdr:to>
    <xdr:sp macro="" textlink="">
      <xdr:nvSpPr>
        <xdr:cNvPr id="278" name="楕円 277"/>
        <xdr:cNvSpPr/>
      </xdr:nvSpPr>
      <xdr:spPr>
        <a:xfrm>
          <a:off x="45847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25416</xdr:rowOff>
    </xdr:from>
    <xdr:ext cx="405111" cy="259045"/>
    <xdr:sp macro="" textlink="">
      <xdr:nvSpPr>
        <xdr:cNvPr id="279" name="【公営住宅】&#10;有形固定資産減価償却率該当値テキスト"/>
        <xdr:cNvSpPr txBox="1"/>
      </xdr:nvSpPr>
      <xdr:spPr>
        <a:xfrm>
          <a:off x="4673600"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36830</xdr:rowOff>
    </xdr:from>
    <xdr:to>
      <xdr:col>20</xdr:col>
      <xdr:colOff>38100</xdr:colOff>
      <xdr:row>81</xdr:row>
      <xdr:rowOff>138430</xdr:rowOff>
    </xdr:to>
    <xdr:sp macro="" textlink="">
      <xdr:nvSpPr>
        <xdr:cNvPr id="280" name="楕円 279"/>
        <xdr:cNvSpPr/>
      </xdr:nvSpPr>
      <xdr:spPr>
        <a:xfrm>
          <a:off x="3746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53339</xdr:rowOff>
    </xdr:from>
    <xdr:to>
      <xdr:col>24</xdr:col>
      <xdr:colOff>63500</xdr:colOff>
      <xdr:row>81</xdr:row>
      <xdr:rowOff>87630</xdr:rowOff>
    </xdr:to>
    <xdr:cxnSp macro="">
      <xdr:nvCxnSpPr>
        <xdr:cNvPr id="281" name="直線コネクタ 280"/>
        <xdr:cNvCxnSpPr/>
      </xdr:nvCxnSpPr>
      <xdr:spPr>
        <a:xfrm flipV="1">
          <a:off x="3797300" y="139407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82550</xdr:rowOff>
    </xdr:from>
    <xdr:to>
      <xdr:col>15</xdr:col>
      <xdr:colOff>101600</xdr:colOff>
      <xdr:row>82</xdr:row>
      <xdr:rowOff>12700</xdr:rowOff>
    </xdr:to>
    <xdr:sp macro="" textlink="">
      <xdr:nvSpPr>
        <xdr:cNvPr id="282" name="楕円 281"/>
        <xdr:cNvSpPr/>
      </xdr:nvSpPr>
      <xdr:spPr>
        <a:xfrm>
          <a:off x="2857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87630</xdr:rowOff>
    </xdr:from>
    <xdr:to>
      <xdr:col>19</xdr:col>
      <xdr:colOff>177800</xdr:colOff>
      <xdr:row>81</xdr:row>
      <xdr:rowOff>133350</xdr:rowOff>
    </xdr:to>
    <xdr:cxnSp macro="">
      <xdr:nvCxnSpPr>
        <xdr:cNvPr id="283" name="直線コネクタ 282"/>
        <xdr:cNvCxnSpPr/>
      </xdr:nvCxnSpPr>
      <xdr:spPr>
        <a:xfrm flipV="1">
          <a:off x="2908300" y="13975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122555</xdr:rowOff>
    </xdr:from>
    <xdr:to>
      <xdr:col>10</xdr:col>
      <xdr:colOff>165100</xdr:colOff>
      <xdr:row>82</xdr:row>
      <xdr:rowOff>52705</xdr:rowOff>
    </xdr:to>
    <xdr:sp macro="" textlink="">
      <xdr:nvSpPr>
        <xdr:cNvPr id="284" name="楕円 283"/>
        <xdr:cNvSpPr/>
      </xdr:nvSpPr>
      <xdr:spPr>
        <a:xfrm>
          <a:off x="1968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133350</xdr:rowOff>
    </xdr:from>
    <xdr:to>
      <xdr:col>15</xdr:col>
      <xdr:colOff>50800</xdr:colOff>
      <xdr:row>82</xdr:row>
      <xdr:rowOff>1905</xdr:rowOff>
    </xdr:to>
    <xdr:cxnSp macro="">
      <xdr:nvCxnSpPr>
        <xdr:cNvPr id="285" name="直線コネクタ 284"/>
        <xdr:cNvCxnSpPr/>
      </xdr:nvCxnSpPr>
      <xdr:spPr>
        <a:xfrm flipV="1">
          <a:off x="2019300" y="14020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86"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7" name="n_2aveValue【公営住宅】&#10;有形固定資産減価償却率"/>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288" name="n_3aveValue【公営住宅】&#10;有形固定資産減価償却率"/>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154957</xdr:rowOff>
    </xdr:from>
    <xdr:ext cx="405111" cy="259045"/>
    <xdr:sp macro="" textlink="">
      <xdr:nvSpPr>
        <xdr:cNvPr id="289" name="n_1mainValue【公営住宅】&#10;有形固定資産減価償却率"/>
        <xdr:cNvSpPr txBox="1"/>
      </xdr:nvSpPr>
      <xdr:spPr>
        <a:xfrm>
          <a:off x="35820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90" name="n_2mainValue【公営住宅】&#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69232</xdr:rowOff>
    </xdr:from>
    <xdr:ext cx="405111" cy="259045"/>
    <xdr:sp macro="" textlink="">
      <xdr:nvSpPr>
        <xdr:cNvPr id="291" name="n_3mainValue【公営住宅】&#10;有形固定資産減価償却率"/>
        <xdr:cNvSpPr txBox="1"/>
      </xdr:nvSpPr>
      <xdr:spPr>
        <a:xfrm>
          <a:off x="1816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1" name="テキスト ボックス 31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3" name="テキスト ボックス 31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17" name="直線コネクタ 316"/>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18" name="【公営住宅】&#10;一人当たり面積最小値テキスト"/>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19" name="直線コネクタ 318"/>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20" name="【公営住宅】&#10;一人当たり面積最大値テキスト"/>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21" name="直線コネクタ 320"/>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322" name="【公営住宅】&#10;一人当たり面積平均値テキスト"/>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23" name="フローチャート: 判断 322"/>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24" name="フローチャート: 判断 323"/>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25" name="フローチャート: 判断 324"/>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22569</xdr:rowOff>
    </xdr:from>
    <xdr:to>
      <xdr:col>41</xdr:col>
      <xdr:colOff>101600</xdr:colOff>
      <xdr:row>85</xdr:row>
      <xdr:rowOff>124169</xdr:rowOff>
    </xdr:to>
    <xdr:sp macro="" textlink="">
      <xdr:nvSpPr>
        <xdr:cNvPr id="326" name="フローチャート: 判断 325"/>
        <xdr:cNvSpPr/>
      </xdr:nvSpPr>
      <xdr:spPr>
        <a:xfrm>
          <a:off x="7810500" y="145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95286</xdr:rowOff>
    </xdr:from>
    <xdr:to>
      <xdr:col>55</xdr:col>
      <xdr:colOff>50800</xdr:colOff>
      <xdr:row>85</xdr:row>
      <xdr:rowOff>25436</xdr:rowOff>
    </xdr:to>
    <xdr:sp macro="" textlink="">
      <xdr:nvSpPr>
        <xdr:cNvPr id="332" name="楕円 331"/>
        <xdr:cNvSpPr/>
      </xdr:nvSpPr>
      <xdr:spPr>
        <a:xfrm>
          <a:off x="10426700" y="1449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118163</xdr:rowOff>
    </xdr:from>
    <xdr:ext cx="469744" cy="259045"/>
    <xdr:sp macro="" textlink="">
      <xdr:nvSpPr>
        <xdr:cNvPr id="333" name="【公営住宅】&#10;一人当たり面積該当値テキスト"/>
        <xdr:cNvSpPr txBox="1"/>
      </xdr:nvSpPr>
      <xdr:spPr>
        <a:xfrm>
          <a:off x="10515600" y="1434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106607</xdr:rowOff>
    </xdr:from>
    <xdr:to>
      <xdr:col>50</xdr:col>
      <xdr:colOff>165100</xdr:colOff>
      <xdr:row>85</xdr:row>
      <xdr:rowOff>36757</xdr:rowOff>
    </xdr:to>
    <xdr:sp macro="" textlink="">
      <xdr:nvSpPr>
        <xdr:cNvPr id="334" name="楕円 333"/>
        <xdr:cNvSpPr/>
      </xdr:nvSpPr>
      <xdr:spPr>
        <a:xfrm>
          <a:off x="9588500" y="1450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146086</xdr:rowOff>
    </xdr:from>
    <xdr:to>
      <xdr:col>55</xdr:col>
      <xdr:colOff>0</xdr:colOff>
      <xdr:row>84</xdr:row>
      <xdr:rowOff>157407</xdr:rowOff>
    </xdr:to>
    <xdr:cxnSp macro="">
      <xdr:nvCxnSpPr>
        <xdr:cNvPr id="335" name="直線コネクタ 334"/>
        <xdr:cNvCxnSpPr/>
      </xdr:nvCxnSpPr>
      <xdr:spPr>
        <a:xfrm flipV="1">
          <a:off x="9639300" y="14547886"/>
          <a:ext cx="8382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105736</xdr:rowOff>
    </xdr:from>
    <xdr:to>
      <xdr:col>46</xdr:col>
      <xdr:colOff>38100</xdr:colOff>
      <xdr:row>85</xdr:row>
      <xdr:rowOff>35886</xdr:rowOff>
    </xdr:to>
    <xdr:sp macro="" textlink="">
      <xdr:nvSpPr>
        <xdr:cNvPr id="336" name="楕円 335"/>
        <xdr:cNvSpPr/>
      </xdr:nvSpPr>
      <xdr:spPr>
        <a:xfrm>
          <a:off x="8699500" y="1450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156536</xdr:rowOff>
    </xdr:from>
    <xdr:to>
      <xdr:col>50</xdr:col>
      <xdr:colOff>114300</xdr:colOff>
      <xdr:row>84</xdr:row>
      <xdr:rowOff>157407</xdr:rowOff>
    </xdr:to>
    <xdr:cxnSp macro="">
      <xdr:nvCxnSpPr>
        <xdr:cNvPr id="337" name="直線コネクタ 336"/>
        <xdr:cNvCxnSpPr/>
      </xdr:nvCxnSpPr>
      <xdr:spPr>
        <a:xfrm>
          <a:off x="8750300" y="14558336"/>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112268</xdr:rowOff>
    </xdr:from>
    <xdr:to>
      <xdr:col>41</xdr:col>
      <xdr:colOff>101600</xdr:colOff>
      <xdr:row>85</xdr:row>
      <xdr:rowOff>42418</xdr:rowOff>
    </xdr:to>
    <xdr:sp macro="" textlink="">
      <xdr:nvSpPr>
        <xdr:cNvPr id="338" name="楕円 337"/>
        <xdr:cNvSpPr/>
      </xdr:nvSpPr>
      <xdr:spPr>
        <a:xfrm>
          <a:off x="7810500" y="1451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156536</xdr:rowOff>
    </xdr:from>
    <xdr:to>
      <xdr:col>45</xdr:col>
      <xdr:colOff>177800</xdr:colOff>
      <xdr:row>84</xdr:row>
      <xdr:rowOff>163068</xdr:rowOff>
    </xdr:to>
    <xdr:cxnSp macro="">
      <xdr:nvCxnSpPr>
        <xdr:cNvPr id="339" name="直線コネクタ 338"/>
        <xdr:cNvCxnSpPr/>
      </xdr:nvCxnSpPr>
      <xdr:spPr>
        <a:xfrm flipV="1">
          <a:off x="7861300" y="1455833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38552</xdr:rowOff>
    </xdr:from>
    <xdr:ext cx="469744" cy="259045"/>
    <xdr:sp macro="" textlink="">
      <xdr:nvSpPr>
        <xdr:cNvPr id="340" name="n_1aveValue【公営住宅】&#10;一人当たり面積"/>
        <xdr:cNvSpPr txBox="1"/>
      </xdr:nvSpPr>
      <xdr:spPr>
        <a:xfrm>
          <a:off x="9391727" y="146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341" name="n_2aveValue【公営住宅】&#10;一人当たり面積"/>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115296</xdr:rowOff>
    </xdr:from>
    <xdr:ext cx="469744" cy="259045"/>
    <xdr:sp macro="" textlink="">
      <xdr:nvSpPr>
        <xdr:cNvPr id="342" name="n_3aveValue【公営住宅】&#10;一人当たり面積"/>
        <xdr:cNvSpPr txBox="1"/>
      </xdr:nvSpPr>
      <xdr:spPr>
        <a:xfrm>
          <a:off x="7626427" y="1468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53284</xdr:rowOff>
    </xdr:from>
    <xdr:ext cx="469744" cy="259045"/>
    <xdr:sp macro="" textlink="">
      <xdr:nvSpPr>
        <xdr:cNvPr id="343" name="n_1mainValue【公営住宅】&#10;一人当たり面積"/>
        <xdr:cNvSpPr txBox="1"/>
      </xdr:nvSpPr>
      <xdr:spPr>
        <a:xfrm>
          <a:off x="9391727" y="1428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27013</xdr:rowOff>
    </xdr:from>
    <xdr:ext cx="469744" cy="259045"/>
    <xdr:sp macro="" textlink="">
      <xdr:nvSpPr>
        <xdr:cNvPr id="344" name="n_2mainValue【公営住宅】&#10;一人当たり面積"/>
        <xdr:cNvSpPr txBox="1"/>
      </xdr:nvSpPr>
      <xdr:spPr>
        <a:xfrm>
          <a:off x="8515427" y="1460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58945</xdr:rowOff>
    </xdr:from>
    <xdr:ext cx="469744" cy="259045"/>
    <xdr:sp macro="" textlink="">
      <xdr:nvSpPr>
        <xdr:cNvPr id="345" name="n_3mainValue【公営住宅】&#10;一人当たり面積"/>
        <xdr:cNvSpPr txBox="1"/>
      </xdr:nvSpPr>
      <xdr:spPr>
        <a:xfrm>
          <a:off x="7626427" y="1428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87" name="直線コネクタ 386"/>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88" name="【認定こども園・幼稚園・保育所】&#10;有形固定資産減価償却率最小値テキスト"/>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89" name="直線コネクタ 388"/>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1" name="直線コネクタ 39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15620</xdr:rowOff>
    </xdr:from>
    <xdr:ext cx="405111" cy="259045"/>
    <xdr:sp macro="" textlink="">
      <xdr:nvSpPr>
        <xdr:cNvPr id="392" name="【認定こども園・幼稚園・保育所】&#10;有形固定資産減価償却率平均値テキスト"/>
        <xdr:cNvSpPr txBox="1"/>
      </xdr:nvSpPr>
      <xdr:spPr>
        <a:xfrm>
          <a:off x="16357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93" name="フローチャート: 判断 392"/>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94" name="フローチャート: 判断 393"/>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95" name="フローチャート: 判断 394"/>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96" name="フローチャート: 判断 395"/>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402" name="楕円 401"/>
        <xdr:cNvSpPr/>
      </xdr:nvSpPr>
      <xdr:spPr>
        <a:xfrm>
          <a:off x="162687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10358</xdr:rowOff>
    </xdr:from>
    <xdr:ext cx="405111" cy="259045"/>
    <xdr:sp macro="" textlink="">
      <xdr:nvSpPr>
        <xdr:cNvPr id="403" name="【認定こども園・幼稚園・保育所】&#10;有形固定資産減価償却率該当値テキスト"/>
        <xdr:cNvSpPr txBox="1"/>
      </xdr:nvSpPr>
      <xdr:spPr>
        <a:xfrm>
          <a:off x="16357600"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107043</xdr:rowOff>
    </xdr:from>
    <xdr:to>
      <xdr:col>81</xdr:col>
      <xdr:colOff>101600</xdr:colOff>
      <xdr:row>40</xdr:row>
      <xdr:rowOff>37193</xdr:rowOff>
    </xdr:to>
    <xdr:sp macro="" textlink="">
      <xdr:nvSpPr>
        <xdr:cNvPr id="404" name="楕円 403"/>
        <xdr:cNvSpPr/>
      </xdr:nvSpPr>
      <xdr:spPr>
        <a:xfrm>
          <a:off x="15430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82731</xdr:rowOff>
    </xdr:from>
    <xdr:to>
      <xdr:col>85</xdr:col>
      <xdr:colOff>127000</xdr:colOff>
      <xdr:row>39</xdr:row>
      <xdr:rowOff>157843</xdr:rowOff>
    </xdr:to>
    <xdr:cxnSp macro="">
      <xdr:nvCxnSpPr>
        <xdr:cNvPr id="405" name="直線コネクタ 404"/>
        <xdr:cNvCxnSpPr/>
      </xdr:nvCxnSpPr>
      <xdr:spPr>
        <a:xfrm flipV="1">
          <a:off x="15481300" y="6769281"/>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9072</xdr:rowOff>
    </xdr:from>
    <xdr:to>
      <xdr:col>76</xdr:col>
      <xdr:colOff>165100</xdr:colOff>
      <xdr:row>40</xdr:row>
      <xdr:rowOff>110672</xdr:rowOff>
    </xdr:to>
    <xdr:sp macro="" textlink="">
      <xdr:nvSpPr>
        <xdr:cNvPr id="406" name="楕円 405"/>
        <xdr:cNvSpPr/>
      </xdr:nvSpPr>
      <xdr:spPr>
        <a:xfrm>
          <a:off x="14541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157843</xdr:rowOff>
    </xdr:from>
    <xdr:to>
      <xdr:col>81</xdr:col>
      <xdr:colOff>50800</xdr:colOff>
      <xdr:row>40</xdr:row>
      <xdr:rowOff>59872</xdr:rowOff>
    </xdr:to>
    <xdr:cxnSp macro="">
      <xdr:nvCxnSpPr>
        <xdr:cNvPr id="407" name="直線コネクタ 406"/>
        <xdr:cNvCxnSpPr/>
      </xdr:nvCxnSpPr>
      <xdr:spPr>
        <a:xfrm flipV="1">
          <a:off x="14592300" y="6844393"/>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84183</xdr:rowOff>
    </xdr:from>
    <xdr:to>
      <xdr:col>72</xdr:col>
      <xdr:colOff>38100</xdr:colOff>
      <xdr:row>41</xdr:row>
      <xdr:rowOff>14333</xdr:rowOff>
    </xdr:to>
    <xdr:sp macro="" textlink="">
      <xdr:nvSpPr>
        <xdr:cNvPr id="408" name="楕円 407"/>
        <xdr:cNvSpPr/>
      </xdr:nvSpPr>
      <xdr:spPr>
        <a:xfrm>
          <a:off x="136525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59872</xdr:rowOff>
    </xdr:from>
    <xdr:to>
      <xdr:col>76</xdr:col>
      <xdr:colOff>114300</xdr:colOff>
      <xdr:row>40</xdr:row>
      <xdr:rowOff>134983</xdr:rowOff>
    </xdr:to>
    <xdr:cxnSp macro="">
      <xdr:nvCxnSpPr>
        <xdr:cNvPr id="409" name="直線コネクタ 408"/>
        <xdr:cNvCxnSpPr/>
      </xdr:nvCxnSpPr>
      <xdr:spPr>
        <a:xfrm flipV="1">
          <a:off x="13703300" y="691787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141894</xdr:rowOff>
    </xdr:from>
    <xdr:ext cx="405111" cy="259045"/>
    <xdr:sp macro="" textlink="">
      <xdr:nvSpPr>
        <xdr:cNvPr id="410" name="n_1aveValue【認定こども園・幼稚園・保育所】&#10;有形固定資産減価償却率"/>
        <xdr:cNvSpPr txBox="1"/>
      </xdr:nvSpPr>
      <xdr:spPr>
        <a:xfrm>
          <a:off x="15266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411" name="n_2aveValue【認定こども園・幼稚園・保育所】&#10;有形固定資産減価償却率"/>
        <xdr:cNvSpPr txBox="1"/>
      </xdr:nvSpPr>
      <xdr:spPr>
        <a:xfrm>
          <a:off x="14389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412" name="n_3aveValue【認定こども園・幼稚園・保育所】&#10;有形固定資産減価償却率"/>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28320</xdr:rowOff>
    </xdr:from>
    <xdr:ext cx="405111" cy="259045"/>
    <xdr:sp macro="" textlink="">
      <xdr:nvSpPr>
        <xdr:cNvPr id="413" name="n_1mainValue【認定こども園・幼稚園・保育所】&#10;有形固定資産減価償却率"/>
        <xdr:cNvSpPr txBox="1"/>
      </xdr:nvSpPr>
      <xdr:spPr>
        <a:xfrm>
          <a:off x="152660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101799</xdr:rowOff>
    </xdr:from>
    <xdr:ext cx="405111" cy="259045"/>
    <xdr:sp macro="" textlink="">
      <xdr:nvSpPr>
        <xdr:cNvPr id="414" name="n_2mainValue【認定こども園・幼稚園・保育所】&#10;有形固定資産減価償却率"/>
        <xdr:cNvSpPr txBox="1"/>
      </xdr:nvSpPr>
      <xdr:spPr>
        <a:xfrm>
          <a:off x="143897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5460</xdr:rowOff>
    </xdr:from>
    <xdr:ext cx="405111" cy="259045"/>
    <xdr:sp macro="" textlink="">
      <xdr:nvSpPr>
        <xdr:cNvPr id="415" name="n_3mainValue【認定こども園・幼稚園・保育所】&#10;有形固定資産減価償却率"/>
        <xdr:cNvSpPr txBox="1"/>
      </xdr:nvSpPr>
      <xdr:spPr>
        <a:xfrm>
          <a:off x="13500744" y="703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6" name="直線コネクタ 42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7" name="テキスト ボックス 42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8" name="直線コネクタ 42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9" name="テキスト ボックス 42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0" name="直線コネクタ 42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1" name="テキスト ボックス 43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2" name="直線コネクタ 43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3" name="テキスト ボックス 43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4" name="直線コネクタ 43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5" name="テキスト ボックス 43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6" name="直線コネクタ 43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7" name="テキスト ボックス 43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41" name="直線コネクタ 440"/>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42"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43" name="直線コネクタ 442"/>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44" name="【認定こども園・幼稚園・保育所】&#10;一人当たり面積最大値テキスト"/>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45" name="直線コネクタ 444"/>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446" name="【認定こども園・幼稚園・保育所】&#10;一人当たり面積平均値テキスト"/>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47" name="フローチャート: 判断 446"/>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48" name="フローチャート: 判断 447"/>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49" name="フローチャート: 判断 448"/>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3628</xdr:rowOff>
    </xdr:from>
    <xdr:to>
      <xdr:col>102</xdr:col>
      <xdr:colOff>165100</xdr:colOff>
      <xdr:row>40</xdr:row>
      <xdr:rowOff>105228</xdr:rowOff>
    </xdr:to>
    <xdr:sp macro="" textlink="">
      <xdr:nvSpPr>
        <xdr:cNvPr id="450" name="フローチャート: 判断 449"/>
        <xdr:cNvSpPr/>
      </xdr:nvSpPr>
      <xdr:spPr>
        <a:xfrm>
          <a:off x="19494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56" name="楕円 455"/>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13987</xdr:rowOff>
    </xdr:from>
    <xdr:ext cx="469744" cy="259045"/>
    <xdr:sp macro="" textlink="">
      <xdr:nvSpPr>
        <xdr:cNvPr id="457" name="【認定こども園・幼稚園・保育所】&#10;一人当たり面積該当値テキスト"/>
        <xdr:cNvSpPr txBox="1"/>
      </xdr:nvSpPr>
      <xdr:spPr>
        <a:xfrm>
          <a:off x="22199600"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1996</xdr:rowOff>
    </xdr:from>
    <xdr:to>
      <xdr:col>112</xdr:col>
      <xdr:colOff>38100</xdr:colOff>
      <xdr:row>39</xdr:row>
      <xdr:rowOff>103596</xdr:rowOff>
    </xdr:to>
    <xdr:sp macro="" textlink="">
      <xdr:nvSpPr>
        <xdr:cNvPr id="458" name="楕円 457"/>
        <xdr:cNvSpPr/>
      </xdr:nvSpPr>
      <xdr:spPr>
        <a:xfrm>
          <a:off x="21272500" y="668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41910</xdr:rowOff>
    </xdr:from>
    <xdr:to>
      <xdr:col>116</xdr:col>
      <xdr:colOff>63500</xdr:colOff>
      <xdr:row>39</xdr:row>
      <xdr:rowOff>52796</xdr:rowOff>
    </xdr:to>
    <xdr:cxnSp macro="">
      <xdr:nvCxnSpPr>
        <xdr:cNvPr id="459" name="直線コネクタ 458"/>
        <xdr:cNvCxnSpPr/>
      </xdr:nvCxnSpPr>
      <xdr:spPr>
        <a:xfrm flipV="1">
          <a:off x="21323300" y="672846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18324</xdr:rowOff>
    </xdr:from>
    <xdr:to>
      <xdr:col>107</xdr:col>
      <xdr:colOff>101600</xdr:colOff>
      <xdr:row>39</xdr:row>
      <xdr:rowOff>119924</xdr:rowOff>
    </xdr:to>
    <xdr:sp macro="" textlink="">
      <xdr:nvSpPr>
        <xdr:cNvPr id="460" name="楕円 459"/>
        <xdr:cNvSpPr/>
      </xdr:nvSpPr>
      <xdr:spPr>
        <a:xfrm>
          <a:off x="20383500" y="670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52796</xdr:rowOff>
    </xdr:from>
    <xdr:to>
      <xdr:col>111</xdr:col>
      <xdr:colOff>177800</xdr:colOff>
      <xdr:row>39</xdr:row>
      <xdr:rowOff>69124</xdr:rowOff>
    </xdr:to>
    <xdr:cxnSp macro="">
      <xdr:nvCxnSpPr>
        <xdr:cNvPr id="461" name="直線コネクタ 460"/>
        <xdr:cNvCxnSpPr/>
      </xdr:nvCxnSpPr>
      <xdr:spPr>
        <a:xfrm flipV="1">
          <a:off x="20434300" y="673934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34653</xdr:rowOff>
    </xdr:from>
    <xdr:to>
      <xdr:col>102</xdr:col>
      <xdr:colOff>165100</xdr:colOff>
      <xdr:row>39</xdr:row>
      <xdr:rowOff>136253</xdr:rowOff>
    </xdr:to>
    <xdr:sp macro="" textlink="">
      <xdr:nvSpPr>
        <xdr:cNvPr id="462" name="楕円 461"/>
        <xdr:cNvSpPr/>
      </xdr:nvSpPr>
      <xdr:spPr>
        <a:xfrm>
          <a:off x="19494500" y="672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69124</xdr:rowOff>
    </xdr:from>
    <xdr:to>
      <xdr:col>107</xdr:col>
      <xdr:colOff>50800</xdr:colOff>
      <xdr:row>39</xdr:row>
      <xdr:rowOff>85453</xdr:rowOff>
    </xdr:to>
    <xdr:cxnSp macro="">
      <xdr:nvCxnSpPr>
        <xdr:cNvPr id="463" name="直線コネクタ 462"/>
        <xdr:cNvCxnSpPr/>
      </xdr:nvCxnSpPr>
      <xdr:spPr>
        <a:xfrm flipV="1">
          <a:off x="19545300" y="675567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32130</xdr:rowOff>
    </xdr:from>
    <xdr:ext cx="469744" cy="259045"/>
    <xdr:sp macro="" textlink="">
      <xdr:nvSpPr>
        <xdr:cNvPr id="464" name="n_1aveValue【認定こども園・幼稚園・保育所】&#10;一人当たり面積"/>
        <xdr:cNvSpPr txBox="1"/>
      </xdr:nvSpPr>
      <xdr:spPr>
        <a:xfrm>
          <a:off x="210757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34307</xdr:rowOff>
    </xdr:from>
    <xdr:ext cx="469744" cy="259045"/>
    <xdr:sp macro="" textlink="">
      <xdr:nvSpPr>
        <xdr:cNvPr id="465" name="n_2aveValue【認定こども園・幼稚園・保育所】&#10;一人当たり面積"/>
        <xdr:cNvSpPr txBox="1"/>
      </xdr:nvSpPr>
      <xdr:spPr>
        <a:xfrm>
          <a:off x="20199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96355</xdr:rowOff>
    </xdr:from>
    <xdr:ext cx="469744" cy="259045"/>
    <xdr:sp macro="" textlink="">
      <xdr:nvSpPr>
        <xdr:cNvPr id="466" name="n_3aveValue【認定こども園・幼稚園・保育所】&#10;一人当たり面積"/>
        <xdr:cNvSpPr txBox="1"/>
      </xdr:nvSpPr>
      <xdr:spPr>
        <a:xfrm>
          <a:off x="19310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120123</xdr:rowOff>
    </xdr:from>
    <xdr:ext cx="469744" cy="259045"/>
    <xdr:sp macro="" textlink="">
      <xdr:nvSpPr>
        <xdr:cNvPr id="467" name="n_1mainValue【認定こども園・幼稚園・保育所】&#10;一人当たり面積"/>
        <xdr:cNvSpPr txBox="1"/>
      </xdr:nvSpPr>
      <xdr:spPr>
        <a:xfrm>
          <a:off x="21075727" y="646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136451</xdr:rowOff>
    </xdr:from>
    <xdr:ext cx="469744" cy="259045"/>
    <xdr:sp macro="" textlink="">
      <xdr:nvSpPr>
        <xdr:cNvPr id="468" name="n_2mainValue【認定こども園・幼稚園・保育所】&#10;一人当たり面積"/>
        <xdr:cNvSpPr txBox="1"/>
      </xdr:nvSpPr>
      <xdr:spPr>
        <a:xfrm>
          <a:off x="20199427" y="64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152780</xdr:rowOff>
    </xdr:from>
    <xdr:ext cx="469744" cy="259045"/>
    <xdr:sp macro="" textlink="">
      <xdr:nvSpPr>
        <xdr:cNvPr id="469" name="n_3mainValue【認定こども園・幼稚園・保育所】&#10;一人当たり面積"/>
        <xdr:cNvSpPr txBox="1"/>
      </xdr:nvSpPr>
      <xdr:spPr>
        <a:xfrm>
          <a:off x="19310427" y="649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0" name="テキスト ボックス 47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0" name="テキスト ボックス 48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94" name="直線コネクタ 493"/>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95" name="【学校施設】&#10;有形固定資産減価償却率最小値テキスト"/>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96" name="直線コネクタ 495"/>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97" name="【学校施設】&#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98" name="直線コネクタ 497"/>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99"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00" name="フローチャート: 判断 499"/>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01" name="フローチャート: 判断 500"/>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02" name="フローチャート: 判断 501"/>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03" name="フローチャート: 判断 502"/>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153035</xdr:rowOff>
    </xdr:from>
    <xdr:to>
      <xdr:col>85</xdr:col>
      <xdr:colOff>177800</xdr:colOff>
      <xdr:row>59</xdr:row>
      <xdr:rowOff>83185</xdr:rowOff>
    </xdr:to>
    <xdr:sp macro="" textlink="">
      <xdr:nvSpPr>
        <xdr:cNvPr id="509" name="楕円 508"/>
        <xdr:cNvSpPr/>
      </xdr:nvSpPr>
      <xdr:spPr>
        <a:xfrm>
          <a:off x="16268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4462</xdr:rowOff>
    </xdr:from>
    <xdr:ext cx="405111" cy="259045"/>
    <xdr:sp macro="" textlink="">
      <xdr:nvSpPr>
        <xdr:cNvPr id="510" name="【学校施設】&#10;有形固定資産減価償却率該当値テキスト"/>
        <xdr:cNvSpPr txBox="1"/>
      </xdr:nvSpPr>
      <xdr:spPr>
        <a:xfrm>
          <a:off x="163576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88265</xdr:rowOff>
    </xdr:from>
    <xdr:to>
      <xdr:col>81</xdr:col>
      <xdr:colOff>101600</xdr:colOff>
      <xdr:row>60</xdr:row>
      <xdr:rowOff>18415</xdr:rowOff>
    </xdr:to>
    <xdr:sp macro="" textlink="">
      <xdr:nvSpPr>
        <xdr:cNvPr id="511" name="楕円 510"/>
        <xdr:cNvSpPr/>
      </xdr:nvSpPr>
      <xdr:spPr>
        <a:xfrm>
          <a:off x="15430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32385</xdr:rowOff>
    </xdr:from>
    <xdr:to>
      <xdr:col>85</xdr:col>
      <xdr:colOff>127000</xdr:colOff>
      <xdr:row>59</xdr:row>
      <xdr:rowOff>139065</xdr:rowOff>
    </xdr:to>
    <xdr:cxnSp macro="">
      <xdr:nvCxnSpPr>
        <xdr:cNvPr id="512" name="直線コネクタ 511"/>
        <xdr:cNvCxnSpPr/>
      </xdr:nvCxnSpPr>
      <xdr:spPr>
        <a:xfrm flipV="1">
          <a:off x="15481300" y="10147935"/>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139700</xdr:rowOff>
    </xdr:from>
    <xdr:to>
      <xdr:col>76</xdr:col>
      <xdr:colOff>165100</xdr:colOff>
      <xdr:row>60</xdr:row>
      <xdr:rowOff>69850</xdr:rowOff>
    </xdr:to>
    <xdr:sp macro="" textlink="">
      <xdr:nvSpPr>
        <xdr:cNvPr id="513" name="楕円 512"/>
        <xdr:cNvSpPr/>
      </xdr:nvSpPr>
      <xdr:spPr>
        <a:xfrm>
          <a:off x="14541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139065</xdr:rowOff>
    </xdr:from>
    <xdr:to>
      <xdr:col>81</xdr:col>
      <xdr:colOff>50800</xdr:colOff>
      <xdr:row>60</xdr:row>
      <xdr:rowOff>19050</xdr:rowOff>
    </xdr:to>
    <xdr:cxnSp macro="">
      <xdr:nvCxnSpPr>
        <xdr:cNvPr id="514" name="直線コネクタ 513"/>
        <xdr:cNvCxnSpPr/>
      </xdr:nvCxnSpPr>
      <xdr:spPr>
        <a:xfrm flipV="1">
          <a:off x="14592300" y="102546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15" name="楕円 514"/>
        <xdr:cNvSpPr/>
      </xdr:nvSpPr>
      <xdr:spPr>
        <a:xfrm>
          <a:off x="13652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19050</xdr:rowOff>
    </xdr:from>
    <xdr:to>
      <xdr:col>76</xdr:col>
      <xdr:colOff>114300</xdr:colOff>
      <xdr:row>60</xdr:row>
      <xdr:rowOff>60960</xdr:rowOff>
    </xdr:to>
    <xdr:cxnSp macro="">
      <xdr:nvCxnSpPr>
        <xdr:cNvPr id="516" name="直線コネクタ 515"/>
        <xdr:cNvCxnSpPr/>
      </xdr:nvCxnSpPr>
      <xdr:spPr>
        <a:xfrm flipV="1">
          <a:off x="13703300" y="103060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17"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518" name="n_2aveValue【学校施設】&#10;有形固定資産減価償却率"/>
        <xdr:cNvSpPr txBox="1"/>
      </xdr:nvSpPr>
      <xdr:spPr>
        <a:xfrm>
          <a:off x="14389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19"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34942</xdr:rowOff>
    </xdr:from>
    <xdr:ext cx="405111" cy="259045"/>
    <xdr:sp macro="" textlink="">
      <xdr:nvSpPr>
        <xdr:cNvPr id="520" name="n_1mainValue【学校施設】&#10;有形固定資産減価償却率"/>
        <xdr:cNvSpPr txBox="1"/>
      </xdr:nvSpPr>
      <xdr:spPr>
        <a:xfrm>
          <a:off x="15266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521" name="n_2mainValue【学校施設】&#10;有形固定資産減価償却率"/>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522" name="n_3mainValue【学校施設】&#10;有形固定資産減価償却率"/>
        <xdr:cNvSpPr txBox="1"/>
      </xdr:nvSpPr>
      <xdr:spPr>
        <a:xfrm>
          <a:off x="13500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33" name="直線コネクタ 53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4" name="テキスト ボックス 53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6" name="テキスト ボックス 53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7" name="直線コネクタ 53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38" name="テキスト ボックス 537"/>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42" name="直線コネクタ 541"/>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43" name="【学校施設】&#10;一人当たり面積最小値テキスト"/>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44" name="直線コネクタ 543"/>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45" name="【学校施設】&#10;一人当たり面積最大値テキスト"/>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46" name="直線コネクタ 545"/>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547" name="【学校施設】&#10;一人当たり面積平均値テキスト"/>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48" name="フローチャート: 判断 547"/>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49" name="フローチャート: 判断 548"/>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50" name="フローチャート: 判断 549"/>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95733</xdr:rowOff>
    </xdr:from>
    <xdr:to>
      <xdr:col>102</xdr:col>
      <xdr:colOff>165100</xdr:colOff>
      <xdr:row>62</xdr:row>
      <xdr:rowOff>25883</xdr:rowOff>
    </xdr:to>
    <xdr:sp macro="" textlink="">
      <xdr:nvSpPr>
        <xdr:cNvPr id="551" name="フローチャート: 判断 550"/>
        <xdr:cNvSpPr/>
      </xdr:nvSpPr>
      <xdr:spPr>
        <a:xfrm>
          <a:off x="19494500" y="1055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119279</xdr:rowOff>
    </xdr:from>
    <xdr:to>
      <xdr:col>116</xdr:col>
      <xdr:colOff>114300</xdr:colOff>
      <xdr:row>62</xdr:row>
      <xdr:rowOff>49429</xdr:rowOff>
    </xdr:to>
    <xdr:sp macro="" textlink="">
      <xdr:nvSpPr>
        <xdr:cNvPr id="557" name="楕円 556"/>
        <xdr:cNvSpPr/>
      </xdr:nvSpPr>
      <xdr:spPr>
        <a:xfrm>
          <a:off x="22110700" y="105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142156</xdr:rowOff>
    </xdr:from>
    <xdr:ext cx="469744" cy="259045"/>
    <xdr:sp macro="" textlink="">
      <xdr:nvSpPr>
        <xdr:cNvPr id="558" name="【学校施設】&#10;一人当たり面積該当値テキスト"/>
        <xdr:cNvSpPr txBox="1"/>
      </xdr:nvSpPr>
      <xdr:spPr>
        <a:xfrm>
          <a:off x="22199600" y="104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92990</xdr:rowOff>
    </xdr:from>
    <xdr:to>
      <xdr:col>112</xdr:col>
      <xdr:colOff>38100</xdr:colOff>
      <xdr:row>62</xdr:row>
      <xdr:rowOff>23140</xdr:rowOff>
    </xdr:to>
    <xdr:sp macro="" textlink="">
      <xdr:nvSpPr>
        <xdr:cNvPr id="559" name="楕円 558"/>
        <xdr:cNvSpPr/>
      </xdr:nvSpPr>
      <xdr:spPr>
        <a:xfrm>
          <a:off x="21272500" y="105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143790</xdr:rowOff>
    </xdr:from>
    <xdr:to>
      <xdr:col>116</xdr:col>
      <xdr:colOff>63500</xdr:colOff>
      <xdr:row>61</xdr:row>
      <xdr:rowOff>170079</xdr:rowOff>
    </xdr:to>
    <xdr:cxnSp macro="">
      <xdr:nvCxnSpPr>
        <xdr:cNvPr id="560" name="直線コネクタ 559"/>
        <xdr:cNvCxnSpPr/>
      </xdr:nvCxnSpPr>
      <xdr:spPr>
        <a:xfrm>
          <a:off x="21323300" y="10602240"/>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100933</xdr:rowOff>
    </xdr:from>
    <xdr:to>
      <xdr:col>107</xdr:col>
      <xdr:colOff>101600</xdr:colOff>
      <xdr:row>62</xdr:row>
      <xdr:rowOff>31083</xdr:rowOff>
    </xdr:to>
    <xdr:sp macro="" textlink="">
      <xdr:nvSpPr>
        <xdr:cNvPr id="561" name="楕円 560"/>
        <xdr:cNvSpPr/>
      </xdr:nvSpPr>
      <xdr:spPr>
        <a:xfrm>
          <a:off x="20383500" y="105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143790</xdr:rowOff>
    </xdr:from>
    <xdr:to>
      <xdr:col>111</xdr:col>
      <xdr:colOff>177800</xdr:colOff>
      <xdr:row>61</xdr:row>
      <xdr:rowOff>151733</xdr:rowOff>
    </xdr:to>
    <xdr:cxnSp macro="">
      <xdr:nvCxnSpPr>
        <xdr:cNvPr id="562" name="直線コネクタ 561"/>
        <xdr:cNvCxnSpPr/>
      </xdr:nvCxnSpPr>
      <xdr:spPr>
        <a:xfrm flipV="1">
          <a:off x="20434300" y="10602240"/>
          <a:ext cx="889000" cy="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108134</xdr:rowOff>
    </xdr:from>
    <xdr:to>
      <xdr:col>102</xdr:col>
      <xdr:colOff>165100</xdr:colOff>
      <xdr:row>62</xdr:row>
      <xdr:rowOff>38284</xdr:rowOff>
    </xdr:to>
    <xdr:sp macro="" textlink="">
      <xdr:nvSpPr>
        <xdr:cNvPr id="563" name="楕円 562"/>
        <xdr:cNvSpPr/>
      </xdr:nvSpPr>
      <xdr:spPr>
        <a:xfrm>
          <a:off x="19494500" y="1056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151733</xdr:rowOff>
    </xdr:from>
    <xdr:to>
      <xdr:col>107</xdr:col>
      <xdr:colOff>50800</xdr:colOff>
      <xdr:row>61</xdr:row>
      <xdr:rowOff>158934</xdr:rowOff>
    </xdr:to>
    <xdr:cxnSp macro="">
      <xdr:nvCxnSpPr>
        <xdr:cNvPr id="564" name="直線コネクタ 563"/>
        <xdr:cNvCxnSpPr/>
      </xdr:nvCxnSpPr>
      <xdr:spPr>
        <a:xfrm flipV="1">
          <a:off x="19545300" y="10610183"/>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29868</xdr:rowOff>
    </xdr:from>
    <xdr:ext cx="469744" cy="259045"/>
    <xdr:sp macro="" textlink="">
      <xdr:nvSpPr>
        <xdr:cNvPr id="565" name="n_1aveValue【学校施設】&#10;一人当たり面積"/>
        <xdr:cNvSpPr txBox="1"/>
      </xdr:nvSpPr>
      <xdr:spPr>
        <a:xfrm>
          <a:off x="21075727" y="1065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37584</xdr:rowOff>
    </xdr:from>
    <xdr:ext cx="469744" cy="259045"/>
    <xdr:sp macro="" textlink="">
      <xdr:nvSpPr>
        <xdr:cNvPr id="566" name="n_2aveValue【学校施設】&#10;一人当たり面積"/>
        <xdr:cNvSpPr txBox="1"/>
      </xdr:nvSpPr>
      <xdr:spPr>
        <a:xfrm>
          <a:off x="20199427" y="106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42410</xdr:rowOff>
    </xdr:from>
    <xdr:ext cx="469744" cy="259045"/>
    <xdr:sp macro="" textlink="">
      <xdr:nvSpPr>
        <xdr:cNvPr id="567" name="n_3aveValue【学校施設】&#10;一人当たり面積"/>
        <xdr:cNvSpPr txBox="1"/>
      </xdr:nvSpPr>
      <xdr:spPr>
        <a:xfrm>
          <a:off x="19310427" y="1032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39667</xdr:rowOff>
    </xdr:from>
    <xdr:ext cx="469744" cy="259045"/>
    <xdr:sp macro="" textlink="">
      <xdr:nvSpPr>
        <xdr:cNvPr id="568" name="n_1mainValue【学校施設】&#10;一人当たり面積"/>
        <xdr:cNvSpPr txBox="1"/>
      </xdr:nvSpPr>
      <xdr:spPr>
        <a:xfrm>
          <a:off x="21075727" y="103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47610</xdr:rowOff>
    </xdr:from>
    <xdr:ext cx="469744" cy="259045"/>
    <xdr:sp macro="" textlink="">
      <xdr:nvSpPr>
        <xdr:cNvPr id="569" name="n_2mainValue【学校施設】&#10;一人当たり面積"/>
        <xdr:cNvSpPr txBox="1"/>
      </xdr:nvSpPr>
      <xdr:spPr>
        <a:xfrm>
          <a:off x="20199427" y="103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29411</xdr:rowOff>
    </xdr:from>
    <xdr:ext cx="469744" cy="259045"/>
    <xdr:sp macro="" textlink="">
      <xdr:nvSpPr>
        <xdr:cNvPr id="570" name="n_3mainValue【学校施設】&#10;一人当たり面積"/>
        <xdr:cNvSpPr txBox="1"/>
      </xdr:nvSpPr>
      <xdr:spPr>
        <a:xfrm>
          <a:off x="19310427" y="1065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7" name="直線コネクタ 59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8" name="テキスト ボックス 59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9" name="直線コネクタ 59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0" name="テキスト ボックス 59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1" name="直線コネクタ 60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2" name="テキスト ボックス 60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3" name="直線コネクタ 60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4" name="テキスト ボックス 60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5" name="直線コネクタ 60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6" name="テキスト ボックス 60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7" name="直線コネクタ 60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8" name="テキスト ボックス 60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12" name="直線コネクタ 611"/>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13"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14" name="直線コネクタ 613"/>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6" name="直線コネクタ 61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617" name="【公民館】&#10;有形固定資産減価償却率平均値テキスト"/>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618" name="フローチャート: 判断 617"/>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19" name="フローチャート: 判断 618"/>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20" name="フローチャート: 判断 619"/>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84182</xdr:rowOff>
    </xdr:from>
    <xdr:to>
      <xdr:col>72</xdr:col>
      <xdr:colOff>38100</xdr:colOff>
      <xdr:row>103</xdr:row>
      <xdr:rowOff>14332</xdr:rowOff>
    </xdr:to>
    <xdr:sp macro="" textlink="">
      <xdr:nvSpPr>
        <xdr:cNvPr id="621" name="フローチャート: 判断 620"/>
        <xdr:cNvSpPr/>
      </xdr:nvSpPr>
      <xdr:spPr>
        <a:xfrm>
          <a:off x="13652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92348</xdr:rowOff>
    </xdr:from>
    <xdr:to>
      <xdr:col>85</xdr:col>
      <xdr:colOff>177800</xdr:colOff>
      <xdr:row>101</xdr:row>
      <xdr:rowOff>22498</xdr:rowOff>
    </xdr:to>
    <xdr:sp macro="" textlink="">
      <xdr:nvSpPr>
        <xdr:cNvPr id="627" name="楕円 626"/>
        <xdr:cNvSpPr/>
      </xdr:nvSpPr>
      <xdr:spPr>
        <a:xfrm>
          <a:off x="16268700" y="172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115225</xdr:rowOff>
    </xdr:from>
    <xdr:ext cx="405111" cy="259045"/>
    <xdr:sp macro="" textlink="">
      <xdr:nvSpPr>
        <xdr:cNvPr id="628" name="【公民館】&#10;有形固定資産減価償却率該当値テキスト"/>
        <xdr:cNvSpPr txBox="1"/>
      </xdr:nvSpPr>
      <xdr:spPr>
        <a:xfrm>
          <a:off x="16357600" y="1708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123371</xdr:rowOff>
    </xdr:from>
    <xdr:to>
      <xdr:col>81</xdr:col>
      <xdr:colOff>101600</xdr:colOff>
      <xdr:row>101</xdr:row>
      <xdr:rowOff>53521</xdr:rowOff>
    </xdr:to>
    <xdr:sp macro="" textlink="">
      <xdr:nvSpPr>
        <xdr:cNvPr id="629" name="楕円 628"/>
        <xdr:cNvSpPr/>
      </xdr:nvSpPr>
      <xdr:spPr>
        <a:xfrm>
          <a:off x="15430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143148</xdr:rowOff>
    </xdr:from>
    <xdr:to>
      <xdr:col>85</xdr:col>
      <xdr:colOff>127000</xdr:colOff>
      <xdr:row>101</xdr:row>
      <xdr:rowOff>2721</xdr:rowOff>
    </xdr:to>
    <xdr:cxnSp macro="">
      <xdr:nvCxnSpPr>
        <xdr:cNvPr id="630" name="直線コネクタ 629"/>
        <xdr:cNvCxnSpPr/>
      </xdr:nvCxnSpPr>
      <xdr:spPr>
        <a:xfrm flipV="1">
          <a:off x="15481300" y="17288148"/>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152763</xdr:rowOff>
    </xdr:from>
    <xdr:to>
      <xdr:col>76</xdr:col>
      <xdr:colOff>165100</xdr:colOff>
      <xdr:row>101</xdr:row>
      <xdr:rowOff>82913</xdr:rowOff>
    </xdr:to>
    <xdr:sp macro="" textlink="">
      <xdr:nvSpPr>
        <xdr:cNvPr id="631" name="楕円 630"/>
        <xdr:cNvSpPr/>
      </xdr:nvSpPr>
      <xdr:spPr>
        <a:xfrm>
          <a:off x="14541500" y="172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2721</xdr:rowOff>
    </xdr:from>
    <xdr:to>
      <xdr:col>81</xdr:col>
      <xdr:colOff>50800</xdr:colOff>
      <xdr:row>101</xdr:row>
      <xdr:rowOff>32113</xdr:rowOff>
    </xdr:to>
    <xdr:cxnSp macro="">
      <xdr:nvCxnSpPr>
        <xdr:cNvPr id="632" name="直線コネクタ 631"/>
        <xdr:cNvCxnSpPr/>
      </xdr:nvCxnSpPr>
      <xdr:spPr>
        <a:xfrm flipV="1">
          <a:off x="14592300" y="1731917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12337</xdr:rowOff>
    </xdr:from>
    <xdr:to>
      <xdr:col>72</xdr:col>
      <xdr:colOff>38100</xdr:colOff>
      <xdr:row>101</xdr:row>
      <xdr:rowOff>113937</xdr:rowOff>
    </xdr:to>
    <xdr:sp macro="" textlink="">
      <xdr:nvSpPr>
        <xdr:cNvPr id="633" name="楕円 632"/>
        <xdr:cNvSpPr/>
      </xdr:nvSpPr>
      <xdr:spPr>
        <a:xfrm>
          <a:off x="13652500" y="173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32113</xdr:rowOff>
    </xdr:from>
    <xdr:to>
      <xdr:col>76</xdr:col>
      <xdr:colOff>114300</xdr:colOff>
      <xdr:row>101</xdr:row>
      <xdr:rowOff>63137</xdr:rowOff>
    </xdr:to>
    <xdr:cxnSp macro="">
      <xdr:nvCxnSpPr>
        <xdr:cNvPr id="634" name="直線コネクタ 633"/>
        <xdr:cNvCxnSpPr/>
      </xdr:nvCxnSpPr>
      <xdr:spPr>
        <a:xfrm flipV="1">
          <a:off x="13703300" y="173485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35" name="n_1aveValue【公民館】&#10;有形固定資産減価償却率"/>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636" name="n_2aveValue【公民館】&#10;有形固定資産減価償却率"/>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5459</xdr:rowOff>
    </xdr:from>
    <xdr:ext cx="405111" cy="259045"/>
    <xdr:sp macro="" textlink="">
      <xdr:nvSpPr>
        <xdr:cNvPr id="637" name="n_3aveValue【公民館】&#10;有形固定資産減価償却率"/>
        <xdr:cNvSpPr txBox="1"/>
      </xdr:nvSpPr>
      <xdr:spPr>
        <a:xfrm>
          <a:off x="13500744" y="1766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70048</xdr:rowOff>
    </xdr:from>
    <xdr:ext cx="405111" cy="259045"/>
    <xdr:sp macro="" textlink="">
      <xdr:nvSpPr>
        <xdr:cNvPr id="638" name="n_1mainValue【公民館】&#10;有形固定資産減価償却率"/>
        <xdr:cNvSpPr txBox="1"/>
      </xdr:nvSpPr>
      <xdr:spPr>
        <a:xfrm>
          <a:off x="152660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99440</xdr:rowOff>
    </xdr:from>
    <xdr:ext cx="405111" cy="259045"/>
    <xdr:sp macro="" textlink="">
      <xdr:nvSpPr>
        <xdr:cNvPr id="639" name="n_2mainValue【公民館】&#10;有形固定資産減価償却率"/>
        <xdr:cNvSpPr txBox="1"/>
      </xdr:nvSpPr>
      <xdr:spPr>
        <a:xfrm>
          <a:off x="14389744" y="1707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130464</xdr:rowOff>
    </xdr:from>
    <xdr:ext cx="405111" cy="259045"/>
    <xdr:sp macro="" textlink="">
      <xdr:nvSpPr>
        <xdr:cNvPr id="640" name="n_3mainValue【公民館】&#10;有形固定資産減価償却率"/>
        <xdr:cNvSpPr txBox="1"/>
      </xdr:nvSpPr>
      <xdr:spPr>
        <a:xfrm>
          <a:off x="13500744" y="1710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1" name="直線コネクタ 65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2" name="テキスト ボックス 65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3" name="直線コネクタ 65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4" name="テキスト ボックス 65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5" name="直線コネクタ 65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6" name="テキスト ボックス 65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7" name="直線コネクタ 65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8" name="テキスト ボックス 65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662" name="直線コネクタ 661"/>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663" name="【公民館】&#10;一人当たり面積最小値テキスト"/>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664" name="直線コネクタ 663"/>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665" name="【公民館】&#10;一人当たり面積最大値テキスト"/>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666" name="直線コネクタ 665"/>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67" name="【公民館】&#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68" name="フローチャート: 判断 667"/>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669" name="フローチャート: 判断 668"/>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70" name="フローチャート: 判断 669"/>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2539</xdr:rowOff>
    </xdr:from>
    <xdr:to>
      <xdr:col>102</xdr:col>
      <xdr:colOff>165100</xdr:colOff>
      <xdr:row>107</xdr:row>
      <xdr:rowOff>104139</xdr:rowOff>
    </xdr:to>
    <xdr:sp macro="" textlink="">
      <xdr:nvSpPr>
        <xdr:cNvPr id="671" name="フローチャート: 判断 670"/>
        <xdr:cNvSpPr/>
      </xdr:nvSpPr>
      <xdr:spPr>
        <a:xfrm>
          <a:off x="19494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88494</xdr:rowOff>
    </xdr:from>
    <xdr:to>
      <xdr:col>116</xdr:col>
      <xdr:colOff>114300</xdr:colOff>
      <xdr:row>107</xdr:row>
      <xdr:rowOff>18644</xdr:rowOff>
    </xdr:to>
    <xdr:sp macro="" textlink="">
      <xdr:nvSpPr>
        <xdr:cNvPr id="677" name="楕円 676"/>
        <xdr:cNvSpPr/>
      </xdr:nvSpPr>
      <xdr:spPr>
        <a:xfrm>
          <a:off x="22110700" y="1826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111371</xdr:rowOff>
    </xdr:from>
    <xdr:ext cx="469744" cy="259045"/>
    <xdr:sp macro="" textlink="">
      <xdr:nvSpPr>
        <xdr:cNvPr id="678" name="【公民館】&#10;一人当たり面積該当値テキスト"/>
        <xdr:cNvSpPr txBox="1"/>
      </xdr:nvSpPr>
      <xdr:spPr>
        <a:xfrm>
          <a:off x="22199600" y="1811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93751</xdr:rowOff>
    </xdr:from>
    <xdr:to>
      <xdr:col>112</xdr:col>
      <xdr:colOff>38100</xdr:colOff>
      <xdr:row>107</xdr:row>
      <xdr:rowOff>23901</xdr:rowOff>
    </xdr:to>
    <xdr:sp macro="" textlink="">
      <xdr:nvSpPr>
        <xdr:cNvPr id="679" name="楕円 678"/>
        <xdr:cNvSpPr/>
      </xdr:nvSpPr>
      <xdr:spPr>
        <a:xfrm>
          <a:off x="21272500" y="182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139294</xdr:rowOff>
    </xdr:from>
    <xdr:to>
      <xdr:col>116</xdr:col>
      <xdr:colOff>63500</xdr:colOff>
      <xdr:row>106</xdr:row>
      <xdr:rowOff>144551</xdr:rowOff>
    </xdr:to>
    <xdr:cxnSp macro="">
      <xdr:nvCxnSpPr>
        <xdr:cNvPr id="680" name="直線コネクタ 679"/>
        <xdr:cNvCxnSpPr/>
      </xdr:nvCxnSpPr>
      <xdr:spPr>
        <a:xfrm flipV="1">
          <a:off x="21323300" y="18312994"/>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102439</xdr:rowOff>
    </xdr:from>
    <xdr:to>
      <xdr:col>107</xdr:col>
      <xdr:colOff>101600</xdr:colOff>
      <xdr:row>107</xdr:row>
      <xdr:rowOff>32589</xdr:rowOff>
    </xdr:to>
    <xdr:sp macro="" textlink="">
      <xdr:nvSpPr>
        <xdr:cNvPr id="681" name="楕円 680"/>
        <xdr:cNvSpPr/>
      </xdr:nvSpPr>
      <xdr:spPr>
        <a:xfrm>
          <a:off x="20383500" y="182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144551</xdr:rowOff>
    </xdr:from>
    <xdr:to>
      <xdr:col>111</xdr:col>
      <xdr:colOff>177800</xdr:colOff>
      <xdr:row>106</xdr:row>
      <xdr:rowOff>153239</xdr:rowOff>
    </xdr:to>
    <xdr:cxnSp macro="">
      <xdr:nvCxnSpPr>
        <xdr:cNvPr id="682" name="直線コネクタ 681"/>
        <xdr:cNvCxnSpPr/>
      </xdr:nvCxnSpPr>
      <xdr:spPr>
        <a:xfrm flipV="1">
          <a:off x="20434300" y="18318251"/>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109982</xdr:rowOff>
    </xdr:from>
    <xdr:to>
      <xdr:col>102</xdr:col>
      <xdr:colOff>165100</xdr:colOff>
      <xdr:row>107</xdr:row>
      <xdr:rowOff>40132</xdr:rowOff>
    </xdr:to>
    <xdr:sp macro="" textlink="">
      <xdr:nvSpPr>
        <xdr:cNvPr id="683" name="楕円 682"/>
        <xdr:cNvSpPr/>
      </xdr:nvSpPr>
      <xdr:spPr>
        <a:xfrm>
          <a:off x="19494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153239</xdr:rowOff>
    </xdr:from>
    <xdr:to>
      <xdr:col>107</xdr:col>
      <xdr:colOff>50800</xdr:colOff>
      <xdr:row>106</xdr:row>
      <xdr:rowOff>160782</xdr:rowOff>
    </xdr:to>
    <xdr:cxnSp macro="">
      <xdr:nvCxnSpPr>
        <xdr:cNvPr id="684" name="直線コネクタ 683"/>
        <xdr:cNvCxnSpPr/>
      </xdr:nvCxnSpPr>
      <xdr:spPr>
        <a:xfrm flipV="1">
          <a:off x="19545300" y="18326939"/>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79951</xdr:rowOff>
    </xdr:from>
    <xdr:ext cx="469744" cy="259045"/>
    <xdr:sp macro="" textlink="">
      <xdr:nvSpPr>
        <xdr:cNvPr id="685" name="n_1aveValue【公民館】&#10;一人当たり面積"/>
        <xdr:cNvSpPr txBox="1"/>
      </xdr:nvSpPr>
      <xdr:spPr>
        <a:xfrm>
          <a:off x="21075727" y="184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686" name="n_2aveValue【公民館】&#10;一人当たり面積"/>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95266</xdr:rowOff>
    </xdr:from>
    <xdr:ext cx="469744" cy="259045"/>
    <xdr:sp macro="" textlink="">
      <xdr:nvSpPr>
        <xdr:cNvPr id="687" name="n_3aveValue【公民館】&#10;一人当たり面積"/>
        <xdr:cNvSpPr txBox="1"/>
      </xdr:nvSpPr>
      <xdr:spPr>
        <a:xfrm>
          <a:off x="19310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40428</xdr:rowOff>
    </xdr:from>
    <xdr:ext cx="469744" cy="259045"/>
    <xdr:sp macro="" textlink="">
      <xdr:nvSpPr>
        <xdr:cNvPr id="688" name="n_1mainValue【公民館】&#10;一人当たり面積"/>
        <xdr:cNvSpPr txBox="1"/>
      </xdr:nvSpPr>
      <xdr:spPr>
        <a:xfrm>
          <a:off x="21075727" y="180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49116</xdr:rowOff>
    </xdr:from>
    <xdr:ext cx="469744" cy="259045"/>
    <xdr:sp macro="" textlink="">
      <xdr:nvSpPr>
        <xdr:cNvPr id="689" name="n_2mainValue【公民館】&#10;一人当たり面積"/>
        <xdr:cNvSpPr txBox="1"/>
      </xdr:nvSpPr>
      <xdr:spPr>
        <a:xfrm>
          <a:off x="20199427" y="180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56659</xdr:rowOff>
    </xdr:from>
    <xdr:ext cx="469744" cy="259045"/>
    <xdr:sp macro="" textlink="">
      <xdr:nvSpPr>
        <xdr:cNvPr id="690" name="n_3mainValue【公民館】&#10;一人当たり面積"/>
        <xdr:cNvSpPr txBox="1"/>
      </xdr:nvSpPr>
      <xdr:spPr>
        <a:xfrm>
          <a:off x="19310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美郷町は一級河川江の川が通っており、それにつながる支流が多いことから橋梁が比較的多い。</a:t>
          </a:r>
        </a:p>
        <a:p>
          <a:r>
            <a:rPr kumimoji="1" lang="ja-JP" altLang="en-US" sz="1300">
              <a:latin typeface="ＭＳ Ｐゴシック" panose="020B0600070205080204" pitchFamily="50" charset="-128"/>
              <a:ea typeface="ＭＳ Ｐゴシック" panose="020B0600070205080204" pitchFamily="50" charset="-128"/>
            </a:rPr>
            <a:t>道路の一人当たり延長が多い理由としては、年々人口が減少していることによって人口密度が低いことと、合併したことによる面積増加が主な要因となる。</a:t>
          </a:r>
        </a:p>
        <a:p>
          <a:r>
            <a:rPr kumimoji="1" lang="ja-JP" altLang="en-US" sz="1300">
              <a:latin typeface="ＭＳ Ｐゴシック" panose="020B0600070205080204" pitchFamily="50" charset="-128"/>
              <a:ea typeface="ＭＳ Ｐゴシック" panose="020B0600070205080204" pitchFamily="50" charset="-128"/>
            </a:rPr>
            <a:t>公民館は廃校になった小学校を利用する事等により大半の施設の建設年数が古く、耐用年数が過ぎている建物も少なくない。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学校施設の減価償却率の上昇率が増加したのは、固定資産台帳の計上に誤りがあったことによる。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4,710
4,693
282.92
6,916,628
6,861,750
33,194
3,677,978
9,499,334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41</xdr:row>
      <xdr:rowOff>133350</xdr:rowOff>
    </xdr:from>
    <xdr:to>
      <xdr:col>28</xdr:col>
      <xdr:colOff>114300</xdr:colOff>
      <xdr:row>41</xdr:row>
      <xdr:rowOff>133350</xdr:rowOff>
    </xdr:to>
    <xdr:cxnSp macro="">
      <xdr:nvCxnSpPr>
        <xdr:cNvPr id="42" name="直線コネクタ 41"/>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40</xdr:row>
      <xdr:rowOff>162577</xdr:rowOff>
    </xdr:from>
    <xdr:ext cx="338939" cy="259045"/>
    <xdr:sp macro="" textlink="">
      <xdr:nvSpPr>
        <xdr:cNvPr id="43" name="テキスト ボックス 42"/>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4" name="直線コネクタ 43"/>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5" name="テキスト ボックス 44"/>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6" name="直線コネクタ 45"/>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7" name="テキスト ボックス 46"/>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8" name="直線コネクタ 47"/>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9" name="テキスト ボックス 48"/>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2"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85344</xdr:rowOff>
    </xdr:from>
    <xdr:to>
      <xdr:col>24</xdr:col>
      <xdr:colOff>62865</xdr:colOff>
      <xdr:row>41</xdr:row>
      <xdr:rowOff>9906</xdr:rowOff>
    </xdr:to>
    <xdr:cxnSp macro="">
      <xdr:nvCxnSpPr>
        <xdr:cNvPr id="53" name="直線コネクタ 52"/>
        <xdr:cNvCxnSpPr/>
      </xdr:nvCxnSpPr>
      <xdr:spPr>
        <a:xfrm flipV="1">
          <a:off x="4634865"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13733</xdr:rowOff>
    </xdr:from>
    <xdr:ext cx="340478" cy="259045"/>
    <xdr:sp macro="" textlink="">
      <xdr:nvSpPr>
        <xdr:cNvPr id="54" name="【図書館】&#10;有形固定資産減価償却率最小値テキスト"/>
        <xdr:cNvSpPr txBox="1"/>
      </xdr:nvSpPr>
      <xdr:spPr>
        <a:xfrm>
          <a:off x="4673600" y="7043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9906</xdr:rowOff>
    </xdr:from>
    <xdr:to>
      <xdr:col>24</xdr:col>
      <xdr:colOff>152400</xdr:colOff>
      <xdr:row>41</xdr:row>
      <xdr:rowOff>9906</xdr:rowOff>
    </xdr:to>
    <xdr:cxnSp macro="">
      <xdr:nvCxnSpPr>
        <xdr:cNvPr id="55" name="直線コネクタ 54"/>
        <xdr:cNvCxnSpPr/>
      </xdr:nvCxnSpPr>
      <xdr:spPr>
        <a:xfrm>
          <a:off x="4546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32021</xdr:rowOff>
    </xdr:from>
    <xdr:ext cx="405111" cy="259045"/>
    <xdr:sp macro="" textlink="">
      <xdr:nvSpPr>
        <xdr:cNvPr id="56" name="【図書館】&#10;有形固定資産減価償却率最大値テキスト"/>
        <xdr:cNvSpPr txBox="1"/>
      </xdr:nvSpPr>
      <xdr:spPr>
        <a:xfrm>
          <a:off x="4673600" y="551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85344</xdr:rowOff>
    </xdr:from>
    <xdr:to>
      <xdr:col>24</xdr:col>
      <xdr:colOff>152400</xdr:colOff>
      <xdr:row>33</xdr:row>
      <xdr:rowOff>85344</xdr:rowOff>
    </xdr:to>
    <xdr:cxnSp macro="">
      <xdr:nvCxnSpPr>
        <xdr:cNvPr id="57" name="直線コネクタ 56"/>
        <xdr:cNvCxnSpPr/>
      </xdr:nvCxnSpPr>
      <xdr:spPr>
        <a:xfrm>
          <a:off x="4546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8" name="【図書館】&#10;有形固定資産減価償却率平均値テキスト"/>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59" name="フローチャート: 判断 58"/>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11684</xdr:rowOff>
    </xdr:from>
    <xdr:to>
      <xdr:col>20</xdr:col>
      <xdr:colOff>38100</xdr:colOff>
      <xdr:row>39</xdr:row>
      <xdr:rowOff>113284</xdr:rowOff>
    </xdr:to>
    <xdr:sp macro="" textlink="">
      <xdr:nvSpPr>
        <xdr:cNvPr id="60" name="フローチャート: 判断 59"/>
        <xdr:cNvSpPr/>
      </xdr:nvSpPr>
      <xdr:spPr>
        <a:xfrm>
          <a:off x="3746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128270</xdr:rowOff>
    </xdr:from>
    <xdr:to>
      <xdr:col>15</xdr:col>
      <xdr:colOff>101600</xdr:colOff>
      <xdr:row>38</xdr:row>
      <xdr:rowOff>58420</xdr:rowOff>
    </xdr:to>
    <xdr:sp macro="" textlink="">
      <xdr:nvSpPr>
        <xdr:cNvPr id="61" name="フローチャート: 判断 60"/>
        <xdr:cNvSpPr/>
      </xdr:nvSpPr>
      <xdr:spPr>
        <a:xfrm>
          <a:off x="2857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169418</xdr:rowOff>
    </xdr:from>
    <xdr:to>
      <xdr:col>10</xdr:col>
      <xdr:colOff>165100</xdr:colOff>
      <xdr:row>37</xdr:row>
      <xdr:rowOff>99568</xdr:rowOff>
    </xdr:to>
    <xdr:sp macro="" textlink="">
      <xdr:nvSpPr>
        <xdr:cNvPr id="62" name="フローチャート: 判断 61"/>
        <xdr:cNvSpPr/>
      </xdr:nvSpPr>
      <xdr:spPr>
        <a:xfrm>
          <a:off x="1968500" y="63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116840</xdr:rowOff>
    </xdr:from>
    <xdr:to>
      <xdr:col>24</xdr:col>
      <xdr:colOff>114300</xdr:colOff>
      <xdr:row>41</xdr:row>
      <xdr:rowOff>46990</xdr:rowOff>
    </xdr:to>
    <xdr:sp macro="" textlink="">
      <xdr:nvSpPr>
        <xdr:cNvPr id="68" name="楕円 67"/>
        <xdr:cNvSpPr/>
      </xdr:nvSpPr>
      <xdr:spPr>
        <a:xfrm>
          <a:off x="4584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31767</xdr:rowOff>
    </xdr:from>
    <xdr:ext cx="340478" cy="259045"/>
    <xdr:sp macro="" textlink="">
      <xdr:nvSpPr>
        <xdr:cNvPr id="69" name="【図書館】&#10;有形固定資産減価償却率該当値テキスト"/>
        <xdr:cNvSpPr txBox="1"/>
      </xdr:nvSpPr>
      <xdr:spPr>
        <a:xfrm>
          <a:off x="4673600" y="6889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162560</xdr:rowOff>
    </xdr:from>
    <xdr:to>
      <xdr:col>20</xdr:col>
      <xdr:colOff>38100</xdr:colOff>
      <xdr:row>41</xdr:row>
      <xdr:rowOff>92710</xdr:rowOff>
    </xdr:to>
    <xdr:sp macro="" textlink="">
      <xdr:nvSpPr>
        <xdr:cNvPr id="70" name="楕円 69"/>
        <xdr:cNvSpPr/>
      </xdr:nvSpPr>
      <xdr:spPr>
        <a:xfrm>
          <a:off x="3746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167640</xdr:rowOff>
    </xdr:from>
    <xdr:to>
      <xdr:col>24</xdr:col>
      <xdr:colOff>63500</xdr:colOff>
      <xdr:row>41</xdr:row>
      <xdr:rowOff>41910</xdr:rowOff>
    </xdr:to>
    <xdr:cxnSp macro="">
      <xdr:nvCxnSpPr>
        <xdr:cNvPr id="71" name="直線コネクタ 70"/>
        <xdr:cNvCxnSpPr/>
      </xdr:nvCxnSpPr>
      <xdr:spPr>
        <a:xfrm flipV="1">
          <a:off x="3797300" y="7025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36830</xdr:rowOff>
    </xdr:from>
    <xdr:to>
      <xdr:col>15</xdr:col>
      <xdr:colOff>101600</xdr:colOff>
      <xdr:row>41</xdr:row>
      <xdr:rowOff>138430</xdr:rowOff>
    </xdr:to>
    <xdr:sp macro="" textlink="">
      <xdr:nvSpPr>
        <xdr:cNvPr id="72" name="楕円 71"/>
        <xdr:cNvSpPr/>
      </xdr:nvSpPr>
      <xdr:spPr>
        <a:xfrm>
          <a:off x="2857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41910</xdr:rowOff>
    </xdr:from>
    <xdr:to>
      <xdr:col>19</xdr:col>
      <xdr:colOff>177800</xdr:colOff>
      <xdr:row>41</xdr:row>
      <xdr:rowOff>87630</xdr:rowOff>
    </xdr:to>
    <xdr:cxnSp macro="">
      <xdr:nvCxnSpPr>
        <xdr:cNvPr id="73" name="直線コネクタ 72"/>
        <xdr:cNvCxnSpPr/>
      </xdr:nvCxnSpPr>
      <xdr:spPr>
        <a:xfrm flipV="1">
          <a:off x="2908300" y="7071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82550</xdr:rowOff>
    </xdr:from>
    <xdr:to>
      <xdr:col>10</xdr:col>
      <xdr:colOff>165100</xdr:colOff>
      <xdr:row>42</xdr:row>
      <xdr:rowOff>12700</xdr:rowOff>
    </xdr:to>
    <xdr:sp macro="" textlink="">
      <xdr:nvSpPr>
        <xdr:cNvPr id="74" name="楕円 73"/>
        <xdr:cNvSpPr/>
      </xdr:nvSpPr>
      <xdr:spPr>
        <a:xfrm>
          <a:off x="196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87630</xdr:rowOff>
    </xdr:from>
    <xdr:to>
      <xdr:col>15</xdr:col>
      <xdr:colOff>50800</xdr:colOff>
      <xdr:row>41</xdr:row>
      <xdr:rowOff>133350</xdr:rowOff>
    </xdr:to>
    <xdr:cxnSp macro="">
      <xdr:nvCxnSpPr>
        <xdr:cNvPr id="75" name="直線コネクタ 74"/>
        <xdr:cNvCxnSpPr/>
      </xdr:nvCxnSpPr>
      <xdr:spPr>
        <a:xfrm flipV="1">
          <a:off x="2019300" y="7117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129811</xdr:rowOff>
    </xdr:from>
    <xdr:ext cx="405111" cy="259045"/>
    <xdr:sp macro="" textlink="">
      <xdr:nvSpPr>
        <xdr:cNvPr id="76" name="n_1aveValue【図書館】&#10;有形固定資産減価償却率"/>
        <xdr:cNvSpPr txBox="1"/>
      </xdr:nvSpPr>
      <xdr:spPr>
        <a:xfrm>
          <a:off x="3582044" y="6473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77" name="n_2aveValue【図書館】&#10;有形固定資産減価償却率"/>
        <xdr:cNvSpPr txBox="1"/>
      </xdr:nvSpPr>
      <xdr:spPr>
        <a:xfrm>
          <a:off x="2705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116095</xdr:rowOff>
    </xdr:from>
    <xdr:ext cx="405111" cy="259045"/>
    <xdr:sp macro="" textlink="">
      <xdr:nvSpPr>
        <xdr:cNvPr id="78" name="n_3aveValue【図書館】&#10;有形固定資産減価償却率"/>
        <xdr:cNvSpPr txBox="1"/>
      </xdr:nvSpPr>
      <xdr:spPr>
        <a:xfrm>
          <a:off x="1816744" y="611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41</xdr:row>
      <xdr:rowOff>83837</xdr:rowOff>
    </xdr:from>
    <xdr:ext cx="340478" cy="259045"/>
    <xdr:sp macro="" textlink="">
      <xdr:nvSpPr>
        <xdr:cNvPr id="79" name="n_1mainValue【図書館】&#10;有形固定資産減価償却率"/>
        <xdr:cNvSpPr txBox="1"/>
      </xdr:nvSpPr>
      <xdr:spPr>
        <a:xfrm>
          <a:off x="3614361" y="7113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41</xdr:row>
      <xdr:rowOff>129557</xdr:rowOff>
    </xdr:from>
    <xdr:ext cx="340478" cy="259045"/>
    <xdr:sp macro="" textlink="">
      <xdr:nvSpPr>
        <xdr:cNvPr id="80" name="n_2mainValue【図書館】&#10;有形固定資産減価償却率"/>
        <xdr:cNvSpPr txBox="1"/>
      </xdr:nvSpPr>
      <xdr:spPr>
        <a:xfrm>
          <a:off x="2738061" y="715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3827</xdr:rowOff>
    </xdr:from>
    <xdr:ext cx="340478" cy="259045"/>
    <xdr:sp macro="" textlink="">
      <xdr:nvSpPr>
        <xdr:cNvPr id="81" name="n_3mainValue【図書館】&#10;有形固定資産減価償却率"/>
        <xdr:cNvSpPr txBox="1"/>
      </xdr:nvSpPr>
      <xdr:spPr>
        <a:xfrm>
          <a:off x="1849061"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72390</xdr:rowOff>
    </xdr:from>
    <xdr:to>
      <xdr:col>54</xdr:col>
      <xdr:colOff>189865</xdr:colOff>
      <xdr:row>41</xdr:row>
      <xdr:rowOff>68580</xdr:rowOff>
    </xdr:to>
    <xdr:cxnSp macro="">
      <xdr:nvCxnSpPr>
        <xdr:cNvPr id="105" name="直線コネクタ 104"/>
        <xdr:cNvCxnSpPr/>
      </xdr:nvCxnSpPr>
      <xdr:spPr>
        <a:xfrm flipV="1">
          <a:off x="10476865" y="590169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72407</xdr:rowOff>
    </xdr:from>
    <xdr:ext cx="469744" cy="259045"/>
    <xdr:sp macro="" textlink="">
      <xdr:nvSpPr>
        <xdr:cNvPr id="106" name="【図書館】&#10;一人当たり面積最小値テキスト"/>
        <xdr:cNvSpPr txBox="1"/>
      </xdr:nvSpPr>
      <xdr:spPr>
        <a:xfrm>
          <a:off x="10515600"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68580</xdr:rowOff>
    </xdr:from>
    <xdr:to>
      <xdr:col>55</xdr:col>
      <xdr:colOff>88900</xdr:colOff>
      <xdr:row>41</xdr:row>
      <xdr:rowOff>68580</xdr:rowOff>
    </xdr:to>
    <xdr:cxnSp macro="">
      <xdr:nvCxnSpPr>
        <xdr:cNvPr id="107" name="直線コネクタ 106"/>
        <xdr:cNvCxnSpPr/>
      </xdr:nvCxnSpPr>
      <xdr:spPr>
        <a:xfrm>
          <a:off x="10388600" y="709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19067</xdr:rowOff>
    </xdr:from>
    <xdr:ext cx="469744" cy="259045"/>
    <xdr:sp macro="" textlink="">
      <xdr:nvSpPr>
        <xdr:cNvPr id="108" name="【図書館】&#10;一人当たり面積最大値テキスト"/>
        <xdr:cNvSpPr txBox="1"/>
      </xdr:nvSpPr>
      <xdr:spPr>
        <a:xfrm>
          <a:off x="10515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72390</xdr:rowOff>
    </xdr:from>
    <xdr:to>
      <xdr:col>55</xdr:col>
      <xdr:colOff>88900</xdr:colOff>
      <xdr:row>34</xdr:row>
      <xdr:rowOff>72390</xdr:rowOff>
    </xdr:to>
    <xdr:cxnSp macro="">
      <xdr:nvCxnSpPr>
        <xdr:cNvPr id="109" name="直線コネクタ 108"/>
        <xdr:cNvCxnSpPr/>
      </xdr:nvCxnSpPr>
      <xdr:spPr>
        <a:xfrm>
          <a:off x="10388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97807</xdr:rowOff>
    </xdr:from>
    <xdr:ext cx="469744" cy="259045"/>
    <xdr:sp macro="" textlink="">
      <xdr:nvSpPr>
        <xdr:cNvPr id="110" name="【図書館】&#10;一人当たり面積平均値テキスト"/>
        <xdr:cNvSpPr txBox="1"/>
      </xdr:nvSpPr>
      <xdr:spPr>
        <a:xfrm>
          <a:off x="10515600" y="644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74930</xdr:rowOff>
    </xdr:from>
    <xdr:to>
      <xdr:col>55</xdr:col>
      <xdr:colOff>50800</xdr:colOff>
      <xdr:row>39</xdr:row>
      <xdr:rowOff>5080</xdr:rowOff>
    </xdr:to>
    <xdr:sp macro="" textlink="">
      <xdr:nvSpPr>
        <xdr:cNvPr id="111" name="フローチャート: 判断 110"/>
        <xdr:cNvSpPr/>
      </xdr:nvSpPr>
      <xdr:spPr>
        <a:xfrm>
          <a:off x="10426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97790</xdr:rowOff>
    </xdr:from>
    <xdr:to>
      <xdr:col>50</xdr:col>
      <xdr:colOff>165100</xdr:colOff>
      <xdr:row>39</xdr:row>
      <xdr:rowOff>27940</xdr:rowOff>
    </xdr:to>
    <xdr:sp macro="" textlink="">
      <xdr:nvSpPr>
        <xdr:cNvPr id="112" name="フローチャート: 判断 111"/>
        <xdr:cNvSpPr/>
      </xdr:nvSpPr>
      <xdr:spPr>
        <a:xfrm>
          <a:off x="9588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21590</xdr:rowOff>
    </xdr:from>
    <xdr:to>
      <xdr:col>46</xdr:col>
      <xdr:colOff>38100</xdr:colOff>
      <xdr:row>39</xdr:row>
      <xdr:rowOff>123190</xdr:rowOff>
    </xdr:to>
    <xdr:sp macro="" textlink="">
      <xdr:nvSpPr>
        <xdr:cNvPr id="113" name="フローチャート: 判断 112"/>
        <xdr:cNvSpPr/>
      </xdr:nvSpPr>
      <xdr:spPr>
        <a:xfrm>
          <a:off x="8699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17780</xdr:rowOff>
    </xdr:from>
    <xdr:to>
      <xdr:col>41</xdr:col>
      <xdr:colOff>101600</xdr:colOff>
      <xdr:row>36</xdr:row>
      <xdr:rowOff>119380</xdr:rowOff>
    </xdr:to>
    <xdr:sp macro="" textlink="">
      <xdr:nvSpPr>
        <xdr:cNvPr id="114" name="フローチャート: 判断 113"/>
        <xdr:cNvSpPr/>
      </xdr:nvSpPr>
      <xdr:spPr>
        <a:xfrm>
          <a:off x="7810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20" name="楕円 119"/>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21" name="【図書館】&#10;一人当たり面積該当値テキスト"/>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25400</xdr:rowOff>
    </xdr:from>
    <xdr:to>
      <xdr:col>50</xdr:col>
      <xdr:colOff>165100</xdr:colOff>
      <xdr:row>39</xdr:row>
      <xdr:rowOff>127000</xdr:rowOff>
    </xdr:to>
    <xdr:sp macro="" textlink="">
      <xdr:nvSpPr>
        <xdr:cNvPr id="122" name="楕円 121"/>
        <xdr:cNvSpPr/>
      </xdr:nvSpPr>
      <xdr:spPr>
        <a:xfrm>
          <a:off x="9588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76200</xdr:rowOff>
    </xdr:to>
    <xdr:cxnSp macro="">
      <xdr:nvCxnSpPr>
        <xdr:cNvPr id="123" name="直線コネクタ 122"/>
        <xdr:cNvCxnSpPr/>
      </xdr:nvCxnSpPr>
      <xdr:spPr>
        <a:xfrm flipV="1">
          <a:off x="9639300" y="67513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40640</xdr:rowOff>
    </xdr:from>
    <xdr:to>
      <xdr:col>46</xdr:col>
      <xdr:colOff>38100</xdr:colOff>
      <xdr:row>39</xdr:row>
      <xdr:rowOff>142240</xdr:rowOff>
    </xdr:to>
    <xdr:sp macro="" textlink="">
      <xdr:nvSpPr>
        <xdr:cNvPr id="124" name="楕円 123"/>
        <xdr:cNvSpPr/>
      </xdr:nvSpPr>
      <xdr:spPr>
        <a:xfrm>
          <a:off x="8699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76200</xdr:rowOff>
    </xdr:from>
    <xdr:to>
      <xdr:col>50</xdr:col>
      <xdr:colOff>114300</xdr:colOff>
      <xdr:row>39</xdr:row>
      <xdr:rowOff>91440</xdr:rowOff>
    </xdr:to>
    <xdr:cxnSp macro="">
      <xdr:nvCxnSpPr>
        <xdr:cNvPr id="125" name="直線コネクタ 124"/>
        <xdr:cNvCxnSpPr/>
      </xdr:nvCxnSpPr>
      <xdr:spPr>
        <a:xfrm flipV="1">
          <a:off x="8750300" y="67627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52070</xdr:rowOff>
    </xdr:from>
    <xdr:to>
      <xdr:col>41</xdr:col>
      <xdr:colOff>101600</xdr:colOff>
      <xdr:row>39</xdr:row>
      <xdr:rowOff>153670</xdr:rowOff>
    </xdr:to>
    <xdr:sp macro="" textlink="">
      <xdr:nvSpPr>
        <xdr:cNvPr id="126" name="楕円 125"/>
        <xdr:cNvSpPr/>
      </xdr:nvSpPr>
      <xdr:spPr>
        <a:xfrm>
          <a:off x="7810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91440</xdr:rowOff>
    </xdr:from>
    <xdr:to>
      <xdr:col>45</xdr:col>
      <xdr:colOff>177800</xdr:colOff>
      <xdr:row>39</xdr:row>
      <xdr:rowOff>102870</xdr:rowOff>
    </xdr:to>
    <xdr:cxnSp macro="">
      <xdr:nvCxnSpPr>
        <xdr:cNvPr id="127" name="直線コネクタ 126"/>
        <xdr:cNvCxnSpPr/>
      </xdr:nvCxnSpPr>
      <xdr:spPr>
        <a:xfrm flipV="1">
          <a:off x="7861300" y="6777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44467</xdr:rowOff>
    </xdr:from>
    <xdr:ext cx="469744" cy="259045"/>
    <xdr:sp macro="" textlink="">
      <xdr:nvSpPr>
        <xdr:cNvPr id="128" name="n_1aveValue【図書館】&#10;一人当たり面積"/>
        <xdr:cNvSpPr txBox="1"/>
      </xdr:nvSpPr>
      <xdr:spPr>
        <a:xfrm>
          <a:off x="9391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139717</xdr:rowOff>
    </xdr:from>
    <xdr:ext cx="469744" cy="259045"/>
    <xdr:sp macro="" textlink="">
      <xdr:nvSpPr>
        <xdr:cNvPr id="129" name="n_2aveValue【図書館】&#10;一人当たり面積"/>
        <xdr:cNvSpPr txBox="1"/>
      </xdr:nvSpPr>
      <xdr:spPr>
        <a:xfrm>
          <a:off x="8515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135907</xdr:rowOff>
    </xdr:from>
    <xdr:ext cx="469744" cy="259045"/>
    <xdr:sp macro="" textlink="">
      <xdr:nvSpPr>
        <xdr:cNvPr id="130" name="n_3aveValue【図書館】&#10;一人当たり面積"/>
        <xdr:cNvSpPr txBox="1"/>
      </xdr:nvSpPr>
      <xdr:spPr>
        <a:xfrm>
          <a:off x="7626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118127</xdr:rowOff>
    </xdr:from>
    <xdr:ext cx="469744" cy="259045"/>
    <xdr:sp macro="" textlink="">
      <xdr:nvSpPr>
        <xdr:cNvPr id="131" name="n_1mainValue【図書館】&#10;一人当たり面積"/>
        <xdr:cNvSpPr txBox="1"/>
      </xdr:nvSpPr>
      <xdr:spPr>
        <a:xfrm>
          <a:off x="9391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133367</xdr:rowOff>
    </xdr:from>
    <xdr:ext cx="469744" cy="259045"/>
    <xdr:sp macro="" textlink="">
      <xdr:nvSpPr>
        <xdr:cNvPr id="132" name="n_2mainValue【図書館】&#10;一人当たり面積"/>
        <xdr:cNvSpPr txBox="1"/>
      </xdr:nvSpPr>
      <xdr:spPr>
        <a:xfrm>
          <a:off x="8515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144797</xdr:rowOff>
    </xdr:from>
    <xdr:ext cx="469744" cy="259045"/>
    <xdr:sp macro="" textlink="">
      <xdr:nvSpPr>
        <xdr:cNvPr id="133" name="n_3mainValue【図書館】&#10;一人当たり面積"/>
        <xdr:cNvSpPr txBox="1"/>
      </xdr:nvSpPr>
      <xdr:spPr>
        <a:xfrm>
          <a:off x="7626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158" name="直線コネクタ 157"/>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159" name="【体育館・プール】&#10;有形固定資産減価償却率最小値テキスト"/>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160" name="直線コネクタ 159"/>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163" name="【体育館・プール】&#10;有形固定資産減価償却率平均値テキスト"/>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164" name="フローチャート: 判断 163"/>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165" name="フローチャート: 判断 164"/>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88265</xdr:rowOff>
    </xdr:from>
    <xdr:to>
      <xdr:col>15</xdr:col>
      <xdr:colOff>101600</xdr:colOff>
      <xdr:row>60</xdr:row>
      <xdr:rowOff>18415</xdr:rowOff>
    </xdr:to>
    <xdr:sp macro="" textlink="">
      <xdr:nvSpPr>
        <xdr:cNvPr id="166" name="フローチャート: 判断 165"/>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67" name="フローチャート: 判断 166"/>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40640</xdr:rowOff>
    </xdr:from>
    <xdr:to>
      <xdr:col>24</xdr:col>
      <xdr:colOff>114300</xdr:colOff>
      <xdr:row>58</xdr:row>
      <xdr:rowOff>142240</xdr:rowOff>
    </xdr:to>
    <xdr:sp macro="" textlink="">
      <xdr:nvSpPr>
        <xdr:cNvPr id="173" name="楕円 172"/>
        <xdr:cNvSpPr/>
      </xdr:nvSpPr>
      <xdr:spPr>
        <a:xfrm>
          <a:off x="4584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63517</xdr:rowOff>
    </xdr:from>
    <xdr:ext cx="405111" cy="259045"/>
    <xdr:sp macro="" textlink="">
      <xdr:nvSpPr>
        <xdr:cNvPr id="174" name="【体育館・プール】&#10;有形固定資産減価償却率該当値テキスト"/>
        <xdr:cNvSpPr txBox="1"/>
      </xdr:nvSpPr>
      <xdr:spPr>
        <a:xfrm>
          <a:off x="4673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29210</xdr:rowOff>
    </xdr:from>
    <xdr:to>
      <xdr:col>20</xdr:col>
      <xdr:colOff>38100</xdr:colOff>
      <xdr:row>58</xdr:row>
      <xdr:rowOff>130810</xdr:rowOff>
    </xdr:to>
    <xdr:sp macro="" textlink="">
      <xdr:nvSpPr>
        <xdr:cNvPr id="175" name="楕円 174"/>
        <xdr:cNvSpPr/>
      </xdr:nvSpPr>
      <xdr:spPr>
        <a:xfrm>
          <a:off x="3746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80010</xdr:rowOff>
    </xdr:from>
    <xdr:to>
      <xdr:col>24</xdr:col>
      <xdr:colOff>63500</xdr:colOff>
      <xdr:row>58</xdr:row>
      <xdr:rowOff>91440</xdr:rowOff>
    </xdr:to>
    <xdr:cxnSp macro="">
      <xdr:nvCxnSpPr>
        <xdr:cNvPr id="176" name="直線コネクタ 175"/>
        <xdr:cNvCxnSpPr/>
      </xdr:nvCxnSpPr>
      <xdr:spPr>
        <a:xfrm>
          <a:off x="3797300" y="100241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80645</xdr:rowOff>
    </xdr:from>
    <xdr:to>
      <xdr:col>15</xdr:col>
      <xdr:colOff>101600</xdr:colOff>
      <xdr:row>59</xdr:row>
      <xdr:rowOff>10795</xdr:rowOff>
    </xdr:to>
    <xdr:sp macro="" textlink="">
      <xdr:nvSpPr>
        <xdr:cNvPr id="177" name="楕円 176"/>
        <xdr:cNvSpPr/>
      </xdr:nvSpPr>
      <xdr:spPr>
        <a:xfrm>
          <a:off x="2857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80010</xdr:rowOff>
    </xdr:from>
    <xdr:to>
      <xdr:col>19</xdr:col>
      <xdr:colOff>177800</xdr:colOff>
      <xdr:row>58</xdr:row>
      <xdr:rowOff>131445</xdr:rowOff>
    </xdr:to>
    <xdr:cxnSp macro="">
      <xdr:nvCxnSpPr>
        <xdr:cNvPr id="178" name="直線コネクタ 177"/>
        <xdr:cNvCxnSpPr/>
      </xdr:nvCxnSpPr>
      <xdr:spPr>
        <a:xfrm flipV="1">
          <a:off x="2908300" y="100241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132080</xdr:rowOff>
    </xdr:from>
    <xdr:to>
      <xdr:col>10</xdr:col>
      <xdr:colOff>165100</xdr:colOff>
      <xdr:row>59</xdr:row>
      <xdr:rowOff>62230</xdr:rowOff>
    </xdr:to>
    <xdr:sp macro="" textlink="">
      <xdr:nvSpPr>
        <xdr:cNvPr id="179" name="楕円 178"/>
        <xdr:cNvSpPr/>
      </xdr:nvSpPr>
      <xdr:spPr>
        <a:xfrm>
          <a:off x="1968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131445</xdr:rowOff>
    </xdr:from>
    <xdr:to>
      <xdr:col>15</xdr:col>
      <xdr:colOff>50800</xdr:colOff>
      <xdr:row>59</xdr:row>
      <xdr:rowOff>11430</xdr:rowOff>
    </xdr:to>
    <xdr:cxnSp macro="">
      <xdr:nvCxnSpPr>
        <xdr:cNvPr id="180" name="直線コネクタ 179"/>
        <xdr:cNvCxnSpPr/>
      </xdr:nvCxnSpPr>
      <xdr:spPr>
        <a:xfrm flipV="1">
          <a:off x="2019300" y="100755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89552</xdr:rowOff>
    </xdr:from>
    <xdr:ext cx="405111" cy="259045"/>
    <xdr:sp macro="" textlink="">
      <xdr:nvSpPr>
        <xdr:cNvPr id="181" name="n_1aveValue【体育館・プール】&#10;有形固定資産減価償却率"/>
        <xdr:cNvSpPr txBox="1"/>
      </xdr:nvSpPr>
      <xdr:spPr>
        <a:xfrm>
          <a:off x="35820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9542</xdr:rowOff>
    </xdr:from>
    <xdr:ext cx="405111" cy="259045"/>
    <xdr:sp macro="" textlink="">
      <xdr:nvSpPr>
        <xdr:cNvPr id="182" name="n_2aveValue【体育館・プール】&#10;有形固定資産減価償却率"/>
        <xdr:cNvSpPr txBox="1"/>
      </xdr:nvSpPr>
      <xdr:spPr>
        <a:xfrm>
          <a:off x="2705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161942</xdr:rowOff>
    </xdr:from>
    <xdr:ext cx="405111" cy="259045"/>
    <xdr:sp macro="" textlink="">
      <xdr:nvSpPr>
        <xdr:cNvPr id="183" name="n_3aveValue【体育館・プール】&#10;有形固定資産減価償却率"/>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147337</xdr:rowOff>
    </xdr:from>
    <xdr:ext cx="405111" cy="259045"/>
    <xdr:sp macro="" textlink="">
      <xdr:nvSpPr>
        <xdr:cNvPr id="184" name="n_1mainValue【体育館・プール】&#10;有形固定資産減価償却率"/>
        <xdr:cNvSpPr txBox="1"/>
      </xdr:nvSpPr>
      <xdr:spPr>
        <a:xfrm>
          <a:off x="35820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27322</xdr:rowOff>
    </xdr:from>
    <xdr:ext cx="405111" cy="259045"/>
    <xdr:sp macro="" textlink="">
      <xdr:nvSpPr>
        <xdr:cNvPr id="185" name="n_2mainValue【体育館・プール】&#10;有形固定資産減価償却率"/>
        <xdr:cNvSpPr txBox="1"/>
      </xdr:nvSpPr>
      <xdr:spPr>
        <a:xfrm>
          <a:off x="2705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78757</xdr:rowOff>
    </xdr:from>
    <xdr:ext cx="405111" cy="259045"/>
    <xdr:sp macro="" textlink="">
      <xdr:nvSpPr>
        <xdr:cNvPr id="186" name="n_3mainValue【体育館・プール】&#10;有形固定資産減価償却率"/>
        <xdr:cNvSpPr txBox="1"/>
      </xdr:nvSpPr>
      <xdr:spPr>
        <a:xfrm>
          <a:off x="1816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7" name="直線コネクタ 1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8" name="テキスト ボックス 1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9" name="直線コネクタ 1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0" name="テキスト ボックス 1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1" name="直線コネクタ 2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2" name="テキスト ボックス 2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3" name="直線コネクタ 2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4" name="テキスト ボックス 2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5" name="直線コネクタ 2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6" name="テキスト ボックス 2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7" name="直線コネクタ 2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8" name="テキスト ボックス 2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212" name="直線コネクタ 211"/>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213" name="【体育館・プール】&#10;一人当たり面積最小値テキスト"/>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214" name="直線コネクタ 213"/>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215" name="【体育館・プール】&#10;一人当たり面積最大値テキスト"/>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216" name="直線コネクタ 215"/>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39967</xdr:rowOff>
    </xdr:from>
    <xdr:ext cx="469744" cy="259045"/>
    <xdr:sp macro="" textlink="">
      <xdr:nvSpPr>
        <xdr:cNvPr id="217" name="【体育館・プール】&#10;一人当たり面積平均値テキスト"/>
        <xdr:cNvSpPr txBox="1"/>
      </xdr:nvSpPr>
      <xdr:spPr>
        <a:xfrm>
          <a:off x="10515600" y="1066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218" name="フローチャート: 判断 217"/>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219" name="フローチャート: 判断 218"/>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87993</xdr:rowOff>
    </xdr:from>
    <xdr:to>
      <xdr:col>46</xdr:col>
      <xdr:colOff>38100</xdr:colOff>
      <xdr:row>63</xdr:row>
      <xdr:rowOff>18143</xdr:rowOff>
    </xdr:to>
    <xdr:sp macro="" textlink="">
      <xdr:nvSpPr>
        <xdr:cNvPr id="220" name="フローチャート: 判断 219"/>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64806</xdr:rowOff>
    </xdr:from>
    <xdr:to>
      <xdr:col>41</xdr:col>
      <xdr:colOff>101600</xdr:colOff>
      <xdr:row>62</xdr:row>
      <xdr:rowOff>166406</xdr:rowOff>
    </xdr:to>
    <xdr:sp macro="" textlink="">
      <xdr:nvSpPr>
        <xdr:cNvPr id="221" name="フローチャート: 判断 220"/>
        <xdr:cNvSpPr/>
      </xdr:nvSpPr>
      <xdr:spPr>
        <a:xfrm>
          <a:off x="7810500" y="1069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124569</xdr:rowOff>
    </xdr:from>
    <xdr:to>
      <xdr:col>55</xdr:col>
      <xdr:colOff>50800</xdr:colOff>
      <xdr:row>62</xdr:row>
      <xdr:rowOff>54719</xdr:rowOff>
    </xdr:to>
    <xdr:sp macro="" textlink="">
      <xdr:nvSpPr>
        <xdr:cNvPr id="227" name="楕円 226"/>
        <xdr:cNvSpPr/>
      </xdr:nvSpPr>
      <xdr:spPr>
        <a:xfrm>
          <a:off x="10426700" y="105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147446</xdr:rowOff>
    </xdr:from>
    <xdr:ext cx="469744" cy="259045"/>
    <xdr:sp macro="" textlink="">
      <xdr:nvSpPr>
        <xdr:cNvPr id="228" name="【体育館・プール】&#10;一人当たり面積該当値テキスト"/>
        <xdr:cNvSpPr txBox="1"/>
      </xdr:nvSpPr>
      <xdr:spPr>
        <a:xfrm>
          <a:off x="10515600" y="1043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133386</xdr:rowOff>
    </xdr:from>
    <xdr:to>
      <xdr:col>50</xdr:col>
      <xdr:colOff>165100</xdr:colOff>
      <xdr:row>62</xdr:row>
      <xdr:rowOff>63536</xdr:rowOff>
    </xdr:to>
    <xdr:sp macro="" textlink="">
      <xdr:nvSpPr>
        <xdr:cNvPr id="229" name="楕円 228"/>
        <xdr:cNvSpPr/>
      </xdr:nvSpPr>
      <xdr:spPr>
        <a:xfrm>
          <a:off x="9588500" y="1059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3919</xdr:rowOff>
    </xdr:from>
    <xdr:to>
      <xdr:col>55</xdr:col>
      <xdr:colOff>0</xdr:colOff>
      <xdr:row>62</xdr:row>
      <xdr:rowOff>12736</xdr:rowOff>
    </xdr:to>
    <xdr:cxnSp macro="">
      <xdr:nvCxnSpPr>
        <xdr:cNvPr id="230" name="直線コネクタ 229"/>
        <xdr:cNvCxnSpPr/>
      </xdr:nvCxnSpPr>
      <xdr:spPr>
        <a:xfrm flipV="1">
          <a:off x="9639300" y="10633819"/>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147755</xdr:rowOff>
    </xdr:from>
    <xdr:to>
      <xdr:col>46</xdr:col>
      <xdr:colOff>38100</xdr:colOff>
      <xdr:row>62</xdr:row>
      <xdr:rowOff>77905</xdr:rowOff>
    </xdr:to>
    <xdr:sp macro="" textlink="">
      <xdr:nvSpPr>
        <xdr:cNvPr id="231" name="楕円 230"/>
        <xdr:cNvSpPr/>
      </xdr:nvSpPr>
      <xdr:spPr>
        <a:xfrm>
          <a:off x="8699500" y="1060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12736</xdr:rowOff>
    </xdr:from>
    <xdr:to>
      <xdr:col>50</xdr:col>
      <xdr:colOff>114300</xdr:colOff>
      <xdr:row>62</xdr:row>
      <xdr:rowOff>27105</xdr:rowOff>
    </xdr:to>
    <xdr:cxnSp macro="">
      <xdr:nvCxnSpPr>
        <xdr:cNvPr id="232" name="直線コネクタ 231"/>
        <xdr:cNvCxnSpPr/>
      </xdr:nvCxnSpPr>
      <xdr:spPr>
        <a:xfrm flipV="1">
          <a:off x="8750300" y="10642636"/>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160818</xdr:rowOff>
    </xdr:from>
    <xdr:to>
      <xdr:col>41</xdr:col>
      <xdr:colOff>101600</xdr:colOff>
      <xdr:row>62</xdr:row>
      <xdr:rowOff>90968</xdr:rowOff>
    </xdr:to>
    <xdr:sp macro="" textlink="">
      <xdr:nvSpPr>
        <xdr:cNvPr id="233" name="楕円 232"/>
        <xdr:cNvSpPr/>
      </xdr:nvSpPr>
      <xdr:spPr>
        <a:xfrm>
          <a:off x="7810500" y="106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27105</xdr:rowOff>
    </xdr:from>
    <xdr:to>
      <xdr:col>45</xdr:col>
      <xdr:colOff>177800</xdr:colOff>
      <xdr:row>62</xdr:row>
      <xdr:rowOff>40168</xdr:rowOff>
    </xdr:to>
    <xdr:cxnSp macro="">
      <xdr:nvCxnSpPr>
        <xdr:cNvPr id="234" name="直線コネクタ 233"/>
        <xdr:cNvCxnSpPr/>
      </xdr:nvCxnSpPr>
      <xdr:spPr>
        <a:xfrm flipV="1">
          <a:off x="7861300" y="1065700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157207</xdr:rowOff>
    </xdr:from>
    <xdr:ext cx="469744" cy="259045"/>
    <xdr:sp macro="" textlink="">
      <xdr:nvSpPr>
        <xdr:cNvPr id="235" name="n_1aveValue【体育館・プール】&#10;一人当たり面積"/>
        <xdr:cNvSpPr txBox="1"/>
      </xdr:nvSpPr>
      <xdr:spPr>
        <a:xfrm>
          <a:off x="93917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9270</xdr:rowOff>
    </xdr:from>
    <xdr:ext cx="469744" cy="259045"/>
    <xdr:sp macro="" textlink="">
      <xdr:nvSpPr>
        <xdr:cNvPr id="236" name="n_2aveValue【体育館・プール】&#10;一人当たり面積"/>
        <xdr:cNvSpPr txBox="1"/>
      </xdr:nvSpPr>
      <xdr:spPr>
        <a:xfrm>
          <a:off x="8515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157533</xdr:rowOff>
    </xdr:from>
    <xdr:ext cx="469744" cy="259045"/>
    <xdr:sp macro="" textlink="">
      <xdr:nvSpPr>
        <xdr:cNvPr id="237" name="n_3aveValue【体育館・プール】&#10;一人当たり面積"/>
        <xdr:cNvSpPr txBox="1"/>
      </xdr:nvSpPr>
      <xdr:spPr>
        <a:xfrm>
          <a:off x="7626427" y="1078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80063</xdr:rowOff>
    </xdr:from>
    <xdr:ext cx="469744" cy="259045"/>
    <xdr:sp macro="" textlink="">
      <xdr:nvSpPr>
        <xdr:cNvPr id="238" name="n_1mainValue【体育館・プール】&#10;一人当たり面積"/>
        <xdr:cNvSpPr txBox="1"/>
      </xdr:nvSpPr>
      <xdr:spPr>
        <a:xfrm>
          <a:off x="9391727" y="1036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94432</xdr:rowOff>
    </xdr:from>
    <xdr:ext cx="469744" cy="259045"/>
    <xdr:sp macro="" textlink="">
      <xdr:nvSpPr>
        <xdr:cNvPr id="239" name="n_2mainValue【体育館・プール】&#10;一人当たり面積"/>
        <xdr:cNvSpPr txBox="1"/>
      </xdr:nvSpPr>
      <xdr:spPr>
        <a:xfrm>
          <a:off x="8515427" y="1038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107495</xdr:rowOff>
    </xdr:from>
    <xdr:ext cx="469744" cy="259045"/>
    <xdr:sp macro="" textlink="">
      <xdr:nvSpPr>
        <xdr:cNvPr id="240" name="n_3mainValue【体育館・プール】&#10;一人当たり面積"/>
        <xdr:cNvSpPr txBox="1"/>
      </xdr:nvSpPr>
      <xdr:spPr>
        <a:xfrm>
          <a:off x="7626427" y="103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266" name="直線コネクタ 265"/>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67" name="【福祉施設】&#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68" name="直線コネクタ 267"/>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271" name="【福祉施設】&#10;有形固定資産減価償却率平均値テキスト"/>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272" name="フローチャート: 判断 271"/>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73" name="フローチャート: 判断 272"/>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93436</xdr:rowOff>
    </xdr:from>
    <xdr:to>
      <xdr:col>15</xdr:col>
      <xdr:colOff>101600</xdr:colOff>
      <xdr:row>83</xdr:row>
      <xdr:rowOff>23586</xdr:rowOff>
    </xdr:to>
    <xdr:sp macro="" textlink="">
      <xdr:nvSpPr>
        <xdr:cNvPr id="274" name="フローチャート: 判断 273"/>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77107</xdr:rowOff>
    </xdr:from>
    <xdr:to>
      <xdr:col>10</xdr:col>
      <xdr:colOff>165100</xdr:colOff>
      <xdr:row>83</xdr:row>
      <xdr:rowOff>7257</xdr:rowOff>
    </xdr:to>
    <xdr:sp macro="" textlink="">
      <xdr:nvSpPr>
        <xdr:cNvPr id="275" name="フローチャート: 判断 274"/>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281" name="楕円 280"/>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21607</xdr:rowOff>
    </xdr:from>
    <xdr:ext cx="405111" cy="259045"/>
    <xdr:sp macro="" textlink="">
      <xdr:nvSpPr>
        <xdr:cNvPr id="282" name="【福祉施設】&#10;有形固定資産減価償却率該当値テキスト"/>
        <xdr:cNvSpPr txBox="1"/>
      </xdr:nvSpPr>
      <xdr:spPr>
        <a:xfrm>
          <a:off x="4673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57513</xdr:rowOff>
    </xdr:from>
    <xdr:to>
      <xdr:col>20</xdr:col>
      <xdr:colOff>38100</xdr:colOff>
      <xdr:row>82</xdr:row>
      <xdr:rowOff>159113</xdr:rowOff>
    </xdr:to>
    <xdr:sp macro="" textlink="">
      <xdr:nvSpPr>
        <xdr:cNvPr id="283" name="楕円 282"/>
        <xdr:cNvSpPr/>
      </xdr:nvSpPr>
      <xdr:spPr>
        <a:xfrm>
          <a:off x="3746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49530</xdr:rowOff>
    </xdr:from>
    <xdr:to>
      <xdr:col>24</xdr:col>
      <xdr:colOff>63500</xdr:colOff>
      <xdr:row>82</xdr:row>
      <xdr:rowOff>108313</xdr:rowOff>
    </xdr:to>
    <xdr:cxnSp macro="">
      <xdr:nvCxnSpPr>
        <xdr:cNvPr id="284" name="直線コネクタ 283"/>
        <xdr:cNvCxnSpPr/>
      </xdr:nvCxnSpPr>
      <xdr:spPr>
        <a:xfrm flipV="1">
          <a:off x="3797300" y="1410843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113030</xdr:rowOff>
    </xdr:from>
    <xdr:to>
      <xdr:col>15</xdr:col>
      <xdr:colOff>101600</xdr:colOff>
      <xdr:row>83</xdr:row>
      <xdr:rowOff>43180</xdr:rowOff>
    </xdr:to>
    <xdr:sp macro="" textlink="">
      <xdr:nvSpPr>
        <xdr:cNvPr id="285" name="楕円 284"/>
        <xdr:cNvSpPr/>
      </xdr:nvSpPr>
      <xdr:spPr>
        <a:xfrm>
          <a:off x="2857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108313</xdr:rowOff>
    </xdr:from>
    <xdr:to>
      <xdr:col>19</xdr:col>
      <xdr:colOff>177800</xdr:colOff>
      <xdr:row>82</xdr:row>
      <xdr:rowOff>163830</xdr:rowOff>
    </xdr:to>
    <xdr:cxnSp macro="">
      <xdr:nvCxnSpPr>
        <xdr:cNvPr id="286" name="直線コネクタ 285"/>
        <xdr:cNvCxnSpPr/>
      </xdr:nvCxnSpPr>
      <xdr:spPr>
        <a:xfrm flipV="1">
          <a:off x="2908300" y="1416721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363</xdr:rowOff>
    </xdr:from>
    <xdr:to>
      <xdr:col>10</xdr:col>
      <xdr:colOff>165100</xdr:colOff>
      <xdr:row>83</xdr:row>
      <xdr:rowOff>101963</xdr:rowOff>
    </xdr:to>
    <xdr:sp macro="" textlink="">
      <xdr:nvSpPr>
        <xdr:cNvPr id="287" name="楕円 286"/>
        <xdr:cNvSpPr/>
      </xdr:nvSpPr>
      <xdr:spPr>
        <a:xfrm>
          <a:off x="1968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163830</xdr:rowOff>
    </xdr:from>
    <xdr:to>
      <xdr:col>15</xdr:col>
      <xdr:colOff>50800</xdr:colOff>
      <xdr:row>83</xdr:row>
      <xdr:rowOff>51163</xdr:rowOff>
    </xdr:to>
    <xdr:cxnSp macro="">
      <xdr:nvCxnSpPr>
        <xdr:cNvPr id="288" name="直線コネクタ 287"/>
        <xdr:cNvCxnSpPr/>
      </xdr:nvCxnSpPr>
      <xdr:spPr>
        <a:xfrm flipV="1">
          <a:off x="2019300" y="1422273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289" name="n_1aveValue【福祉施設】&#10;有形固定資産減価償却率"/>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40113</xdr:rowOff>
    </xdr:from>
    <xdr:ext cx="405111" cy="259045"/>
    <xdr:sp macro="" textlink="">
      <xdr:nvSpPr>
        <xdr:cNvPr id="290" name="n_2aveValue【福祉施設】&#10;有形固定資産減価償却率"/>
        <xdr:cNvSpPr txBox="1"/>
      </xdr:nvSpPr>
      <xdr:spPr>
        <a:xfrm>
          <a:off x="2705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23784</xdr:rowOff>
    </xdr:from>
    <xdr:ext cx="405111" cy="259045"/>
    <xdr:sp macro="" textlink="">
      <xdr:nvSpPr>
        <xdr:cNvPr id="291" name="n_3aveValue【福祉施設】&#10;有形固定資産減価償却率"/>
        <xdr:cNvSpPr txBox="1"/>
      </xdr:nvSpPr>
      <xdr:spPr>
        <a:xfrm>
          <a:off x="1816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4190</xdr:rowOff>
    </xdr:from>
    <xdr:ext cx="405111" cy="259045"/>
    <xdr:sp macro="" textlink="">
      <xdr:nvSpPr>
        <xdr:cNvPr id="292" name="n_1mainValue【福祉施設】&#10;有形固定資産減価償却率"/>
        <xdr:cNvSpPr txBox="1"/>
      </xdr:nvSpPr>
      <xdr:spPr>
        <a:xfrm>
          <a:off x="35820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34307</xdr:rowOff>
    </xdr:from>
    <xdr:ext cx="405111" cy="259045"/>
    <xdr:sp macro="" textlink="">
      <xdr:nvSpPr>
        <xdr:cNvPr id="293" name="n_2mainValue【福祉施設】&#10;有形固定資産減価償却率"/>
        <xdr:cNvSpPr txBox="1"/>
      </xdr:nvSpPr>
      <xdr:spPr>
        <a:xfrm>
          <a:off x="2705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93090</xdr:rowOff>
    </xdr:from>
    <xdr:ext cx="405111" cy="259045"/>
    <xdr:sp macro="" textlink="">
      <xdr:nvSpPr>
        <xdr:cNvPr id="294" name="n_3mainValue【福祉施設】&#10;有形固定資産減価償却率"/>
        <xdr:cNvSpPr txBox="1"/>
      </xdr:nvSpPr>
      <xdr:spPr>
        <a:xfrm>
          <a:off x="1816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318" name="直線コネクタ 317"/>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19"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20" name="直線コネクタ 319"/>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321" name="【福祉施設】&#10;一人当たり面積最大値テキスト"/>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322" name="直線コネクタ 321"/>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5605</xdr:rowOff>
    </xdr:from>
    <xdr:ext cx="469744" cy="259045"/>
    <xdr:sp macro="" textlink="">
      <xdr:nvSpPr>
        <xdr:cNvPr id="323" name="【福祉施設】&#10;一人当たり面積平均値テキスト"/>
        <xdr:cNvSpPr txBox="1"/>
      </xdr:nvSpPr>
      <xdr:spPr>
        <a:xfrm>
          <a:off x="10515600" y="1440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324" name="フローチャート: 判断 323"/>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325" name="フローチャート: 判断 324"/>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xdr:rowOff>
    </xdr:from>
    <xdr:to>
      <xdr:col>46</xdr:col>
      <xdr:colOff>38100</xdr:colOff>
      <xdr:row>85</xdr:row>
      <xdr:rowOff>106426</xdr:rowOff>
    </xdr:to>
    <xdr:sp macro="" textlink="">
      <xdr:nvSpPr>
        <xdr:cNvPr id="326" name="フローチャート: 判断 325"/>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7" name="フローチャート: 判断 326"/>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107696</xdr:rowOff>
    </xdr:from>
    <xdr:to>
      <xdr:col>55</xdr:col>
      <xdr:colOff>50800</xdr:colOff>
      <xdr:row>86</xdr:row>
      <xdr:rowOff>37846</xdr:rowOff>
    </xdr:to>
    <xdr:sp macro="" textlink="">
      <xdr:nvSpPr>
        <xdr:cNvPr id="333" name="楕円 332"/>
        <xdr:cNvSpPr/>
      </xdr:nvSpPr>
      <xdr:spPr>
        <a:xfrm>
          <a:off x="10426700" y="1468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22623</xdr:rowOff>
    </xdr:from>
    <xdr:ext cx="469744" cy="259045"/>
    <xdr:sp macro="" textlink="">
      <xdr:nvSpPr>
        <xdr:cNvPr id="334" name="【福祉施設】&#10;一人当たり面積該当値テキスト"/>
        <xdr:cNvSpPr txBox="1"/>
      </xdr:nvSpPr>
      <xdr:spPr>
        <a:xfrm>
          <a:off x="10515600" y="1459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109982</xdr:rowOff>
    </xdr:from>
    <xdr:to>
      <xdr:col>50</xdr:col>
      <xdr:colOff>165100</xdr:colOff>
      <xdr:row>86</xdr:row>
      <xdr:rowOff>40132</xdr:rowOff>
    </xdr:to>
    <xdr:sp macro="" textlink="">
      <xdr:nvSpPr>
        <xdr:cNvPr id="335" name="楕円 334"/>
        <xdr:cNvSpPr/>
      </xdr:nvSpPr>
      <xdr:spPr>
        <a:xfrm>
          <a:off x="9588500" y="14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158496</xdr:rowOff>
    </xdr:from>
    <xdr:to>
      <xdr:col>55</xdr:col>
      <xdr:colOff>0</xdr:colOff>
      <xdr:row>85</xdr:row>
      <xdr:rowOff>160782</xdr:rowOff>
    </xdr:to>
    <xdr:cxnSp macro="">
      <xdr:nvCxnSpPr>
        <xdr:cNvPr id="336" name="直線コネクタ 335"/>
        <xdr:cNvCxnSpPr/>
      </xdr:nvCxnSpPr>
      <xdr:spPr>
        <a:xfrm flipV="1">
          <a:off x="9639300" y="1473174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113792</xdr:rowOff>
    </xdr:from>
    <xdr:to>
      <xdr:col>46</xdr:col>
      <xdr:colOff>38100</xdr:colOff>
      <xdr:row>86</xdr:row>
      <xdr:rowOff>43942</xdr:rowOff>
    </xdr:to>
    <xdr:sp macro="" textlink="">
      <xdr:nvSpPr>
        <xdr:cNvPr id="337" name="楕円 336"/>
        <xdr:cNvSpPr/>
      </xdr:nvSpPr>
      <xdr:spPr>
        <a:xfrm>
          <a:off x="8699500" y="1468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160782</xdr:rowOff>
    </xdr:from>
    <xdr:to>
      <xdr:col>50</xdr:col>
      <xdr:colOff>114300</xdr:colOff>
      <xdr:row>85</xdr:row>
      <xdr:rowOff>164592</xdr:rowOff>
    </xdr:to>
    <xdr:cxnSp macro="">
      <xdr:nvCxnSpPr>
        <xdr:cNvPr id="338" name="直線コネクタ 337"/>
        <xdr:cNvCxnSpPr/>
      </xdr:nvCxnSpPr>
      <xdr:spPr>
        <a:xfrm flipV="1">
          <a:off x="8750300" y="1473403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117602</xdr:rowOff>
    </xdr:from>
    <xdr:to>
      <xdr:col>41</xdr:col>
      <xdr:colOff>101600</xdr:colOff>
      <xdr:row>86</xdr:row>
      <xdr:rowOff>47752</xdr:rowOff>
    </xdr:to>
    <xdr:sp macro="" textlink="">
      <xdr:nvSpPr>
        <xdr:cNvPr id="339" name="楕円 338"/>
        <xdr:cNvSpPr/>
      </xdr:nvSpPr>
      <xdr:spPr>
        <a:xfrm>
          <a:off x="7810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164592</xdr:rowOff>
    </xdr:from>
    <xdr:to>
      <xdr:col>45</xdr:col>
      <xdr:colOff>177800</xdr:colOff>
      <xdr:row>85</xdr:row>
      <xdr:rowOff>168402</xdr:rowOff>
    </xdr:to>
    <xdr:cxnSp macro="">
      <xdr:nvCxnSpPr>
        <xdr:cNvPr id="340" name="直線コネクタ 339"/>
        <xdr:cNvCxnSpPr/>
      </xdr:nvCxnSpPr>
      <xdr:spPr>
        <a:xfrm flipV="1">
          <a:off x="7861300" y="1473784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127906</xdr:rowOff>
    </xdr:from>
    <xdr:ext cx="469744" cy="259045"/>
    <xdr:sp macro="" textlink="">
      <xdr:nvSpPr>
        <xdr:cNvPr id="341" name="n_1aveValue【福祉施設】&#10;一人当たり面積"/>
        <xdr:cNvSpPr txBox="1"/>
      </xdr:nvSpPr>
      <xdr:spPr>
        <a:xfrm>
          <a:off x="9391727" y="143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122953</xdr:rowOff>
    </xdr:from>
    <xdr:ext cx="469744" cy="259045"/>
    <xdr:sp macro="" textlink="">
      <xdr:nvSpPr>
        <xdr:cNvPr id="342" name="n_2aveValue【福祉施設】&#10;一人当たり面積"/>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43" name="n_3aveValue【福祉施設】&#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31259</xdr:rowOff>
    </xdr:from>
    <xdr:ext cx="469744" cy="259045"/>
    <xdr:sp macro="" textlink="">
      <xdr:nvSpPr>
        <xdr:cNvPr id="344" name="n_1mainValue【福祉施設】&#10;一人当たり面積"/>
        <xdr:cNvSpPr txBox="1"/>
      </xdr:nvSpPr>
      <xdr:spPr>
        <a:xfrm>
          <a:off x="93917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35069</xdr:rowOff>
    </xdr:from>
    <xdr:ext cx="469744" cy="259045"/>
    <xdr:sp macro="" textlink="">
      <xdr:nvSpPr>
        <xdr:cNvPr id="345" name="n_2mainValue【福祉施設】&#10;一人当たり面積"/>
        <xdr:cNvSpPr txBox="1"/>
      </xdr:nvSpPr>
      <xdr:spPr>
        <a:xfrm>
          <a:off x="8515427"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38879</xdr:rowOff>
    </xdr:from>
    <xdr:ext cx="469744" cy="259045"/>
    <xdr:sp macro="" textlink="">
      <xdr:nvSpPr>
        <xdr:cNvPr id="346" name="n_3mainValue【福祉施設】&#10;一人当たり面積"/>
        <xdr:cNvSpPr txBox="1"/>
      </xdr:nvSpPr>
      <xdr:spPr>
        <a:xfrm>
          <a:off x="7626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8" name="テキスト ボックス 357"/>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76200</xdr:rowOff>
    </xdr:to>
    <xdr:cxnSp macro="">
      <xdr:nvCxnSpPr>
        <xdr:cNvPr id="370" name="直線コネクタ 369"/>
        <xdr:cNvCxnSpPr/>
      </xdr:nvCxnSpPr>
      <xdr:spPr>
        <a:xfrm flipV="1">
          <a:off x="4634865" y="1739900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340478" cy="259045"/>
    <xdr:sp macro="" textlink="">
      <xdr:nvSpPr>
        <xdr:cNvPr id="371" name="【市民会館】&#10;有形固定資産減価償却率最小値テキスト"/>
        <xdr:cNvSpPr txBox="1"/>
      </xdr:nvSpPr>
      <xdr:spPr>
        <a:xfrm>
          <a:off x="4673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72" name="直線コネクタ 371"/>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73"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74" name="直線コネクタ 373"/>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1288</xdr:rowOff>
    </xdr:from>
    <xdr:ext cx="405111" cy="259045"/>
    <xdr:sp macro="" textlink="">
      <xdr:nvSpPr>
        <xdr:cNvPr id="375" name="【市民会館】&#10;有形固定資産減価償却率平均値テキスト"/>
        <xdr:cNvSpPr txBox="1"/>
      </xdr:nvSpPr>
      <xdr:spPr>
        <a:xfrm>
          <a:off x="4673600" y="17832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149861</xdr:rowOff>
    </xdr:from>
    <xdr:to>
      <xdr:col>24</xdr:col>
      <xdr:colOff>114300</xdr:colOff>
      <xdr:row>105</xdr:row>
      <xdr:rowOff>80011</xdr:rowOff>
    </xdr:to>
    <xdr:sp macro="" textlink="">
      <xdr:nvSpPr>
        <xdr:cNvPr id="376" name="フローチャート: 判断 375"/>
        <xdr:cNvSpPr/>
      </xdr:nvSpPr>
      <xdr:spPr>
        <a:xfrm>
          <a:off x="4584700" y="1798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102870</xdr:rowOff>
    </xdr:from>
    <xdr:to>
      <xdr:col>20</xdr:col>
      <xdr:colOff>38100</xdr:colOff>
      <xdr:row>105</xdr:row>
      <xdr:rowOff>33020</xdr:rowOff>
    </xdr:to>
    <xdr:sp macro="" textlink="">
      <xdr:nvSpPr>
        <xdr:cNvPr id="377" name="フローチャート: 判断 376"/>
        <xdr:cNvSpPr/>
      </xdr:nvSpPr>
      <xdr:spPr>
        <a:xfrm>
          <a:off x="3746500" y="1793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88900</xdr:rowOff>
    </xdr:from>
    <xdr:to>
      <xdr:col>15</xdr:col>
      <xdr:colOff>101600</xdr:colOff>
      <xdr:row>105</xdr:row>
      <xdr:rowOff>19050</xdr:rowOff>
    </xdr:to>
    <xdr:sp macro="" textlink="">
      <xdr:nvSpPr>
        <xdr:cNvPr id="378" name="フローチャート: 判断 377"/>
        <xdr:cNvSpPr/>
      </xdr:nvSpPr>
      <xdr:spPr>
        <a:xfrm>
          <a:off x="2857500" y="179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167639</xdr:rowOff>
    </xdr:from>
    <xdr:to>
      <xdr:col>10</xdr:col>
      <xdr:colOff>165100</xdr:colOff>
      <xdr:row>106</xdr:row>
      <xdr:rowOff>97789</xdr:rowOff>
    </xdr:to>
    <xdr:sp macro="" textlink="">
      <xdr:nvSpPr>
        <xdr:cNvPr id="379" name="フローチャート: 判断 378"/>
        <xdr:cNvSpPr/>
      </xdr:nvSpPr>
      <xdr:spPr>
        <a:xfrm>
          <a:off x="1968500" y="181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385" name="楕円 384"/>
        <xdr:cNvSpPr/>
      </xdr:nvSpPr>
      <xdr:spPr>
        <a:xfrm>
          <a:off x="4584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111777</xdr:rowOff>
    </xdr:from>
    <xdr:ext cx="340478" cy="259045"/>
    <xdr:sp macro="" textlink="">
      <xdr:nvSpPr>
        <xdr:cNvPr id="386" name="【市民会館】&#10;有形固定資産減価償却率該当値テキスト"/>
        <xdr:cNvSpPr txBox="1"/>
      </xdr:nvSpPr>
      <xdr:spPr>
        <a:xfrm>
          <a:off x="4673600" y="18456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50800</xdr:rowOff>
    </xdr:from>
    <xdr:to>
      <xdr:col>20</xdr:col>
      <xdr:colOff>38100</xdr:colOff>
      <xdr:row>108</xdr:row>
      <xdr:rowOff>152400</xdr:rowOff>
    </xdr:to>
    <xdr:sp macro="" textlink="">
      <xdr:nvSpPr>
        <xdr:cNvPr id="387" name="楕円 386"/>
        <xdr:cNvSpPr/>
      </xdr:nvSpPr>
      <xdr:spPr>
        <a:xfrm>
          <a:off x="3746500" y="185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101600</xdr:rowOff>
    </xdr:to>
    <xdr:cxnSp macro="">
      <xdr:nvCxnSpPr>
        <xdr:cNvPr id="388" name="直線コネクタ 387"/>
        <xdr:cNvCxnSpPr/>
      </xdr:nvCxnSpPr>
      <xdr:spPr>
        <a:xfrm flipV="1">
          <a:off x="3797300" y="18592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76200</xdr:rowOff>
    </xdr:from>
    <xdr:to>
      <xdr:col>15</xdr:col>
      <xdr:colOff>101600</xdr:colOff>
      <xdr:row>109</xdr:row>
      <xdr:rowOff>6350</xdr:rowOff>
    </xdr:to>
    <xdr:sp macro="" textlink="">
      <xdr:nvSpPr>
        <xdr:cNvPr id="389" name="楕円 388"/>
        <xdr:cNvSpPr/>
      </xdr:nvSpPr>
      <xdr:spPr>
        <a:xfrm>
          <a:off x="2857500" y="185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101600</xdr:rowOff>
    </xdr:from>
    <xdr:to>
      <xdr:col>19</xdr:col>
      <xdr:colOff>177800</xdr:colOff>
      <xdr:row>108</xdr:row>
      <xdr:rowOff>127000</xdr:rowOff>
    </xdr:to>
    <xdr:cxnSp macro="">
      <xdr:nvCxnSpPr>
        <xdr:cNvPr id="390" name="直線コネクタ 389"/>
        <xdr:cNvCxnSpPr/>
      </xdr:nvCxnSpPr>
      <xdr:spPr>
        <a:xfrm flipV="1">
          <a:off x="2908300" y="1861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101600</xdr:rowOff>
    </xdr:from>
    <xdr:to>
      <xdr:col>10</xdr:col>
      <xdr:colOff>165100</xdr:colOff>
      <xdr:row>109</xdr:row>
      <xdr:rowOff>31750</xdr:rowOff>
    </xdr:to>
    <xdr:sp macro="" textlink="">
      <xdr:nvSpPr>
        <xdr:cNvPr id="391" name="楕円 390"/>
        <xdr:cNvSpPr/>
      </xdr:nvSpPr>
      <xdr:spPr>
        <a:xfrm>
          <a:off x="1968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127000</xdr:rowOff>
    </xdr:from>
    <xdr:to>
      <xdr:col>15</xdr:col>
      <xdr:colOff>50800</xdr:colOff>
      <xdr:row>108</xdr:row>
      <xdr:rowOff>152400</xdr:rowOff>
    </xdr:to>
    <xdr:cxnSp macro="">
      <xdr:nvCxnSpPr>
        <xdr:cNvPr id="392" name="直線コネクタ 391"/>
        <xdr:cNvCxnSpPr/>
      </xdr:nvCxnSpPr>
      <xdr:spPr>
        <a:xfrm flipV="1">
          <a:off x="2019300" y="1864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49547</xdr:rowOff>
    </xdr:from>
    <xdr:ext cx="405111" cy="259045"/>
    <xdr:sp macro="" textlink="">
      <xdr:nvSpPr>
        <xdr:cNvPr id="393" name="n_1aveValue【市民会館】&#10;有形固定資産減価償却率"/>
        <xdr:cNvSpPr txBox="1"/>
      </xdr:nvSpPr>
      <xdr:spPr>
        <a:xfrm>
          <a:off x="35820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35577</xdr:rowOff>
    </xdr:from>
    <xdr:ext cx="405111" cy="259045"/>
    <xdr:sp macro="" textlink="">
      <xdr:nvSpPr>
        <xdr:cNvPr id="394" name="n_2aveValue【市民会館】&#10;有形固定資産減価償却率"/>
        <xdr:cNvSpPr txBox="1"/>
      </xdr:nvSpPr>
      <xdr:spPr>
        <a:xfrm>
          <a:off x="2705744" y="17694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114316</xdr:rowOff>
    </xdr:from>
    <xdr:ext cx="405111" cy="259045"/>
    <xdr:sp macro="" textlink="">
      <xdr:nvSpPr>
        <xdr:cNvPr id="395" name="n_3aveValue【市民会館】&#10;有形固定資産減価償却率"/>
        <xdr:cNvSpPr txBox="1"/>
      </xdr:nvSpPr>
      <xdr:spPr>
        <a:xfrm>
          <a:off x="1816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143527</xdr:rowOff>
    </xdr:from>
    <xdr:ext cx="340478" cy="259045"/>
    <xdr:sp macro="" textlink="">
      <xdr:nvSpPr>
        <xdr:cNvPr id="396" name="n_1mainValue【市民会館】&#10;有形固定資産減価償却率"/>
        <xdr:cNvSpPr txBox="1"/>
      </xdr:nvSpPr>
      <xdr:spPr>
        <a:xfrm>
          <a:off x="3614361" y="18660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108</xdr:row>
      <xdr:rowOff>168927</xdr:rowOff>
    </xdr:from>
    <xdr:ext cx="340478" cy="259045"/>
    <xdr:sp macro="" textlink="">
      <xdr:nvSpPr>
        <xdr:cNvPr id="397" name="n_2mainValue【市民会館】&#10;有形固定資産減価償却率"/>
        <xdr:cNvSpPr txBox="1"/>
      </xdr:nvSpPr>
      <xdr:spPr>
        <a:xfrm>
          <a:off x="2738061" y="18685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109</xdr:row>
      <xdr:rowOff>22877</xdr:rowOff>
    </xdr:from>
    <xdr:ext cx="340478" cy="259045"/>
    <xdr:sp macro="" textlink="">
      <xdr:nvSpPr>
        <xdr:cNvPr id="398" name="n_3mainValue【市民会館】&#10;有形固定資産減価償却率"/>
        <xdr:cNvSpPr txBox="1"/>
      </xdr:nvSpPr>
      <xdr:spPr>
        <a:xfrm>
          <a:off x="18490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09" name="直線コネクタ 40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0" name="テキスト ボックス 40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1" name="直線コネクタ 4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2" name="テキスト ボックス 41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3" name="直線コネクタ 41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4" name="テキスト ボックス 41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5" name="直線コネクタ 41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6" name="テキスト ボックス 41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95059</xdr:rowOff>
    </xdr:from>
    <xdr:to>
      <xdr:col>54</xdr:col>
      <xdr:colOff>189865</xdr:colOff>
      <xdr:row>107</xdr:row>
      <xdr:rowOff>49912</xdr:rowOff>
    </xdr:to>
    <xdr:cxnSp macro="">
      <xdr:nvCxnSpPr>
        <xdr:cNvPr id="418" name="直線コネクタ 417"/>
        <xdr:cNvCxnSpPr/>
      </xdr:nvCxnSpPr>
      <xdr:spPr>
        <a:xfrm flipV="1">
          <a:off x="10476865" y="17240059"/>
          <a:ext cx="0" cy="11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53739</xdr:rowOff>
    </xdr:from>
    <xdr:ext cx="469744" cy="259045"/>
    <xdr:sp macro="" textlink="">
      <xdr:nvSpPr>
        <xdr:cNvPr id="419" name="【市民会館】&#10;一人当たり面積最小値テキスト"/>
        <xdr:cNvSpPr txBox="1"/>
      </xdr:nvSpPr>
      <xdr:spPr>
        <a:xfrm>
          <a:off x="10515600" y="183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49912</xdr:rowOff>
    </xdr:from>
    <xdr:to>
      <xdr:col>55</xdr:col>
      <xdr:colOff>88900</xdr:colOff>
      <xdr:row>107</xdr:row>
      <xdr:rowOff>49912</xdr:rowOff>
    </xdr:to>
    <xdr:cxnSp macro="">
      <xdr:nvCxnSpPr>
        <xdr:cNvPr id="420" name="直線コネクタ 419"/>
        <xdr:cNvCxnSpPr/>
      </xdr:nvCxnSpPr>
      <xdr:spPr>
        <a:xfrm>
          <a:off x="10388600" y="1839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41736</xdr:rowOff>
    </xdr:from>
    <xdr:ext cx="469744" cy="259045"/>
    <xdr:sp macro="" textlink="">
      <xdr:nvSpPr>
        <xdr:cNvPr id="421" name="【市民会館】&#10;一人当たり面積最大値テキスト"/>
        <xdr:cNvSpPr txBox="1"/>
      </xdr:nvSpPr>
      <xdr:spPr>
        <a:xfrm>
          <a:off x="10515600" y="170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95059</xdr:rowOff>
    </xdr:from>
    <xdr:to>
      <xdr:col>55</xdr:col>
      <xdr:colOff>88900</xdr:colOff>
      <xdr:row>100</xdr:row>
      <xdr:rowOff>95059</xdr:rowOff>
    </xdr:to>
    <xdr:cxnSp macro="">
      <xdr:nvCxnSpPr>
        <xdr:cNvPr id="422" name="直線コネクタ 421"/>
        <xdr:cNvCxnSpPr/>
      </xdr:nvCxnSpPr>
      <xdr:spPr>
        <a:xfrm>
          <a:off x="10388600" y="1724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168291</xdr:rowOff>
    </xdr:from>
    <xdr:ext cx="469744" cy="259045"/>
    <xdr:sp macro="" textlink="">
      <xdr:nvSpPr>
        <xdr:cNvPr id="423" name="【市民会館】&#10;一人当たり面積平均値テキスト"/>
        <xdr:cNvSpPr txBox="1"/>
      </xdr:nvSpPr>
      <xdr:spPr>
        <a:xfrm>
          <a:off x="10515600" y="17827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424" name="フローチャート: 判断 423"/>
        <xdr:cNvSpPr/>
      </xdr:nvSpPr>
      <xdr:spPr>
        <a:xfrm>
          <a:off x="10426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155702</xdr:rowOff>
    </xdr:from>
    <xdr:to>
      <xdr:col>50</xdr:col>
      <xdr:colOff>165100</xdr:colOff>
      <xdr:row>105</xdr:row>
      <xdr:rowOff>85852</xdr:rowOff>
    </xdr:to>
    <xdr:sp macro="" textlink="">
      <xdr:nvSpPr>
        <xdr:cNvPr id="425" name="フローチャート: 判断 424"/>
        <xdr:cNvSpPr/>
      </xdr:nvSpPr>
      <xdr:spPr>
        <a:xfrm>
          <a:off x="9588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60833</xdr:rowOff>
    </xdr:from>
    <xdr:to>
      <xdr:col>46</xdr:col>
      <xdr:colOff>38100</xdr:colOff>
      <xdr:row>105</xdr:row>
      <xdr:rowOff>162433</xdr:rowOff>
    </xdr:to>
    <xdr:sp macro="" textlink="">
      <xdr:nvSpPr>
        <xdr:cNvPr id="426" name="フローチャート: 判断 425"/>
        <xdr:cNvSpPr/>
      </xdr:nvSpPr>
      <xdr:spPr>
        <a:xfrm>
          <a:off x="8699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1397</xdr:rowOff>
    </xdr:from>
    <xdr:to>
      <xdr:col>41</xdr:col>
      <xdr:colOff>101600</xdr:colOff>
      <xdr:row>106</xdr:row>
      <xdr:rowOff>102997</xdr:rowOff>
    </xdr:to>
    <xdr:sp macro="" textlink="">
      <xdr:nvSpPr>
        <xdr:cNvPr id="427" name="フローチャート: 判断 426"/>
        <xdr:cNvSpPr/>
      </xdr:nvSpPr>
      <xdr:spPr>
        <a:xfrm>
          <a:off x="7810500" y="1817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8" name="テキスト ボックス 4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9" name="テキスト ボックス 4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0" name="テキスト ボックス 4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1" name="テキスト ボックス 4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2" name="テキスト ボックス 4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63119</xdr:rowOff>
    </xdr:from>
    <xdr:to>
      <xdr:col>55</xdr:col>
      <xdr:colOff>50800</xdr:colOff>
      <xdr:row>106</xdr:row>
      <xdr:rowOff>164719</xdr:rowOff>
    </xdr:to>
    <xdr:sp macro="" textlink="">
      <xdr:nvSpPr>
        <xdr:cNvPr id="433" name="楕円 432"/>
        <xdr:cNvSpPr/>
      </xdr:nvSpPr>
      <xdr:spPr>
        <a:xfrm>
          <a:off x="10426700" y="182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149496</xdr:rowOff>
    </xdr:from>
    <xdr:ext cx="469744" cy="259045"/>
    <xdr:sp macro="" textlink="">
      <xdr:nvSpPr>
        <xdr:cNvPr id="434" name="【市民会館】&#10;一人当たり面積該当値テキスト"/>
        <xdr:cNvSpPr txBox="1"/>
      </xdr:nvSpPr>
      <xdr:spPr>
        <a:xfrm>
          <a:off x="10515600" y="1815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31114</xdr:rowOff>
    </xdr:from>
    <xdr:to>
      <xdr:col>50</xdr:col>
      <xdr:colOff>165100</xdr:colOff>
      <xdr:row>106</xdr:row>
      <xdr:rowOff>132714</xdr:rowOff>
    </xdr:to>
    <xdr:sp macro="" textlink="">
      <xdr:nvSpPr>
        <xdr:cNvPr id="435" name="楕円 434"/>
        <xdr:cNvSpPr/>
      </xdr:nvSpPr>
      <xdr:spPr>
        <a:xfrm>
          <a:off x="9588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81914</xdr:rowOff>
    </xdr:from>
    <xdr:to>
      <xdr:col>55</xdr:col>
      <xdr:colOff>0</xdr:colOff>
      <xdr:row>106</xdr:row>
      <xdr:rowOff>113919</xdr:rowOff>
    </xdr:to>
    <xdr:cxnSp macro="">
      <xdr:nvCxnSpPr>
        <xdr:cNvPr id="436" name="直線コネクタ 435"/>
        <xdr:cNvCxnSpPr/>
      </xdr:nvCxnSpPr>
      <xdr:spPr>
        <a:xfrm>
          <a:off x="9639300" y="18255614"/>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37973</xdr:rowOff>
    </xdr:from>
    <xdr:to>
      <xdr:col>46</xdr:col>
      <xdr:colOff>38100</xdr:colOff>
      <xdr:row>106</xdr:row>
      <xdr:rowOff>139573</xdr:rowOff>
    </xdr:to>
    <xdr:sp macro="" textlink="">
      <xdr:nvSpPr>
        <xdr:cNvPr id="437" name="楕円 436"/>
        <xdr:cNvSpPr/>
      </xdr:nvSpPr>
      <xdr:spPr>
        <a:xfrm>
          <a:off x="8699500" y="1821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81914</xdr:rowOff>
    </xdr:from>
    <xdr:to>
      <xdr:col>50</xdr:col>
      <xdr:colOff>114300</xdr:colOff>
      <xdr:row>106</xdr:row>
      <xdr:rowOff>88773</xdr:rowOff>
    </xdr:to>
    <xdr:cxnSp macro="">
      <xdr:nvCxnSpPr>
        <xdr:cNvPr id="438" name="直線コネクタ 437"/>
        <xdr:cNvCxnSpPr/>
      </xdr:nvCxnSpPr>
      <xdr:spPr>
        <a:xfrm flipV="1">
          <a:off x="8750300" y="1825561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44259</xdr:rowOff>
    </xdr:from>
    <xdr:to>
      <xdr:col>41</xdr:col>
      <xdr:colOff>101600</xdr:colOff>
      <xdr:row>106</xdr:row>
      <xdr:rowOff>145859</xdr:rowOff>
    </xdr:to>
    <xdr:sp macro="" textlink="">
      <xdr:nvSpPr>
        <xdr:cNvPr id="439" name="楕円 438"/>
        <xdr:cNvSpPr/>
      </xdr:nvSpPr>
      <xdr:spPr>
        <a:xfrm>
          <a:off x="7810500" y="1821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88773</xdr:rowOff>
    </xdr:from>
    <xdr:to>
      <xdr:col>45</xdr:col>
      <xdr:colOff>177800</xdr:colOff>
      <xdr:row>106</xdr:row>
      <xdr:rowOff>95059</xdr:rowOff>
    </xdr:to>
    <xdr:cxnSp macro="">
      <xdr:nvCxnSpPr>
        <xdr:cNvPr id="440" name="直線コネクタ 439"/>
        <xdr:cNvCxnSpPr/>
      </xdr:nvCxnSpPr>
      <xdr:spPr>
        <a:xfrm flipV="1">
          <a:off x="7861300" y="18262473"/>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102379</xdr:rowOff>
    </xdr:from>
    <xdr:ext cx="469744" cy="259045"/>
    <xdr:sp macro="" textlink="">
      <xdr:nvSpPr>
        <xdr:cNvPr id="441" name="n_1aveValue【市民会館】&#10;一人当たり面積"/>
        <xdr:cNvSpPr txBox="1"/>
      </xdr:nvSpPr>
      <xdr:spPr>
        <a:xfrm>
          <a:off x="93917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7510</xdr:rowOff>
    </xdr:from>
    <xdr:ext cx="469744" cy="259045"/>
    <xdr:sp macro="" textlink="">
      <xdr:nvSpPr>
        <xdr:cNvPr id="442" name="n_2aveValue【市民会館】&#10;一人当たり面積"/>
        <xdr:cNvSpPr txBox="1"/>
      </xdr:nvSpPr>
      <xdr:spPr>
        <a:xfrm>
          <a:off x="8515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119524</xdr:rowOff>
    </xdr:from>
    <xdr:ext cx="469744" cy="259045"/>
    <xdr:sp macro="" textlink="">
      <xdr:nvSpPr>
        <xdr:cNvPr id="443" name="n_3aveValue【市民会館】&#10;一人当たり面積"/>
        <xdr:cNvSpPr txBox="1"/>
      </xdr:nvSpPr>
      <xdr:spPr>
        <a:xfrm>
          <a:off x="7626427" y="1795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123841</xdr:rowOff>
    </xdr:from>
    <xdr:ext cx="469744" cy="259045"/>
    <xdr:sp macro="" textlink="">
      <xdr:nvSpPr>
        <xdr:cNvPr id="444" name="n_1mainValue【市民会館】&#10;一人当たり面積"/>
        <xdr:cNvSpPr txBox="1"/>
      </xdr:nvSpPr>
      <xdr:spPr>
        <a:xfrm>
          <a:off x="9391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130700</xdr:rowOff>
    </xdr:from>
    <xdr:ext cx="469744" cy="259045"/>
    <xdr:sp macro="" textlink="">
      <xdr:nvSpPr>
        <xdr:cNvPr id="445" name="n_2mainValue【市民会館】&#10;一人当たり面積"/>
        <xdr:cNvSpPr txBox="1"/>
      </xdr:nvSpPr>
      <xdr:spPr>
        <a:xfrm>
          <a:off x="8515427" y="183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136986</xdr:rowOff>
    </xdr:from>
    <xdr:ext cx="469744" cy="259045"/>
    <xdr:sp macro="" textlink="">
      <xdr:nvSpPr>
        <xdr:cNvPr id="446" name="n_3mainValue【市民会館】&#10;一人当たり面積"/>
        <xdr:cNvSpPr txBox="1"/>
      </xdr:nvSpPr>
      <xdr:spPr>
        <a:xfrm>
          <a:off x="7626427" y="1831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7" name="直線コネクタ 45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8" name="テキスト ボックス 45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9" name="直線コネクタ 45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0" name="テキスト ボックス 45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1" name="直線コネクタ 46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2" name="テキスト ボックス 46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3" name="直線コネクタ 46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4" name="テキスト ボックス 46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5" name="直線コネクタ 46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6" name="テキスト ボックス 46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7" name="直線コネクタ 46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8" name="テキスト ボックス 46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472" name="直線コネクタ 471"/>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473" name="【一般廃棄物処理施設】&#10;有形固定資産減価償却率最小値テキスト"/>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474" name="直線コネクタ 473"/>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75"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76" name="直線コネクタ 47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477" name="【一般廃棄物処理施設】&#10;有形固定資産減価償却率平均値テキスト"/>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478" name="フローチャート: 判断 477"/>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479" name="フローチャート: 判断 478"/>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72753</xdr:rowOff>
    </xdr:from>
    <xdr:to>
      <xdr:col>76</xdr:col>
      <xdr:colOff>165100</xdr:colOff>
      <xdr:row>36</xdr:row>
      <xdr:rowOff>2903</xdr:rowOff>
    </xdr:to>
    <xdr:sp macro="" textlink="">
      <xdr:nvSpPr>
        <xdr:cNvPr id="480" name="フローチャート: 判断 479"/>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61323</xdr:rowOff>
    </xdr:from>
    <xdr:to>
      <xdr:col>72</xdr:col>
      <xdr:colOff>38100</xdr:colOff>
      <xdr:row>36</xdr:row>
      <xdr:rowOff>162923</xdr:rowOff>
    </xdr:to>
    <xdr:sp macro="" textlink="">
      <xdr:nvSpPr>
        <xdr:cNvPr id="481" name="フローチャート: 判断 480"/>
        <xdr:cNvSpPr/>
      </xdr:nvSpPr>
      <xdr:spPr>
        <a:xfrm>
          <a:off x="13652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118473</xdr:rowOff>
    </xdr:from>
    <xdr:to>
      <xdr:col>85</xdr:col>
      <xdr:colOff>177800</xdr:colOff>
      <xdr:row>34</xdr:row>
      <xdr:rowOff>48623</xdr:rowOff>
    </xdr:to>
    <xdr:sp macro="" textlink="">
      <xdr:nvSpPr>
        <xdr:cNvPr id="487" name="楕円 486"/>
        <xdr:cNvSpPr/>
      </xdr:nvSpPr>
      <xdr:spPr>
        <a:xfrm>
          <a:off x="162687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141350</xdr:rowOff>
    </xdr:from>
    <xdr:ext cx="405111" cy="259045"/>
    <xdr:sp macro="" textlink="">
      <xdr:nvSpPr>
        <xdr:cNvPr id="488" name="【一般廃棄物処理施設】&#10;有形固定資産減価償却率該当値テキスト"/>
        <xdr:cNvSpPr txBox="1"/>
      </xdr:nvSpPr>
      <xdr:spPr>
        <a:xfrm>
          <a:off x="16357600" y="56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123372</xdr:rowOff>
    </xdr:from>
    <xdr:to>
      <xdr:col>81</xdr:col>
      <xdr:colOff>101600</xdr:colOff>
      <xdr:row>34</xdr:row>
      <xdr:rowOff>53522</xdr:rowOff>
    </xdr:to>
    <xdr:sp macro="" textlink="">
      <xdr:nvSpPr>
        <xdr:cNvPr id="489" name="楕円 488"/>
        <xdr:cNvSpPr/>
      </xdr:nvSpPr>
      <xdr:spPr>
        <a:xfrm>
          <a:off x="15430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169273</xdr:rowOff>
    </xdr:from>
    <xdr:to>
      <xdr:col>85</xdr:col>
      <xdr:colOff>127000</xdr:colOff>
      <xdr:row>34</xdr:row>
      <xdr:rowOff>2722</xdr:rowOff>
    </xdr:to>
    <xdr:cxnSp macro="">
      <xdr:nvCxnSpPr>
        <xdr:cNvPr id="490" name="直線コネクタ 489"/>
        <xdr:cNvCxnSpPr/>
      </xdr:nvCxnSpPr>
      <xdr:spPr>
        <a:xfrm flipV="1">
          <a:off x="15481300" y="582712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134801</xdr:rowOff>
    </xdr:from>
    <xdr:to>
      <xdr:col>76</xdr:col>
      <xdr:colOff>165100</xdr:colOff>
      <xdr:row>34</xdr:row>
      <xdr:rowOff>64951</xdr:rowOff>
    </xdr:to>
    <xdr:sp macro="" textlink="">
      <xdr:nvSpPr>
        <xdr:cNvPr id="491" name="楕円 490"/>
        <xdr:cNvSpPr/>
      </xdr:nvSpPr>
      <xdr:spPr>
        <a:xfrm>
          <a:off x="145415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2722</xdr:rowOff>
    </xdr:from>
    <xdr:to>
      <xdr:col>81</xdr:col>
      <xdr:colOff>50800</xdr:colOff>
      <xdr:row>34</xdr:row>
      <xdr:rowOff>14151</xdr:rowOff>
    </xdr:to>
    <xdr:cxnSp macro="">
      <xdr:nvCxnSpPr>
        <xdr:cNvPr id="492" name="直線コネクタ 491"/>
        <xdr:cNvCxnSpPr/>
      </xdr:nvCxnSpPr>
      <xdr:spPr>
        <a:xfrm flipV="1">
          <a:off x="14592300" y="583202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144599</xdr:rowOff>
    </xdr:from>
    <xdr:to>
      <xdr:col>72</xdr:col>
      <xdr:colOff>38100</xdr:colOff>
      <xdr:row>34</xdr:row>
      <xdr:rowOff>74749</xdr:rowOff>
    </xdr:to>
    <xdr:sp macro="" textlink="">
      <xdr:nvSpPr>
        <xdr:cNvPr id="493" name="楕円 492"/>
        <xdr:cNvSpPr/>
      </xdr:nvSpPr>
      <xdr:spPr>
        <a:xfrm>
          <a:off x="13652500" y="58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14151</xdr:rowOff>
    </xdr:from>
    <xdr:to>
      <xdr:col>76</xdr:col>
      <xdr:colOff>114300</xdr:colOff>
      <xdr:row>34</xdr:row>
      <xdr:rowOff>23949</xdr:rowOff>
    </xdr:to>
    <xdr:cxnSp macro="">
      <xdr:nvCxnSpPr>
        <xdr:cNvPr id="494" name="直線コネクタ 493"/>
        <xdr:cNvCxnSpPr/>
      </xdr:nvCxnSpPr>
      <xdr:spPr>
        <a:xfrm flipV="1">
          <a:off x="13703300" y="58434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74040</xdr:rowOff>
    </xdr:from>
    <xdr:ext cx="405111" cy="259045"/>
    <xdr:sp macro="" textlink="">
      <xdr:nvSpPr>
        <xdr:cNvPr id="495" name="n_1aveValue【一般廃棄物処理施設】&#10;有形固定資産減価償却率"/>
        <xdr:cNvSpPr txBox="1"/>
      </xdr:nvSpPr>
      <xdr:spPr>
        <a:xfrm>
          <a:off x="15266044"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165480</xdr:rowOff>
    </xdr:from>
    <xdr:ext cx="405111" cy="259045"/>
    <xdr:sp macro="" textlink="">
      <xdr:nvSpPr>
        <xdr:cNvPr id="496" name="n_2aveValue【一般廃棄物処理施設】&#10;有形固定資産減価償却率"/>
        <xdr:cNvSpPr txBox="1"/>
      </xdr:nvSpPr>
      <xdr:spPr>
        <a:xfrm>
          <a:off x="14389744" y="616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154050</xdr:rowOff>
    </xdr:from>
    <xdr:ext cx="405111" cy="259045"/>
    <xdr:sp macro="" textlink="">
      <xdr:nvSpPr>
        <xdr:cNvPr id="497" name="n_3aveValue【一般廃棄物処理施設】&#10;有形固定資産減価償却率"/>
        <xdr:cNvSpPr txBox="1"/>
      </xdr:nvSpPr>
      <xdr:spPr>
        <a:xfrm>
          <a:off x="13500744" y="632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70049</xdr:rowOff>
    </xdr:from>
    <xdr:ext cx="405111" cy="259045"/>
    <xdr:sp macro="" textlink="">
      <xdr:nvSpPr>
        <xdr:cNvPr id="498" name="n_1mainValue【一般廃棄物処理施設】&#10;有形固定資産減価償却率"/>
        <xdr:cNvSpPr txBox="1"/>
      </xdr:nvSpPr>
      <xdr:spPr>
        <a:xfrm>
          <a:off x="15266044" y="555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81478</xdr:rowOff>
    </xdr:from>
    <xdr:ext cx="405111" cy="259045"/>
    <xdr:sp macro="" textlink="">
      <xdr:nvSpPr>
        <xdr:cNvPr id="499" name="n_2mainValue【一般廃棄物処理施設】&#10;有形固定資産減価償却率"/>
        <xdr:cNvSpPr txBox="1"/>
      </xdr:nvSpPr>
      <xdr:spPr>
        <a:xfrm>
          <a:off x="14389744" y="556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91276</xdr:rowOff>
    </xdr:from>
    <xdr:ext cx="405111" cy="259045"/>
    <xdr:sp macro="" textlink="">
      <xdr:nvSpPr>
        <xdr:cNvPr id="500" name="n_3mainValue【一般廃棄物処理施設】&#10;有形固定資産減価償却率"/>
        <xdr:cNvSpPr txBox="1"/>
      </xdr:nvSpPr>
      <xdr:spPr>
        <a:xfrm>
          <a:off x="13500744" y="557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2" name="テキスト ボックス 51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4" name="テキスト ボックス 51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6" name="テキスト ボックス 51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18" name="テキスト ボックス 51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20" name="テキスト ボックス 519"/>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22" name="テキスト ボックス 521"/>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24" name="テキスト ボックス 52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526" name="直線コネクタ 525"/>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527" name="【一般廃棄物処理施設】&#10;一人当たり有形固定資産（償却資産）額最小値テキスト"/>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528" name="直線コネクタ 527"/>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529" name="【一般廃棄物処理施設】&#10;一人当たり有形固定資産（償却資産）額最大値テキスト"/>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530" name="直線コネクタ 529"/>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137815</xdr:rowOff>
    </xdr:from>
    <xdr:ext cx="599010" cy="259045"/>
    <xdr:sp macro="" textlink="">
      <xdr:nvSpPr>
        <xdr:cNvPr id="531" name="【一般廃棄物処理施設】&#10;一人当たり有形固定資産（償却資産）額平均値テキスト"/>
        <xdr:cNvSpPr txBox="1"/>
      </xdr:nvSpPr>
      <xdr:spPr>
        <a:xfrm>
          <a:off x="22199600" y="6824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532" name="フローチャート: 判断 531"/>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533" name="フローチャート: 判断 532"/>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156039</xdr:rowOff>
    </xdr:from>
    <xdr:to>
      <xdr:col>107</xdr:col>
      <xdr:colOff>101600</xdr:colOff>
      <xdr:row>41</xdr:row>
      <xdr:rowOff>86189</xdr:rowOff>
    </xdr:to>
    <xdr:sp macro="" textlink="">
      <xdr:nvSpPr>
        <xdr:cNvPr id="534" name="フローチャート: 判断 533"/>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169489</xdr:rowOff>
    </xdr:from>
    <xdr:to>
      <xdr:col>102</xdr:col>
      <xdr:colOff>165100</xdr:colOff>
      <xdr:row>41</xdr:row>
      <xdr:rowOff>99639</xdr:rowOff>
    </xdr:to>
    <xdr:sp macro="" textlink="">
      <xdr:nvSpPr>
        <xdr:cNvPr id="535" name="フローチャート: 判断 534"/>
        <xdr:cNvSpPr/>
      </xdr:nvSpPr>
      <xdr:spPr>
        <a:xfrm>
          <a:off x="19494500" y="70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121695</xdr:rowOff>
    </xdr:from>
    <xdr:to>
      <xdr:col>116</xdr:col>
      <xdr:colOff>114300</xdr:colOff>
      <xdr:row>41</xdr:row>
      <xdr:rowOff>51845</xdr:rowOff>
    </xdr:to>
    <xdr:sp macro="" textlink="">
      <xdr:nvSpPr>
        <xdr:cNvPr id="541" name="楕円 540"/>
        <xdr:cNvSpPr/>
      </xdr:nvSpPr>
      <xdr:spPr>
        <a:xfrm>
          <a:off x="22110700" y="697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100122</xdr:rowOff>
    </xdr:from>
    <xdr:ext cx="599010" cy="259045"/>
    <xdr:sp macro="" textlink="">
      <xdr:nvSpPr>
        <xdr:cNvPr id="542" name="【一般廃棄物処理施設】&#10;一人当たり有形固定資産（償却資産）額該当値テキスト"/>
        <xdr:cNvSpPr txBox="1"/>
      </xdr:nvSpPr>
      <xdr:spPr>
        <a:xfrm>
          <a:off x="22199600" y="695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127391</xdr:rowOff>
    </xdr:from>
    <xdr:to>
      <xdr:col>112</xdr:col>
      <xdr:colOff>38100</xdr:colOff>
      <xdr:row>41</xdr:row>
      <xdr:rowOff>57541</xdr:rowOff>
    </xdr:to>
    <xdr:sp macro="" textlink="">
      <xdr:nvSpPr>
        <xdr:cNvPr id="543" name="楕円 542"/>
        <xdr:cNvSpPr/>
      </xdr:nvSpPr>
      <xdr:spPr>
        <a:xfrm>
          <a:off x="21272500" y="698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1045</xdr:rowOff>
    </xdr:from>
    <xdr:to>
      <xdr:col>116</xdr:col>
      <xdr:colOff>63500</xdr:colOff>
      <xdr:row>41</xdr:row>
      <xdr:rowOff>6741</xdr:rowOff>
    </xdr:to>
    <xdr:cxnSp macro="">
      <xdr:nvCxnSpPr>
        <xdr:cNvPr id="544" name="直線コネクタ 543"/>
        <xdr:cNvCxnSpPr/>
      </xdr:nvCxnSpPr>
      <xdr:spPr>
        <a:xfrm flipV="1">
          <a:off x="21323300" y="7030495"/>
          <a:ext cx="8382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135252</xdr:rowOff>
    </xdr:from>
    <xdr:to>
      <xdr:col>107</xdr:col>
      <xdr:colOff>101600</xdr:colOff>
      <xdr:row>41</xdr:row>
      <xdr:rowOff>65402</xdr:rowOff>
    </xdr:to>
    <xdr:sp macro="" textlink="">
      <xdr:nvSpPr>
        <xdr:cNvPr id="545" name="楕円 544"/>
        <xdr:cNvSpPr/>
      </xdr:nvSpPr>
      <xdr:spPr>
        <a:xfrm>
          <a:off x="20383500" y="699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6741</xdr:rowOff>
    </xdr:from>
    <xdr:to>
      <xdr:col>111</xdr:col>
      <xdr:colOff>177800</xdr:colOff>
      <xdr:row>41</xdr:row>
      <xdr:rowOff>14602</xdr:rowOff>
    </xdr:to>
    <xdr:cxnSp macro="">
      <xdr:nvCxnSpPr>
        <xdr:cNvPr id="546" name="直線コネクタ 545"/>
        <xdr:cNvCxnSpPr/>
      </xdr:nvCxnSpPr>
      <xdr:spPr>
        <a:xfrm flipV="1">
          <a:off x="20434300" y="7036191"/>
          <a:ext cx="889000" cy="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142484</xdr:rowOff>
    </xdr:from>
    <xdr:to>
      <xdr:col>102</xdr:col>
      <xdr:colOff>165100</xdr:colOff>
      <xdr:row>41</xdr:row>
      <xdr:rowOff>72634</xdr:rowOff>
    </xdr:to>
    <xdr:sp macro="" textlink="">
      <xdr:nvSpPr>
        <xdr:cNvPr id="547" name="楕円 546"/>
        <xdr:cNvSpPr/>
      </xdr:nvSpPr>
      <xdr:spPr>
        <a:xfrm>
          <a:off x="19494500" y="70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14602</xdr:rowOff>
    </xdr:from>
    <xdr:to>
      <xdr:col>107</xdr:col>
      <xdr:colOff>50800</xdr:colOff>
      <xdr:row>41</xdr:row>
      <xdr:rowOff>21834</xdr:rowOff>
    </xdr:to>
    <xdr:cxnSp macro="">
      <xdr:nvCxnSpPr>
        <xdr:cNvPr id="548" name="直線コネクタ 547"/>
        <xdr:cNvCxnSpPr/>
      </xdr:nvCxnSpPr>
      <xdr:spPr>
        <a:xfrm flipV="1">
          <a:off x="19545300" y="7044052"/>
          <a:ext cx="8890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81549</xdr:rowOff>
    </xdr:from>
    <xdr:ext cx="599010" cy="259045"/>
    <xdr:sp macro="" textlink="">
      <xdr:nvSpPr>
        <xdr:cNvPr id="549" name="n_1aveValue【一般廃棄物処理施設】&#10;一人当たり有形固定資産（償却資産）額"/>
        <xdr:cNvSpPr txBox="1"/>
      </xdr:nvSpPr>
      <xdr:spPr>
        <a:xfrm>
          <a:off x="210110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77316</xdr:rowOff>
    </xdr:from>
    <xdr:ext cx="599010" cy="259045"/>
    <xdr:sp macro="" textlink="">
      <xdr:nvSpPr>
        <xdr:cNvPr id="550" name="n_2aveValue【一般廃棄物処理施設】&#10;一人当たり有形固定資産（償却資産）額"/>
        <xdr:cNvSpPr txBox="1"/>
      </xdr:nvSpPr>
      <xdr:spPr>
        <a:xfrm>
          <a:off x="201347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90766</xdr:rowOff>
    </xdr:from>
    <xdr:ext cx="599010" cy="259045"/>
    <xdr:sp macro="" textlink="">
      <xdr:nvSpPr>
        <xdr:cNvPr id="551" name="n_3aveValue【一般廃棄物処理施設】&#10;一人当たり有形固定資産（償却資産）額"/>
        <xdr:cNvSpPr txBox="1"/>
      </xdr:nvSpPr>
      <xdr:spPr>
        <a:xfrm>
          <a:off x="19245795" y="712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74068</xdr:rowOff>
    </xdr:from>
    <xdr:ext cx="599010" cy="259045"/>
    <xdr:sp macro="" textlink="">
      <xdr:nvSpPr>
        <xdr:cNvPr id="552" name="n_1mainValue【一般廃棄物処理施設】&#10;一人当たり有形固定資産（償却資産）額"/>
        <xdr:cNvSpPr txBox="1"/>
      </xdr:nvSpPr>
      <xdr:spPr>
        <a:xfrm>
          <a:off x="21011095" y="676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81929</xdr:rowOff>
    </xdr:from>
    <xdr:ext cx="599010" cy="259045"/>
    <xdr:sp macro="" textlink="">
      <xdr:nvSpPr>
        <xdr:cNvPr id="553" name="n_2mainValue【一般廃棄物処理施設】&#10;一人当たり有形固定資産（償却資産）額"/>
        <xdr:cNvSpPr txBox="1"/>
      </xdr:nvSpPr>
      <xdr:spPr>
        <a:xfrm>
          <a:off x="20134795" y="676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89161</xdr:rowOff>
    </xdr:from>
    <xdr:ext cx="599010" cy="259045"/>
    <xdr:sp macro="" textlink="">
      <xdr:nvSpPr>
        <xdr:cNvPr id="554" name="n_3mainValue【一般廃棄物処理施設】&#10;一人当たり有形固定資産（償却資産）額"/>
        <xdr:cNvSpPr txBox="1"/>
      </xdr:nvSpPr>
      <xdr:spPr>
        <a:xfrm>
          <a:off x="19245795" y="677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5" name="直線コネクタ 56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6" name="テキスト ボックス 56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7" name="直線コネクタ 56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8" name="テキスト ボックス 56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9" name="直線コネクタ 56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0" name="テキスト ボックス 56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1" name="直線コネクタ 57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2" name="テキスト ボックス 57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3" name="直線コネクタ 57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4" name="テキスト ボックス 57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5" name="直線コネクタ 57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6" name="テキスト ボックス 57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8" name="テキスト ボックス 5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580" name="直線コネクタ 579"/>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581" name="【保健センター・保健所】&#10;有形固定資産減価償却率最小値テキスト"/>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582" name="直線コネクタ 581"/>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4" name="直線コネクタ 58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85" name="【保健センター・保健所】&#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86" name="フローチャート: 判断 585"/>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587" name="フローチャート: 判断 586"/>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88" name="フローチャート: 判断 587"/>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150041</xdr:rowOff>
    </xdr:from>
    <xdr:to>
      <xdr:col>72</xdr:col>
      <xdr:colOff>38100</xdr:colOff>
      <xdr:row>59</xdr:row>
      <xdr:rowOff>80191</xdr:rowOff>
    </xdr:to>
    <xdr:sp macro="" textlink="">
      <xdr:nvSpPr>
        <xdr:cNvPr id="589" name="フローチャート: 判断 588"/>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0" name="テキスト ボックス 5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1" name="テキスト ボックス 5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2" name="テキスト ボックス 5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3" name="テキスト ボックス 5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4" name="テキスト ボックス 5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595" name="楕円 594"/>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596" name="【保健センター・保健所】&#10;有形固定資産減価償却率該当値テキスト"/>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145143</xdr:rowOff>
    </xdr:from>
    <xdr:to>
      <xdr:col>81</xdr:col>
      <xdr:colOff>101600</xdr:colOff>
      <xdr:row>61</xdr:row>
      <xdr:rowOff>75293</xdr:rowOff>
    </xdr:to>
    <xdr:sp macro="" textlink="">
      <xdr:nvSpPr>
        <xdr:cNvPr id="597" name="楕円 596"/>
        <xdr:cNvSpPr/>
      </xdr:nvSpPr>
      <xdr:spPr>
        <a:xfrm>
          <a:off x="15430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24493</xdr:rowOff>
    </xdr:to>
    <xdr:cxnSp macro="">
      <xdr:nvCxnSpPr>
        <xdr:cNvPr id="598" name="直線コネクタ 597"/>
        <xdr:cNvCxnSpPr/>
      </xdr:nvCxnSpPr>
      <xdr:spPr>
        <a:xfrm flipV="1">
          <a:off x="15481300" y="1045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11249</xdr:rowOff>
    </xdr:from>
    <xdr:to>
      <xdr:col>76</xdr:col>
      <xdr:colOff>165100</xdr:colOff>
      <xdr:row>61</xdr:row>
      <xdr:rowOff>112849</xdr:rowOff>
    </xdr:to>
    <xdr:sp macro="" textlink="">
      <xdr:nvSpPr>
        <xdr:cNvPr id="599" name="楕円 598"/>
        <xdr:cNvSpPr/>
      </xdr:nvSpPr>
      <xdr:spPr>
        <a:xfrm>
          <a:off x="14541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24493</xdr:rowOff>
    </xdr:from>
    <xdr:to>
      <xdr:col>81</xdr:col>
      <xdr:colOff>50800</xdr:colOff>
      <xdr:row>61</xdr:row>
      <xdr:rowOff>62049</xdr:rowOff>
    </xdr:to>
    <xdr:cxnSp macro="">
      <xdr:nvCxnSpPr>
        <xdr:cNvPr id="600" name="直線コネクタ 599"/>
        <xdr:cNvCxnSpPr/>
      </xdr:nvCxnSpPr>
      <xdr:spPr>
        <a:xfrm flipV="1">
          <a:off x="14592300" y="104829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39007</xdr:rowOff>
    </xdr:from>
    <xdr:to>
      <xdr:col>72</xdr:col>
      <xdr:colOff>38100</xdr:colOff>
      <xdr:row>61</xdr:row>
      <xdr:rowOff>140607</xdr:rowOff>
    </xdr:to>
    <xdr:sp macro="" textlink="">
      <xdr:nvSpPr>
        <xdr:cNvPr id="601" name="楕円 600"/>
        <xdr:cNvSpPr/>
      </xdr:nvSpPr>
      <xdr:spPr>
        <a:xfrm>
          <a:off x="1365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62049</xdr:rowOff>
    </xdr:from>
    <xdr:to>
      <xdr:col>76</xdr:col>
      <xdr:colOff>114300</xdr:colOff>
      <xdr:row>61</xdr:row>
      <xdr:rowOff>89807</xdr:rowOff>
    </xdr:to>
    <xdr:cxnSp macro="">
      <xdr:nvCxnSpPr>
        <xdr:cNvPr id="602" name="直線コネクタ 601"/>
        <xdr:cNvCxnSpPr/>
      </xdr:nvCxnSpPr>
      <xdr:spPr>
        <a:xfrm flipV="1">
          <a:off x="13703300" y="105204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75492</xdr:rowOff>
    </xdr:from>
    <xdr:ext cx="405111" cy="259045"/>
    <xdr:sp macro="" textlink="">
      <xdr:nvSpPr>
        <xdr:cNvPr id="603" name="n_1aveValue【保健センター・保健所】&#10;有形固定資産減価償却率"/>
        <xdr:cNvSpPr txBox="1"/>
      </xdr:nvSpPr>
      <xdr:spPr>
        <a:xfrm>
          <a:off x="152660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126110</xdr:rowOff>
    </xdr:from>
    <xdr:ext cx="405111" cy="259045"/>
    <xdr:sp macro="" textlink="">
      <xdr:nvSpPr>
        <xdr:cNvPr id="604" name="n_2aveValue【保健センター・保健所】&#10;有形固定資産減価償却率"/>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96718</xdr:rowOff>
    </xdr:from>
    <xdr:ext cx="405111" cy="259045"/>
    <xdr:sp macro="" textlink="">
      <xdr:nvSpPr>
        <xdr:cNvPr id="605" name="n_3aveValue【保健センター・保健所】&#10;有形固定資産減価償却率"/>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66420</xdr:rowOff>
    </xdr:from>
    <xdr:ext cx="405111" cy="259045"/>
    <xdr:sp macro="" textlink="">
      <xdr:nvSpPr>
        <xdr:cNvPr id="606" name="n_1mainValue【保健センター・保健所】&#10;有形固定資産減価償却率"/>
        <xdr:cNvSpPr txBox="1"/>
      </xdr:nvSpPr>
      <xdr:spPr>
        <a:xfrm>
          <a:off x="15266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103976</xdr:rowOff>
    </xdr:from>
    <xdr:ext cx="405111" cy="259045"/>
    <xdr:sp macro="" textlink="">
      <xdr:nvSpPr>
        <xdr:cNvPr id="607" name="n_2mainValue【保健センター・保健所】&#10;有形固定資産減価償却率"/>
        <xdr:cNvSpPr txBox="1"/>
      </xdr:nvSpPr>
      <xdr:spPr>
        <a:xfrm>
          <a:off x="14389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608" name="n_3mainValue【保健センター・保健所】&#10;有形固定資産減価償却率"/>
        <xdr:cNvSpPr txBox="1"/>
      </xdr:nvSpPr>
      <xdr:spPr>
        <a:xfrm>
          <a:off x="13500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9" name="正方形/長方形 6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0" name="正方形/長方形 6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1" name="正方形/長方形 6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2" name="正方形/長方形 6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3" name="正方形/長方形 6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4" name="正方形/長方形 6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5" name="正方形/長方形 6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6" name="正方形/長方形 6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7" name="テキスト ボックス 6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8" name="直線コネクタ 6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9" name="直線コネクタ 61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0" name="テキスト ボックス 61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1" name="直線コネクタ 62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2" name="テキスト ボックス 62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3" name="直線コネクタ 62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4" name="テキスト ボックス 62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5" name="直線コネクタ 62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6" name="テキスト ボックス 62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7" name="直線コネクタ 62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8" name="テキスト ボックス 62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9" name="直線コネクタ 62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0" name="テキスト ボックス 62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634" name="直線コネクタ 633"/>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635" name="【保健センター・保健所】&#10;一人当たり面積最小値テキスト"/>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636" name="直線コネクタ 635"/>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637" name="【保健センター・保健所】&#10;一人当たり面積最大値テキスト"/>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638" name="直線コネクタ 637"/>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170959</xdr:rowOff>
    </xdr:from>
    <xdr:ext cx="469744" cy="259045"/>
    <xdr:sp macro="" textlink="">
      <xdr:nvSpPr>
        <xdr:cNvPr id="639" name="【保健センター・保健所】&#10;一人当たり面積平均値テキスト"/>
        <xdr:cNvSpPr txBox="1"/>
      </xdr:nvSpPr>
      <xdr:spPr>
        <a:xfrm>
          <a:off x="22199600" y="10800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640" name="フローチャート: 判断 639"/>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641" name="フローチャート: 判断 640"/>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124895</xdr:rowOff>
    </xdr:from>
    <xdr:to>
      <xdr:col>107</xdr:col>
      <xdr:colOff>101600</xdr:colOff>
      <xdr:row>64</xdr:row>
      <xdr:rowOff>55045</xdr:rowOff>
    </xdr:to>
    <xdr:sp macro="" textlink="">
      <xdr:nvSpPr>
        <xdr:cNvPr id="642" name="フローチャート: 判断 641"/>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154940</xdr:rowOff>
    </xdr:from>
    <xdr:to>
      <xdr:col>102</xdr:col>
      <xdr:colOff>165100</xdr:colOff>
      <xdr:row>64</xdr:row>
      <xdr:rowOff>85090</xdr:rowOff>
    </xdr:to>
    <xdr:sp macro="" textlink="">
      <xdr:nvSpPr>
        <xdr:cNvPr id="643" name="フローチャート: 判断 642"/>
        <xdr:cNvSpPr/>
      </xdr:nvSpPr>
      <xdr:spPr>
        <a:xfrm>
          <a:off x="19494500" y="1095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4" name="テキスト ボックス 6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38681</xdr:rowOff>
    </xdr:from>
    <xdr:to>
      <xdr:col>116</xdr:col>
      <xdr:colOff>114300</xdr:colOff>
      <xdr:row>64</xdr:row>
      <xdr:rowOff>140281</xdr:rowOff>
    </xdr:to>
    <xdr:sp macro="" textlink="">
      <xdr:nvSpPr>
        <xdr:cNvPr id="649" name="楕円 648"/>
        <xdr:cNvSpPr/>
      </xdr:nvSpPr>
      <xdr:spPr>
        <a:xfrm>
          <a:off x="22110700" y="110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126509</xdr:rowOff>
    </xdr:from>
    <xdr:ext cx="469744" cy="259045"/>
    <xdr:sp macro="" textlink="">
      <xdr:nvSpPr>
        <xdr:cNvPr id="650" name="【保健センター・保健所】&#10;一人当たり面積該当値テキスト"/>
        <xdr:cNvSpPr txBox="1"/>
      </xdr:nvSpPr>
      <xdr:spPr>
        <a:xfrm>
          <a:off x="22199600"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39334</xdr:rowOff>
    </xdr:from>
    <xdr:to>
      <xdr:col>112</xdr:col>
      <xdr:colOff>38100</xdr:colOff>
      <xdr:row>64</xdr:row>
      <xdr:rowOff>140934</xdr:rowOff>
    </xdr:to>
    <xdr:sp macro="" textlink="">
      <xdr:nvSpPr>
        <xdr:cNvPr id="651" name="楕円 650"/>
        <xdr:cNvSpPr/>
      </xdr:nvSpPr>
      <xdr:spPr>
        <a:xfrm>
          <a:off x="21272500" y="1101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89481</xdr:rowOff>
    </xdr:from>
    <xdr:to>
      <xdr:col>116</xdr:col>
      <xdr:colOff>63500</xdr:colOff>
      <xdr:row>64</xdr:row>
      <xdr:rowOff>90134</xdr:rowOff>
    </xdr:to>
    <xdr:cxnSp macro="">
      <xdr:nvCxnSpPr>
        <xdr:cNvPr id="652" name="直線コネクタ 651"/>
        <xdr:cNvCxnSpPr/>
      </xdr:nvCxnSpPr>
      <xdr:spPr>
        <a:xfrm flipV="1">
          <a:off x="21323300" y="11062281"/>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40640</xdr:rowOff>
    </xdr:from>
    <xdr:to>
      <xdr:col>107</xdr:col>
      <xdr:colOff>101600</xdr:colOff>
      <xdr:row>64</xdr:row>
      <xdr:rowOff>142240</xdr:rowOff>
    </xdr:to>
    <xdr:sp macro="" textlink="">
      <xdr:nvSpPr>
        <xdr:cNvPr id="653" name="楕円 652"/>
        <xdr:cNvSpPr/>
      </xdr:nvSpPr>
      <xdr:spPr>
        <a:xfrm>
          <a:off x="20383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90134</xdr:rowOff>
    </xdr:from>
    <xdr:to>
      <xdr:col>111</xdr:col>
      <xdr:colOff>177800</xdr:colOff>
      <xdr:row>64</xdr:row>
      <xdr:rowOff>91440</xdr:rowOff>
    </xdr:to>
    <xdr:cxnSp macro="">
      <xdr:nvCxnSpPr>
        <xdr:cNvPr id="654" name="直線コネクタ 653"/>
        <xdr:cNvCxnSpPr/>
      </xdr:nvCxnSpPr>
      <xdr:spPr>
        <a:xfrm flipV="1">
          <a:off x="20434300" y="11062934"/>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41620</xdr:rowOff>
    </xdr:from>
    <xdr:to>
      <xdr:col>102</xdr:col>
      <xdr:colOff>165100</xdr:colOff>
      <xdr:row>64</xdr:row>
      <xdr:rowOff>143220</xdr:rowOff>
    </xdr:to>
    <xdr:sp macro="" textlink="">
      <xdr:nvSpPr>
        <xdr:cNvPr id="655" name="楕円 654"/>
        <xdr:cNvSpPr/>
      </xdr:nvSpPr>
      <xdr:spPr>
        <a:xfrm>
          <a:off x="19494500" y="110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91440</xdr:rowOff>
    </xdr:from>
    <xdr:to>
      <xdr:col>107</xdr:col>
      <xdr:colOff>50800</xdr:colOff>
      <xdr:row>64</xdr:row>
      <xdr:rowOff>92420</xdr:rowOff>
    </xdr:to>
    <xdr:cxnSp macro="">
      <xdr:nvCxnSpPr>
        <xdr:cNvPr id="656" name="直線コネクタ 655"/>
        <xdr:cNvCxnSpPr/>
      </xdr:nvCxnSpPr>
      <xdr:spPr>
        <a:xfrm flipV="1">
          <a:off x="19545300" y="1106424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83329</xdr:rowOff>
    </xdr:from>
    <xdr:ext cx="469744" cy="259045"/>
    <xdr:sp macro="" textlink="">
      <xdr:nvSpPr>
        <xdr:cNvPr id="657" name="n_1aveValue【保健センター・保健所】&#10;一人当たり面積"/>
        <xdr:cNvSpPr txBox="1"/>
      </xdr:nvSpPr>
      <xdr:spPr>
        <a:xfrm>
          <a:off x="210757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71572</xdr:rowOff>
    </xdr:from>
    <xdr:ext cx="469744" cy="259045"/>
    <xdr:sp macro="" textlink="">
      <xdr:nvSpPr>
        <xdr:cNvPr id="658" name="n_2aveValue【保健センター・保健所】&#10;一人当たり面積"/>
        <xdr:cNvSpPr txBox="1"/>
      </xdr:nvSpPr>
      <xdr:spPr>
        <a:xfrm>
          <a:off x="20199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101617</xdr:rowOff>
    </xdr:from>
    <xdr:ext cx="469744" cy="259045"/>
    <xdr:sp macro="" textlink="">
      <xdr:nvSpPr>
        <xdr:cNvPr id="659" name="n_3aveValue【保健センター・保健所】&#10;一人当たり面積"/>
        <xdr:cNvSpPr txBox="1"/>
      </xdr:nvSpPr>
      <xdr:spPr>
        <a:xfrm>
          <a:off x="19310427" y="1073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132061</xdr:rowOff>
    </xdr:from>
    <xdr:ext cx="469744" cy="259045"/>
    <xdr:sp macro="" textlink="">
      <xdr:nvSpPr>
        <xdr:cNvPr id="660" name="n_1mainValue【保健センター・保健所】&#10;一人当たり面積"/>
        <xdr:cNvSpPr txBox="1"/>
      </xdr:nvSpPr>
      <xdr:spPr>
        <a:xfrm>
          <a:off x="21075727" y="1110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133367</xdr:rowOff>
    </xdr:from>
    <xdr:ext cx="469744" cy="259045"/>
    <xdr:sp macro="" textlink="">
      <xdr:nvSpPr>
        <xdr:cNvPr id="661" name="n_2mainValue【保健センター・保健所】&#10;一人当たり面積"/>
        <xdr:cNvSpPr txBox="1"/>
      </xdr:nvSpPr>
      <xdr:spPr>
        <a:xfrm>
          <a:off x="20199427" y="1110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134347</xdr:rowOff>
    </xdr:from>
    <xdr:ext cx="469744" cy="259045"/>
    <xdr:sp macro="" textlink="">
      <xdr:nvSpPr>
        <xdr:cNvPr id="662" name="n_3mainValue【保健センター・保健所】&#10;一人当たり面積"/>
        <xdr:cNvSpPr txBox="1"/>
      </xdr:nvSpPr>
      <xdr:spPr>
        <a:xfrm>
          <a:off x="19310427" y="1110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3" name="テキスト ボックス 6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4" name="直線コネクタ 67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5" name="テキスト ボックス 67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6" name="直線コネクタ 67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7" name="テキスト ボックス 67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8" name="直線コネクタ 67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9" name="テキスト ボックス 67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0" name="直線コネクタ 67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1" name="テキスト ボックス 68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2" name="直線コネクタ 68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3" name="テキスト ボックス 68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4" name="直線コネクタ 6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5" name="テキスト ボックス 6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687" name="直線コネクタ 686"/>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88"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89" name="直線コネクタ 688"/>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690"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91" name="直線コネクタ 690"/>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92" name="【消防施設】&#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93" name="フローチャート: 判断 692"/>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694" name="フローチャート: 判断 693"/>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76836</xdr:rowOff>
    </xdr:from>
    <xdr:to>
      <xdr:col>76</xdr:col>
      <xdr:colOff>165100</xdr:colOff>
      <xdr:row>83</xdr:row>
      <xdr:rowOff>6986</xdr:rowOff>
    </xdr:to>
    <xdr:sp macro="" textlink="">
      <xdr:nvSpPr>
        <xdr:cNvPr id="695" name="フローチャート: 判断 694"/>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69214</xdr:rowOff>
    </xdr:from>
    <xdr:to>
      <xdr:col>72</xdr:col>
      <xdr:colOff>38100</xdr:colOff>
      <xdr:row>81</xdr:row>
      <xdr:rowOff>170814</xdr:rowOff>
    </xdr:to>
    <xdr:sp macro="" textlink="">
      <xdr:nvSpPr>
        <xdr:cNvPr id="696" name="フローチャート: 判断 695"/>
        <xdr:cNvSpPr/>
      </xdr:nvSpPr>
      <xdr:spPr>
        <a:xfrm>
          <a:off x="13652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7" name="テキスト ボックス 6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8" name="テキスト ボックス 6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9" name="テキスト ボックス 6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0" name="テキスト ボックス 6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1" name="テキスト ボックス 7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120650</xdr:rowOff>
    </xdr:from>
    <xdr:to>
      <xdr:col>85</xdr:col>
      <xdr:colOff>177800</xdr:colOff>
      <xdr:row>80</xdr:row>
      <xdr:rowOff>50800</xdr:rowOff>
    </xdr:to>
    <xdr:sp macro="" textlink="">
      <xdr:nvSpPr>
        <xdr:cNvPr id="702" name="楕円 701"/>
        <xdr:cNvSpPr/>
      </xdr:nvSpPr>
      <xdr:spPr>
        <a:xfrm>
          <a:off x="16268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143527</xdr:rowOff>
    </xdr:from>
    <xdr:ext cx="405111" cy="259045"/>
    <xdr:sp macro="" textlink="">
      <xdr:nvSpPr>
        <xdr:cNvPr id="703" name="【消防施設】&#10;有形固定資産減価償却率該当値テキスト"/>
        <xdr:cNvSpPr txBox="1"/>
      </xdr:nvSpPr>
      <xdr:spPr>
        <a:xfrm>
          <a:off x="16357600"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137795</xdr:rowOff>
    </xdr:from>
    <xdr:to>
      <xdr:col>81</xdr:col>
      <xdr:colOff>101600</xdr:colOff>
      <xdr:row>80</xdr:row>
      <xdr:rowOff>67945</xdr:rowOff>
    </xdr:to>
    <xdr:sp macro="" textlink="">
      <xdr:nvSpPr>
        <xdr:cNvPr id="704" name="楕円 703"/>
        <xdr:cNvSpPr/>
      </xdr:nvSpPr>
      <xdr:spPr>
        <a:xfrm>
          <a:off x="15430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0</xdr:rowOff>
    </xdr:from>
    <xdr:to>
      <xdr:col>85</xdr:col>
      <xdr:colOff>127000</xdr:colOff>
      <xdr:row>80</xdr:row>
      <xdr:rowOff>17145</xdr:rowOff>
    </xdr:to>
    <xdr:cxnSp macro="">
      <xdr:nvCxnSpPr>
        <xdr:cNvPr id="705" name="直線コネクタ 704"/>
        <xdr:cNvCxnSpPr/>
      </xdr:nvCxnSpPr>
      <xdr:spPr>
        <a:xfrm flipV="1">
          <a:off x="15481300" y="137160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147320</xdr:rowOff>
    </xdr:from>
    <xdr:to>
      <xdr:col>76</xdr:col>
      <xdr:colOff>165100</xdr:colOff>
      <xdr:row>80</xdr:row>
      <xdr:rowOff>77470</xdr:rowOff>
    </xdr:to>
    <xdr:sp macro="" textlink="">
      <xdr:nvSpPr>
        <xdr:cNvPr id="706" name="楕円 705"/>
        <xdr:cNvSpPr/>
      </xdr:nvSpPr>
      <xdr:spPr>
        <a:xfrm>
          <a:off x="14541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17145</xdr:rowOff>
    </xdr:from>
    <xdr:to>
      <xdr:col>81</xdr:col>
      <xdr:colOff>50800</xdr:colOff>
      <xdr:row>80</xdr:row>
      <xdr:rowOff>26670</xdr:rowOff>
    </xdr:to>
    <xdr:cxnSp macro="">
      <xdr:nvCxnSpPr>
        <xdr:cNvPr id="707" name="直線コネクタ 706"/>
        <xdr:cNvCxnSpPr/>
      </xdr:nvCxnSpPr>
      <xdr:spPr>
        <a:xfrm flipV="1">
          <a:off x="14592300" y="137331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149225</xdr:rowOff>
    </xdr:from>
    <xdr:to>
      <xdr:col>72</xdr:col>
      <xdr:colOff>38100</xdr:colOff>
      <xdr:row>80</xdr:row>
      <xdr:rowOff>79375</xdr:rowOff>
    </xdr:to>
    <xdr:sp macro="" textlink="">
      <xdr:nvSpPr>
        <xdr:cNvPr id="708" name="楕円 707"/>
        <xdr:cNvSpPr/>
      </xdr:nvSpPr>
      <xdr:spPr>
        <a:xfrm>
          <a:off x="13652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26670</xdr:rowOff>
    </xdr:from>
    <xdr:to>
      <xdr:col>76</xdr:col>
      <xdr:colOff>114300</xdr:colOff>
      <xdr:row>80</xdr:row>
      <xdr:rowOff>28575</xdr:rowOff>
    </xdr:to>
    <xdr:cxnSp macro="">
      <xdr:nvCxnSpPr>
        <xdr:cNvPr id="709" name="直線コネクタ 708"/>
        <xdr:cNvCxnSpPr/>
      </xdr:nvCxnSpPr>
      <xdr:spPr>
        <a:xfrm flipV="1">
          <a:off x="13703300" y="137426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70502</xdr:rowOff>
    </xdr:from>
    <xdr:ext cx="405111" cy="259045"/>
    <xdr:sp macro="" textlink="">
      <xdr:nvSpPr>
        <xdr:cNvPr id="710" name="n_1aveValue【消防施設】&#10;有形固定資産減価償却率"/>
        <xdr:cNvSpPr txBox="1"/>
      </xdr:nvSpPr>
      <xdr:spPr>
        <a:xfrm>
          <a:off x="15266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169563</xdr:rowOff>
    </xdr:from>
    <xdr:ext cx="405111" cy="259045"/>
    <xdr:sp macro="" textlink="">
      <xdr:nvSpPr>
        <xdr:cNvPr id="711" name="n_2aveValue【消防施設】&#10;有形固定資産減価償却率"/>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161941</xdr:rowOff>
    </xdr:from>
    <xdr:ext cx="405111" cy="259045"/>
    <xdr:sp macro="" textlink="">
      <xdr:nvSpPr>
        <xdr:cNvPr id="712" name="n_3aveValue【消防施設】&#10;有形固定資産減価償却率"/>
        <xdr:cNvSpPr txBox="1"/>
      </xdr:nvSpPr>
      <xdr:spPr>
        <a:xfrm>
          <a:off x="13500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84472</xdr:rowOff>
    </xdr:from>
    <xdr:ext cx="405111" cy="259045"/>
    <xdr:sp macro="" textlink="">
      <xdr:nvSpPr>
        <xdr:cNvPr id="713" name="n_1mainValue【消防施設】&#10;有形固定資産減価償却率"/>
        <xdr:cNvSpPr txBox="1"/>
      </xdr:nvSpPr>
      <xdr:spPr>
        <a:xfrm>
          <a:off x="1526604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93997</xdr:rowOff>
    </xdr:from>
    <xdr:ext cx="405111" cy="259045"/>
    <xdr:sp macro="" textlink="">
      <xdr:nvSpPr>
        <xdr:cNvPr id="714" name="n_2mainValue【消防施設】&#10;有形固定資産減価償却率"/>
        <xdr:cNvSpPr txBox="1"/>
      </xdr:nvSpPr>
      <xdr:spPr>
        <a:xfrm>
          <a:off x="14389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95902</xdr:rowOff>
    </xdr:from>
    <xdr:ext cx="405111" cy="259045"/>
    <xdr:sp macro="" textlink="">
      <xdr:nvSpPr>
        <xdr:cNvPr id="715" name="n_3mainValue【消防施設】&#10;有形固定資産減価償却率"/>
        <xdr:cNvSpPr txBox="1"/>
      </xdr:nvSpPr>
      <xdr:spPr>
        <a:xfrm>
          <a:off x="135007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7" name="正方形/長方形 7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8" name="正方形/長方形 7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9" name="正方形/長方形 7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0" name="正方形/長方形 7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1" name="正方形/長方形 7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2" name="正方形/長方形 7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3" name="正方形/長方形 7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4" name="テキスト ボックス 7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5" name="直線コネクタ 7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6" name="直線コネクタ 72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7" name="テキスト ボックス 72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8" name="直線コネクタ 72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9" name="テキスト ボックス 72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0" name="直線コネクタ 72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1" name="テキスト ボックス 73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2" name="直線コネクタ 73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3" name="テキスト ボックス 73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737" name="直線コネクタ 736"/>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738"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739" name="直線コネクタ 738"/>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740" name="【消防施設】&#10;一人当たり面積最大値テキスト"/>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741" name="直線コネクタ 740"/>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742" name="【消防施設】&#10;一人当たり面積平均値テキスト"/>
        <xdr:cNvSpPr txBox="1"/>
      </xdr:nvSpPr>
      <xdr:spPr>
        <a:xfrm>
          <a:off x="221996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743" name="フローチャート: 判断 742"/>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744" name="フローチャート: 判断 743"/>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45" name="フローチャート: 判断 744"/>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746" name="フローチャート: 判断 745"/>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83998</xdr:rowOff>
    </xdr:from>
    <xdr:to>
      <xdr:col>116</xdr:col>
      <xdr:colOff>114300</xdr:colOff>
      <xdr:row>86</xdr:row>
      <xdr:rowOff>14148</xdr:rowOff>
    </xdr:to>
    <xdr:sp macro="" textlink="">
      <xdr:nvSpPr>
        <xdr:cNvPr id="752" name="楕円 751"/>
        <xdr:cNvSpPr/>
      </xdr:nvSpPr>
      <xdr:spPr>
        <a:xfrm>
          <a:off x="22110700" y="1465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43375</xdr:rowOff>
    </xdr:from>
    <xdr:ext cx="469744" cy="259045"/>
    <xdr:sp macro="" textlink="">
      <xdr:nvSpPr>
        <xdr:cNvPr id="753" name="【消防施設】&#10;一人当たり面積該当値テキスト"/>
        <xdr:cNvSpPr txBox="1"/>
      </xdr:nvSpPr>
      <xdr:spPr>
        <a:xfrm>
          <a:off x="22199600" y="1444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85370</xdr:rowOff>
    </xdr:from>
    <xdr:to>
      <xdr:col>112</xdr:col>
      <xdr:colOff>38100</xdr:colOff>
      <xdr:row>86</xdr:row>
      <xdr:rowOff>15520</xdr:rowOff>
    </xdr:to>
    <xdr:sp macro="" textlink="">
      <xdr:nvSpPr>
        <xdr:cNvPr id="754" name="楕円 753"/>
        <xdr:cNvSpPr/>
      </xdr:nvSpPr>
      <xdr:spPr>
        <a:xfrm>
          <a:off x="21272500" y="146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134798</xdr:rowOff>
    </xdr:from>
    <xdr:to>
      <xdr:col>116</xdr:col>
      <xdr:colOff>63500</xdr:colOff>
      <xdr:row>85</xdr:row>
      <xdr:rowOff>136170</xdr:rowOff>
    </xdr:to>
    <xdr:cxnSp macro="">
      <xdr:nvCxnSpPr>
        <xdr:cNvPr id="755" name="直線コネクタ 754"/>
        <xdr:cNvCxnSpPr/>
      </xdr:nvCxnSpPr>
      <xdr:spPr>
        <a:xfrm flipV="1">
          <a:off x="21323300" y="1470804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87198</xdr:rowOff>
    </xdr:from>
    <xdr:to>
      <xdr:col>107</xdr:col>
      <xdr:colOff>101600</xdr:colOff>
      <xdr:row>86</xdr:row>
      <xdr:rowOff>17348</xdr:rowOff>
    </xdr:to>
    <xdr:sp macro="" textlink="">
      <xdr:nvSpPr>
        <xdr:cNvPr id="756" name="楕円 755"/>
        <xdr:cNvSpPr/>
      </xdr:nvSpPr>
      <xdr:spPr>
        <a:xfrm>
          <a:off x="20383500" y="1466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136170</xdr:rowOff>
    </xdr:from>
    <xdr:to>
      <xdr:col>111</xdr:col>
      <xdr:colOff>177800</xdr:colOff>
      <xdr:row>85</xdr:row>
      <xdr:rowOff>137998</xdr:rowOff>
    </xdr:to>
    <xdr:cxnSp macro="">
      <xdr:nvCxnSpPr>
        <xdr:cNvPr id="757" name="直線コネクタ 756"/>
        <xdr:cNvCxnSpPr/>
      </xdr:nvCxnSpPr>
      <xdr:spPr>
        <a:xfrm flipV="1">
          <a:off x="20434300" y="1470942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88570</xdr:rowOff>
    </xdr:from>
    <xdr:to>
      <xdr:col>102</xdr:col>
      <xdr:colOff>165100</xdr:colOff>
      <xdr:row>86</xdr:row>
      <xdr:rowOff>18720</xdr:rowOff>
    </xdr:to>
    <xdr:sp macro="" textlink="">
      <xdr:nvSpPr>
        <xdr:cNvPr id="758" name="楕円 757"/>
        <xdr:cNvSpPr/>
      </xdr:nvSpPr>
      <xdr:spPr>
        <a:xfrm>
          <a:off x="19494500" y="1466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137998</xdr:rowOff>
    </xdr:from>
    <xdr:to>
      <xdr:col>107</xdr:col>
      <xdr:colOff>50800</xdr:colOff>
      <xdr:row>85</xdr:row>
      <xdr:rowOff>139370</xdr:rowOff>
    </xdr:to>
    <xdr:cxnSp macro="">
      <xdr:nvCxnSpPr>
        <xdr:cNvPr id="759" name="直線コネクタ 758"/>
        <xdr:cNvCxnSpPr/>
      </xdr:nvCxnSpPr>
      <xdr:spPr>
        <a:xfrm flipV="1">
          <a:off x="19545300" y="1471124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24731</xdr:rowOff>
    </xdr:from>
    <xdr:ext cx="469744" cy="259045"/>
    <xdr:sp macro="" textlink="">
      <xdr:nvSpPr>
        <xdr:cNvPr id="760" name="n_1aveValue【消防施設】&#10;一人当たり面積"/>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61"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762" name="n_3aveValue【消防施設】&#10;一人当たり面積"/>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6647</xdr:rowOff>
    </xdr:from>
    <xdr:ext cx="469744" cy="259045"/>
    <xdr:sp macro="" textlink="">
      <xdr:nvSpPr>
        <xdr:cNvPr id="763" name="n_1mainValue【消防施設】&#10;一人当たり面積"/>
        <xdr:cNvSpPr txBox="1"/>
      </xdr:nvSpPr>
      <xdr:spPr>
        <a:xfrm>
          <a:off x="21075727" y="14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8475</xdr:rowOff>
    </xdr:from>
    <xdr:ext cx="469744" cy="259045"/>
    <xdr:sp macro="" textlink="">
      <xdr:nvSpPr>
        <xdr:cNvPr id="764" name="n_2mainValue【消防施設】&#10;一人当たり面積"/>
        <xdr:cNvSpPr txBox="1"/>
      </xdr:nvSpPr>
      <xdr:spPr>
        <a:xfrm>
          <a:off x="20199427" y="1475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35247</xdr:rowOff>
    </xdr:from>
    <xdr:ext cx="469744" cy="259045"/>
    <xdr:sp macro="" textlink="">
      <xdr:nvSpPr>
        <xdr:cNvPr id="765" name="n_3mainValue【消防施設】&#10;一人当たり面積"/>
        <xdr:cNvSpPr txBox="1"/>
      </xdr:nvSpPr>
      <xdr:spPr>
        <a:xfrm>
          <a:off x="19310427" y="144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7" name="テキスト ボックス 77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7" name="テキスト ボックス 78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791" name="直線コネクタ 790"/>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792"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793" name="直線コネクタ 792"/>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5" name="直線コネクタ 79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796" name="【庁舎】&#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97" name="フローチャート: 判断 796"/>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98" name="フローチャート: 判断 797"/>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71120</xdr:rowOff>
    </xdr:from>
    <xdr:to>
      <xdr:col>76</xdr:col>
      <xdr:colOff>165100</xdr:colOff>
      <xdr:row>104</xdr:row>
      <xdr:rowOff>1270</xdr:rowOff>
    </xdr:to>
    <xdr:sp macro="" textlink="">
      <xdr:nvSpPr>
        <xdr:cNvPr id="799" name="フローチャート: 判断 798"/>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90714</xdr:rowOff>
    </xdr:from>
    <xdr:to>
      <xdr:col>72</xdr:col>
      <xdr:colOff>38100</xdr:colOff>
      <xdr:row>104</xdr:row>
      <xdr:rowOff>20864</xdr:rowOff>
    </xdr:to>
    <xdr:sp macro="" textlink="">
      <xdr:nvSpPr>
        <xdr:cNvPr id="800" name="フローチャート: 判断 799"/>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89081</xdr:rowOff>
    </xdr:from>
    <xdr:to>
      <xdr:col>85</xdr:col>
      <xdr:colOff>177800</xdr:colOff>
      <xdr:row>106</xdr:row>
      <xdr:rowOff>19231</xdr:rowOff>
    </xdr:to>
    <xdr:sp macro="" textlink="">
      <xdr:nvSpPr>
        <xdr:cNvPr id="806" name="楕円 805"/>
        <xdr:cNvSpPr/>
      </xdr:nvSpPr>
      <xdr:spPr>
        <a:xfrm>
          <a:off x="162687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67508</xdr:rowOff>
    </xdr:from>
    <xdr:ext cx="405111" cy="259045"/>
    <xdr:sp macro="" textlink="">
      <xdr:nvSpPr>
        <xdr:cNvPr id="807" name="【庁舎】&#10;有形固定資産減価償却率該当値テキスト"/>
        <xdr:cNvSpPr txBox="1"/>
      </xdr:nvSpPr>
      <xdr:spPr>
        <a:xfrm>
          <a:off x="16357600"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123371</xdr:rowOff>
    </xdr:from>
    <xdr:to>
      <xdr:col>81</xdr:col>
      <xdr:colOff>101600</xdr:colOff>
      <xdr:row>106</xdr:row>
      <xdr:rowOff>53521</xdr:rowOff>
    </xdr:to>
    <xdr:sp macro="" textlink="">
      <xdr:nvSpPr>
        <xdr:cNvPr id="808" name="楕円 807"/>
        <xdr:cNvSpPr/>
      </xdr:nvSpPr>
      <xdr:spPr>
        <a:xfrm>
          <a:off x="15430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139881</xdr:rowOff>
    </xdr:from>
    <xdr:to>
      <xdr:col>85</xdr:col>
      <xdr:colOff>127000</xdr:colOff>
      <xdr:row>106</xdr:row>
      <xdr:rowOff>2721</xdr:rowOff>
    </xdr:to>
    <xdr:cxnSp macro="">
      <xdr:nvCxnSpPr>
        <xdr:cNvPr id="809" name="直線コネクタ 808"/>
        <xdr:cNvCxnSpPr/>
      </xdr:nvCxnSpPr>
      <xdr:spPr>
        <a:xfrm flipV="1">
          <a:off x="15481300" y="1814213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156029</xdr:rowOff>
    </xdr:from>
    <xdr:to>
      <xdr:col>76</xdr:col>
      <xdr:colOff>165100</xdr:colOff>
      <xdr:row>106</xdr:row>
      <xdr:rowOff>86179</xdr:rowOff>
    </xdr:to>
    <xdr:sp macro="" textlink="">
      <xdr:nvSpPr>
        <xdr:cNvPr id="810" name="楕円 809"/>
        <xdr:cNvSpPr/>
      </xdr:nvSpPr>
      <xdr:spPr>
        <a:xfrm>
          <a:off x="14541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2721</xdr:rowOff>
    </xdr:from>
    <xdr:to>
      <xdr:col>81</xdr:col>
      <xdr:colOff>50800</xdr:colOff>
      <xdr:row>106</xdr:row>
      <xdr:rowOff>35379</xdr:rowOff>
    </xdr:to>
    <xdr:cxnSp macro="">
      <xdr:nvCxnSpPr>
        <xdr:cNvPr id="811" name="直線コネクタ 810"/>
        <xdr:cNvCxnSpPr/>
      </xdr:nvCxnSpPr>
      <xdr:spPr>
        <a:xfrm flipV="1">
          <a:off x="14592300" y="181764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17236</xdr:rowOff>
    </xdr:from>
    <xdr:to>
      <xdr:col>72</xdr:col>
      <xdr:colOff>38100</xdr:colOff>
      <xdr:row>106</xdr:row>
      <xdr:rowOff>118836</xdr:rowOff>
    </xdr:to>
    <xdr:sp macro="" textlink="">
      <xdr:nvSpPr>
        <xdr:cNvPr id="812" name="楕円 811"/>
        <xdr:cNvSpPr/>
      </xdr:nvSpPr>
      <xdr:spPr>
        <a:xfrm>
          <a:off x="13652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35379</xdr:rowOff>
    </xdr:from>
    <xdr:to>
      <xdr:col>76</xdr:col>
      <xdr:colOff>114300</xdr:colOff>
      <xdr:row>106</xdr:row>
      <xdr:rowOff>68036</xdr:rowOff>
    </xdr:to>
    <xdr:cxnSp macro="">
      <xdr:nvCxnSpPr>
        <xdr:cNvPr id="813" name="直線コネクタ 812"/>
        <xdr:cNvCxnSpPr/>
      </xdr:nvCxnSpPr>
      <xdr:spPr>
        <a:xfrm flipV="1">
          <a:off x="13703300" y="182090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814" name="n_1aveValue【庁舎】&#10;有形固定資産減価償却率"/>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17797</xdr:rowOff>
    </xdr:from>
    <xdr:ext cx="405111" cy="259045"/>
    <xdr:sp macro="" textlink="">
      <xdr:nvSpPr>
        <xdr:cNvPr id="815" name="n_2aveValue【庁舎】&#10;有形固定資産減価償却率"/>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37391</xdr:rowOff>
    </xdr:from>
    <xdr:ext cx="405111" cy="259045"/>
    <xdr:sp macro="" textlink="">
      <xdr:nvSpPr>
        <xdr:cNvPr id="816" name="n_3aveValue【庁舎】&#10;有形固定資産減価償却率"/>
        <xdr:cNvSpPr txBox="1"/>
      </xdr:nvSpPr>
      <xdr:spPr>
        <a:xfrm>
          <a:off x="13500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44648</xdr:rowOff>
    </xdr:from>
    <xdr:ext cx="405111" cy="259045"/>
    <xdr:sp macro="" textlink="">
      <xdr:nvSpPr>
        <xdr:cNvPr id="817" name="n_1mainValue【庁舎】&#10;有形固定資産減価償却率"/>
        <xdr:cNvSpPr txBox="1"/>
      </xdr:nvSpPr>
      <xdr:spPr>
        <a:xfrm>
          <a:off x="15266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77306</xdr:rowOff>
    </xdr:from>
    <xdr:ext cx="405111" cy="259045"/>
    <xdr:sp macro="" textlink="">
      <xdr:nvSpPr>
        <xdr:cNvPr id="818" name="n_2mainValue【庁舎】&#10;有形固定資産減価償却率"/>
        <xdr:cNvSpPr txBox="1"/>
      </xdr:nvSpPr>
      <xdr:spPr>
        <a:xfrm>
          <a:off x="14389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109963</xdr:rowOff>
    </xdr:from>
    <xdr:ext cx="405111" cy="259045"/>
    <xdr:sp macro="" textlink="">
      <xdr:nvSpPr>
        <xdr:cNvPr id="819" name="n_3mainValue【庁舎】&#10;有形固定資産減価償却率"/>
        <xdr:cNvSpPr txBox="1"/>
      </xdr:nvSpPr>
      <xdr:spPr>
        <a:xfrm>
          <a:off x="13500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841" name="テキスト ボックス 840"/>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43" name="テキスト ボックス 84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845" name="直線コネクタ 844"/>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846" name="【庁舎】&#10;一人当たり面積最小値テキスト"/>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847" name="直線コネクタ 846"/>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848" name="【庁舎】&#10;一人当たり面積最大値テキスト"/>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849" name="直線コネクタ 848"/>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29663</xdr:rowOff>
    </xdr:from>
    <xdr:ext cx="469744" cy="259045"/>
    <xdr:sp macro="" textlink="">
      <xdr:nvSpPr>
        <xdr:cNvPr id="850" name="【庁舎】&#10;一人当たり面積平均値テキスト"/>
        <xdr:cNvSpPr txBox="1"/>
      </xdr:nvSpPr>
      <xdr:spPr>
        <a:xfrm>
          <a:off x="22199600" y="18374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851" name="フローチャート: 判断 850"/>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852" name="フローチャート: 判断 851"/>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11685</xdr:rowOff>
    </xdr:from>
    <xdr:to>
      <xdr:col>107</xdr:col>
      <xdr:colOff>101600</xdr:colOff>
      <xdr:row>108</xdr:row>
      <xdr:rowOff>113285</xdr:rowOff>
    </xdr:to>
    <xdr:sp macro="" textlink="">
      <xdr:nvSpPr>
        <xdr:cNvPr id="853" name="フローチャート: 判断 852"/>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35034</xdr:rowOff>
    </xdr:from>
    <xdr:to>
      <xdr:col>102</xdr:col>
      <xdr:colOff>165100</xdr:colOff>
      <xdr:row>108</xdr:row>
      <xdr:rowOff>136634</xdr:rowOff>
    </xdr:to>
    <xdr:sp macro="" textlink="">
      <xdr:nvSpPr>
        <xdr:cNvPr id="854" name="フローチャート: 判断 853"/>
        <xdr:cNvSpPr/>
      </xdr:nvSpPr>
      <xdr:spPr>
        <a:xfrm>
          <a:off x="19494500" y="1855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16256</xdr:rowOff>
    </xdr:from>
    <xdr:to>
      <xdr:col>116</xdr:col>
      <xdr:colOff>114300</xdr:colOff>
      <xdr:row>108</xdr:row>
      <xdr:rowOff>117856</xdr:rowOff>
    </xdr:to>
    <xdr:sp macro="" textlink="">
      <xdr:nvSpPr>
        <xdr:cNvPr id="860" name="楕円 859"/>
        <xdr:cNvSpPr/>
      </xdr:nvSpPr>
      <xdr:spPr>
        <a:xfrm>
          <a:off x="221107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156662</xdr:rowOff>
    </xdr:from>
    <xdr:ext cx="469744" cy="259045"/>
    <xdr:sp macro="" textlink="">
      <xdr:nvSpPr>
        <xdr:cNvPr id="861" name="【庁舎】&#10;一人当たり面積該当値テキスト"/>
        <xdr:cNvSpPr txBox="1"/>
      </xdr:nvSpPr>
      <xdr:spPr>
        <a:xfrm>
          <a:off x="22199600" y="1850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18869</xdr:rowOff>
    </xdr:from>
    <xdr:to>
      <xdr:col>112</xdr:col>
      <xdr:colOff>38100</xdr:colOff>
      <xdr:row>108</xdr:row>
      <xdr:rowOff>120469</xdr:rowOff>
    </xdr:to>
    <xdr:sp macro="" textlink="">
      <xdr:nvSpPr>
        <xdr:cNvPr id="862" name="楕円 861"/>
        <xdr:cNvSpPr/>
      </xdr:nvSpPr>
      <xdr:spPr>
        <a:xfrm>
          <a:off x="21272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67056</xdr:rowOff>
    </xdr:from>
    <xdr:to>
      <xdr:col>116</xdr:col>
      <xdr:colOff>63500</xdr:colOff>
      <xdr:row>108</xdr:row>
      <xdr:rowOff>69669</xdr:rowOff>
    </xdr:to>
    <xdr:cxnSp macro="">
      <xdr:nvCxnSpPr>
        <xdr:cNvPr id="863" name="直線コネクタ 862"/>
        <xdr:cNvCxnSpPr/>
      </xdr:nvCxnSpPr>
      <xdr:spPr>
        <a:xfrm flipV="1">
          <a:off x="21323300" y="18583656"/>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23113</xdr:rowOff>
    </xdr:from>
    <xdr:to>
      <xdr:col>107</xdr:col>
      <xdr:colOff>101600</xdr:colOff>
      <xdr:row>108</xdr:row>
      <xdr:rowOff>124713</xdr:rowOff>
    </xdr:to>
    <xdr:sp macro="" textlink="">
      <xdr:nvSpPr>
        <xdr:cNvPr id="864" name="楕円 863"/>
        <xdr:cNvSpPr/>
      </xdr:nvSpPr>
      <xdr:spPr>
        <a:xfrm>
          <a:off x="20383500" y="185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69669</xdr:rowOff>
    </xdr:from>
    <xdr:to>
      <xdr:col>111</xdr:col>
      <xdr:colOff>177800</xdr:colOff>
      <xdr:row>108</xdr:row>
      <xdr:rowOff>73913</xdr:rowOff>
    </xdr:to>
    <xdr:cxnSp macro="">
      <xdr:nvCxnSpPr>
        <xdr:cNvPr id="865" name="直線コネクタ 864"/>
        <xdr:cNvCxnSpPr/>
      </xdr:nvCxnSpPr>
      <xdr:spPr>
        <a:xfrm flipV="1">
          <a:off x="20434300" y="18586269"/>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27032</xdr:rowOff>
    </xdr:from>
    <xdr:to>
      <xdr:col>102</xdr:col>
      <xdr:colOff>165100</xdr:colOff>
      <xdr:row>108</xdr:row>
      <xdr:rowOff>128632</xdr:rowOff>
    </xdr:to>
    <xdr:sp macro="" textlink="">
      <xdr:nvSpPr>
        <xdr:cNvPr id="866" name="楕円 865"/>
        <xdr:cNvSpPr/>
      </xdr:nvSpPr>
      <xdr:spPr>
        <a:xfrm>
          <a:off x="19494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73913</xdr:rowOff>
    </xdr:from>
    <xdr:to>
      <xdr:col>107</xdr:col>
      <xdr:colOff>50800</xdr:colOff>
      <xdr:row>108</xdr:row>
      <xdr:rowOff>77832</xdr:rowOff>
    </xdr:to>
    <xdr:cxnSp macro="">
      <xdr:nvCxnSpPr>
        <xdr:cNvPr id="867" name="直線コネクタ 866"/>
        <xdr:cNvCxnSpPr/>
      </xdr:nvCxnSpPr>
      <xdr:spPr>
        <a:xfrm flipV="1">
          <a:off x="19545300" y="18590513"/>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122300</xdr:rowOff>
    </xdr:from>
    <xdr:ext cx="469744" cy="259045"/>
    <xdr:sp macro="" textlink="">
      <xdr:nvSpPr>
        <xdr:cNvPr id="868" name="n_1aveValue【庁舎】&#10;一人当たり面積"/>
        <xdr:cNvSpPr txBox="1"/>
      </xdr:nvSpPr>
      <xdr:spPr>
        <a:xfrm>
          <a:off x="21075727" y="182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129812</xdr:rowOff>
    </xdr:from>
    <xdr:ext cx="469744" cy="259045"/>
    <xdr:sp macro="" textlink="">
      <xdr:nvSpPr>
        <xdr:cNvPr id="869" name="n_2aveValue【庁舎】&#10;一人当たり面積"/>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127761</xdr:rowOff>
    </xdr:from>
    <xdr:ext cx="469744" cy="259045"/>
    <xdr:sp macro="" textlink="">
      <xdr:nvSpPr>
        <xdr:cNvPr id="870" name="n_3aveValue【庁舎】&#10;一人当たり面積"/>
        <xdr:cNvSpPr txBox="1"/>
      </xdr:nvSpPr>
      <xdr:spPr>
        <a:xfrm>
          <a:off x="19310427" y="1864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111596</xdr:rowOff>
    </xdr:from>
    <xdr:ext cx="469744" cy="259045"/>
    <xdr:sp macro="" textlink="">
      <xdr:nvSpPr>
        <xdr:cNvPr id="871" name="n_1mainValue【庁舎】&#10;一人当たり面積"/>
        <xdr:cNvSpPr txBox="1"/>
      </xdr:nvSpPr>
      <xdr:spPr>
        <a:xfrm>
          <a:off x="210757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115840</xdr:rowOff>
    </xdr:from>
    <xdr:ext cx="469744" cy="259045"/>
    <xdr:sp macro="" textlink="">
      <xdr:nvSpPr>
        <xdr:cNvPr id="872" name="n_2mainValue【庁舎】&#10;一人当たり面積"/>
        <xdr:cNvSpPr txBox="1"/>
      </xdr:nvSpPr>
      <xdr:spPr>
        <a:xfrm>
          <a:off x="20199427" y="1863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145159</xdr:rowOff>
    </xdr:from>
    <xdr:ext cx="469744" cy="259045"/>
    <xdr:sp macro="" textlink="">
      <xdr:nvSpPr>
        <xdr:cNvPr id="873" name="n_3mainValue【庁舎】&#10;一人当たり面積"/>
        <xdr:cNvSpPr txBox="1"/>
      </xdr:nvSpPr>
      <xdr:spPr>
        <a:xfrm>
          <a:off x="19310427" y="1831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図書館及び市民会館については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年度に建て替えを行っているため減価償却率は低い。</a:t>
          </a:r>
        </a:p>
        <a:p>
          <a:r>
            <a:rPr kumimoji="1" lang="ja-JP" altLang="en-US" sz="1300">
              <a:latin typeface="ＭＳ Ｐゴシック" panose="020B0600070205080204" pitchFamily="50" charset="-128"/>
              <a:ea typeface="ＭＳ Ｐゴシック" panose="020B0600070205080204" pitchFamily="50" charset="-128"/>
            </a:rPr>
            <a:t>一般廃棄物処理施設及び消防施設が類似団体と比較して減価償却率が高い。一般廃物処理施設については現在新施設建設中のため建設後減少見込みである。消防施設は各地域分団の消防車車庫であり、大半が耐用年数を過ぎた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体育館・プールの減価償却率が微減しているが、改修を行ったわけではなく、固定資産台帳の修正を行ったことによる。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4,710
4,693
282.92
6,916,628
6,861,750
33,194
3,677,978
9,499,334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口密度の低い中山間地域にある典型的な過疎の町であり、町内に中心となる産業がないため財政基盤が弱く、全国・県平均を下回っている。全国的には景気の改善が見られるが、地方においてはこの傾向が見られず未だ低迷していることから税収の増が見込めないため、より効率的な予算の編成と執行が求められる</a:t>
          </a:r>
          <a:r>
            <a:rPr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39624</xdr:rowOff>
    </xdr:from>
    <xdr:to>
      <xdr:col>23</xdr:col>
      <xdr:colOff>133350</xdr:colOff>
      <xdr:row>44</xdr:row>
      <xdr:rowOff>39624</xdr:rowOff>
    </xdr:to>
    <xdr:cxnSp macro="">
      <xdr:nvCxnSpPr>
        <xdr:cNvPr id="66" name="直線コネクタ 65"/>
        <xdr:cNvCxnSpPr/>
      </xdr:nvCxnSpPr>
      <xdr:spPr>
        <a:xfrm>
          <a:off x="4114800" y="75834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39624</xdr:rowOff>
    </xdr:from>
    <xdr:to>
      <xdr:col>19</xdr:col>
      <xdr:colOff>133350</xdr:colOff>
      <xdr:row>44</xdr:row>
      <xdr:rowOff>39624</xdr:rowOff>
    </xdr:to>
    <xdr:cxnSp macro="">
      <xdr:nvCxnSpPr>
        <xdr:cNvPr id="69" name="直線コネクタ 68"/>
        <xdr:cNvCxnSpPr/>
      </xdr:nvCxnSpPr>
      <xdr:spPr>
        <a:xfrm>
          <a:off x="3225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39624</xdr:rowOff>
    </xdr:from>
    <xdr:to>
      <xdr:col>15</xdr:col>
      <xdr:colOff>82550</xdr:colOff>
      <xdr:row>44</xdr:row>
      <xdr:rowOff>39624</xdr:rowOff>
    </xdr:to>
    <xdr:cxnSp macro="">
      <xdr:nvCxnSpPr>
        <xdr:cNvPr id="72" name="直線コネクタ 71"/>
        <xdr:cNvCxnSpPr/>
      </xdr:nvCxnSpPr>
      <xdr:spPr>
        <a:xfrm>
          <a:off x="2336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39624</xdr:rowOff>
    </xdr:to>
    <xdr:cxnSp macro="">
      <xdr:nvCxnSpPr>
        <xdr:cNvPr id="75" name="直線コネクタ 74"/>
        <xdr:cNvCxnSpPr/>
      </xdr:nvCxnSpPr>
      <xdr:spPr>
        <a:xfrm>
          <a:off x="1447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80772</xdr:rowOff>
    </xdr:from>
    <xdr:to>
      <xdr:col>7</xdr:col>
      <xdr:colOff>31750</xdr:colOff>
      <xdr:row>43</xdr:row>
      <xdr:rowOff>10922</xdr:rowOff>
    </xdr:to>
    <xdr:sp macro="" textlink="">
      <xdr:nvSpPr>
        <xdr:cNvPr id="78" name="フローチャート: 判断 77"/>
        <xdr:cNvSpPr/>
      </xdr:nvSpPr>
      <xdr:spPr>
        <a:xfrm>
          <a:off x="1397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21099</xdr:rowOff>
    </xdr:from>
    <xdr:ext cx="762000" cy="259045"/>
    <xdr:sp macro="" textlink="">
      <xdr:nvSpPr>
        <xdr:cNvPr id="79" name="テキスト ボックス 78"/>
        <xdr:cNvSpPr txBox="1"/>
      </xdr:nvSpPr>
      <xdr:spPr>
        <a:xfrm>
          <a:off x="1066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160274</xdr:rowOff>
    </xdr:from>
    <xdr:to>
      <xdr:col>23</xdr:col>
      <xdr:colOff>184150</xdr:colOff>
      <xdr:row>44</xdr:row>
      <xdr:rowOff>90424</xdr:rowOff>
    </xdr:to>
    <xdr:sp macro="" textlink="">
      <xdr:nvSpPr>
        <xdr:cNvPr id="85" name="楕円 84"/>
        <xdr:cNvSpPr/>
      </xdr:nvSpPr>
      <xdr:spPr>
        <a:xfrm>
          <a:off x="49022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56151</xdr:rowOff>
    </xdr:from>
    <xdr:ext cx="762000" cy="259045"/>
    <xdr:sp macro="" textlink="">
      <xdr:nvSpPr>
        <xdr:cNvPr id="86" name="財政力該当値テキスト"/>
        <xdr:cNvSpPr txBox="1"/>
      </xdr:nvSpPr>
      <xdr:spPr>
        <a:xfrm>
          <a:off x="5041900" y="742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160274</xdr:rowOff>
    </xdr:from>
    <xdr:to>
      <xdr:col>19</xdr:col>
      <xdr:colOff>184150</xdr:colOff>
      <xdr:row>44</xdr:row>
      <xdr:rowOff>90424</xdr:rowOff>
    </xdr:to>
    <xdr:sp macro="" textlink="">
      <xdr:nvSpPr>
        <xdr:cNvPr id="87" name="楕円 86"/>
        <xdr:cNvSpPr/>
      </xdr:nvSpPr>
      <xdr:spPr>
        <a:xfrm>
          <a:off x="4064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75201</xdr:rowOff>
    </xdr:from>
    <xdr:ext cx="736600" cy="259045"/>
    <xdr:sp macro="" textlink="">
      <xdr:nvSpPr>
        <xdr:cNvPr id="88" name="テキスト ボックス 87"/>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160274</xdr:rowOff>
    </xdr:from>
    <xdr:to>
      <xdr:col>15</xdr:col>
      <xdr:colOff>133350</xdr:colOff>
      <xdr:row>44</xdr:row>
      <xdr:rowOff>90424</xdr:rowOff>
    </xdr:to>
    <xdr:sp macro="" textlink="">
      <xdr:nvSpPr>
        <xdr:cNvPr id="89" name="楕円 88"/>
        <xdr:cNvSpPr/>
      </xdr:nvSpPr>
      <xdr:spPr>
        <a:xfrm>
          <a:off x="3175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75201</xdr:rowOff>
    </xdr:from>
    <xdr:ext cx="762000" cy="259045"/>
    <xdr:sp macro="" textlink="">
      <xdr:nvSpPr>
        <xdr:cNvPr id="90" name="テキスト ボックス 89"/>
        <xdr:cNvSpPr txBox="1"/>
      </xdr:nvSpPr>
      <xdr:spPr>
        <a:xfrm>
          <a:off x="2844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160274</xdr:rowOff>
    </xdr:from>
    <xdr:to>
      <xdr:col>7</xdr:col>
      <xdr:colOff>31750</xdr:colOff>
      <xdr:row>44</xdr:row>
      <xdr:rowOff>90424</xdr:rowOff>
    </xdr:to>
    <xdr:sp macro="" textlink="">
      <xdr:nvSpPr>
        <xdr:cNvPr id="93" name="楕円 92"/>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75201</xdr:rowOff>
    </xdr:from>
    <xdr:ext cx="762000" cy="259045"/>
    <xdr:sp macro="" textlink="">
      <xdr:nvSpPr>
        <xdr:cNvPr id="94" name="テキスト ボックス 93"/>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過疎地域であるが故にインフラ整備が遅れ、また財政基盤も弱いため投資的経費への地方債活用は欠かせず、公債費に係るものが</a:t>
          </a:r>
          <a:r>
            <a:rPr kumimoji="1" lang="en-US" altLang="ja-JP" sz="1100">
              <a:solidFill>
                <a:schemeClr val="dk1"/>
              </a:solidFill>
              <a:effectLst/>
              <a:latin typeface="+mn-lt"/>
              <a:ea typeface="+mn-ea"/>
              <a:cs typeface="+mn-cs"/>
            </a:rPr>
            <a:t>28.9</a:t>
          </a:r>
          <a:r>
            <a:rPr kumimoji="1" lang="ja-JP" altLang="ja-JP" sz="1100">
              <a:solidFill>
                <a:schemeClr val="dk1"/>
              </a:solidFill>
              <a:effectLst/>
              <a:latin typeface="+mn-lt"/>
              <a:ea typeface="+mn-ea"/>
              <a:cs typeface="+mn-cs"/>
            </a:rPr>
            <a:t>％と最も高い。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昨年に引き続き補助費や扶助費や、繰出金の上昇により、全体的に少しずつ増加し経常収支比率が悪化している。今後も事務事業の見直しを更に進め、優先度を厳しく点検し</a:t>
          </a:r>
          <a:r>
            <a:rPr kumimoji="1" lang="en-US" altLang="ja-JP" sz="1100">
              <a:solidFill>
                <a:schemeClr val="dk1"/>
              </a:solidFill>
              <a:effectLst/>
              <a:latin typeface="+mn-lt"/>
              <a:ea typeface="+mn-ea"/>
              <a:cs typeface="+mn-cs"/>
            </a:rPr>
            <a:t>90.0</a:t>
          </a:r>
          <a:r>
            <a:rPr kumimoji="1" lang="ja-JP" altLang="ja-JP" sz="1100">
              <a:solidFill>
                <a:schemeClr val="dk1"/>
              </a:solidFill>
              <a:effectLst/>
              <a:latin typeface="+mn-lt"/>
              <a:ea typeface="+mn-ea"/>
              <a:cs typeface="+mn-cs"/>
            </a:rPr>
            <a:t>％以下となるよう更なる経常経費削減に努めたい。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47413</xdr:rowOff>
    </xdr:from>
    <xdr:to>
      <xdr:col>23</xdr:col>
      <xdr:colOff>133350</xdr:colOff>
      <xdr:row>64</xdr:row>
      <xdr:rowOff>69532</xdr:rowOff>
    </xdr:to>
    <xdr:cxnSp macro="">
      <xdr:nvCxnSpPr>
        <xdr:cNvPr id="129" name="直線コネクタ 128"/>
        <xdr:cNvCxnSpPr/>
      </xdr:nvCxnSpPr>
      <xdr:spPr>
        <a:xfrm>
          <a:off x="4114800" y="11020213"/>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47413</xdr:rowOff>
    </xdr:from>
    <xdr:to>
      <xdr:col>19</xdr:col>
      <xdr:colOff>133350</xdr:colOff>
      <xdr:row>64</xdr:row>
      <xdr:rowOff>81597</xdr:rowOff>
    </xdr:to>
    <xdr:cxnSp macro="">
      <xdr:nvCxnSpPr>
        <xdr:cNvPr id="132" name="直線コネクタ 131"/>
        <xdr:cNvCxnSpPr/>
      </xdr:nvCxnSpPr>
      <xdr:spPr>
        <a:xfrm flipV="1">
          <a:off x="3225800" y="11020213"/>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21272</xdr:rowOff>
    </xdr:from>
    <xdr:to>
      <xdr:col>15</xdr:col>
      <xdr:colOff>82550</xdr:colOff>
      <xdr:row>64</xdr:row>
      <xdr:rowOff>81597</xdr:rowOff>
    </xdr:to>
    <xdr:cxnSp macro="">
      <xdr:nvCxnSpPr>
        <xdr:cNvPr id="135" name="直線コネクタ 134"/>
        <xdr:cNvCxnSpPr/>
      </xdr:nvCxnSpPr>
      <xdr:spPr>
        <a:xfrm>
          <a:off x="2336800" y="1099407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19262</xdr:rowOff>
    </xdr:from>
    <xdr:to>
      <xdr:col>11</xdr:col>
      <xdr:colOff>31750</xdr:colOff>
      <xdr:row>64</xdr:row>
      <xdr:rowOff>21272</xdr:rowOff>
    </xdr:to>
    <xdr:cxnSp macro="">
      <xdr:nvCxnSpPr>
        <xdr:cNvPr id="138" name="直線コネクタ 137"/>
        <xdr:cNvCxnSpPr/>
      </xdr:nvCxnSpPr>
      <xdr:spPr>
        <a:xfrm>
          <a:off x="1447800" y="1099206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116311</xdr:rowOff>
    </xdr:from>
    <xdr:to>
      <xdr:col>11</xdr:col>
      <xdr:colOff>82550</xdr:colOff>
      <xdr:row>63</xdr:row>
      <xdr:rowOff>46461</xdr:rowOff>
    </xdr:to>
    <xdr:sp macro="" textlink="">
      <xdr:nvSpPr>
        <xdr:cNvPr id="139" name="フローチャート: 判断 138"/>
        <xdr:cNvSpPr/>
      </xdr:nvSpPr>
      <xdr:spPr>
        <a:xfrm>
          <a:off x="2286000" y="107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56638</xdr:rowOff>
    </xdr:from>
    <xdr:ext cx="762000" cy="259045"/>
    <xdr:sp macro="" textlink="">
      <xdr:nvSpPr>
        <xdr:cNvPr id="140" name="テキスト ボックス 139"/>
        <xdr:cNvSpPr txBox="1"/>
      </xdr:nvSpPr>
      <xdr:spPr>
        <a:xfrm>
          <a:off x="1955800" y="1051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95673</xdr:rowOff>
    </xdr:from>
    <xdr:to>
      <xdr:col>7</xdr:col>
      <xdr:colOff>31750</xdr:colOff>
      <xdr:row>64</xdr:row>
      <xdr:rowOff>25823</xdr:rowOff>
    </xdr:to>
    <xdr:sp macro="" textlink="">
      <xdr:nvSpPr>
        <xdr:cNvPr id="141" name="フローチャート: 判断 140"/>
        <xdr:cNvSpPr/>
      </xdr:nvSpPr>
      <xdr:spPr>
        <a:xfrm>
          <a:off x="1397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36000</xdr:rowOff>
    </xdr:from>
    <xdr:ext cx="762000" cy="259045"/>
    <xdr:sp macro="" textlink="">
      <xdr:nvSpPr>
        <xdr:cNvPr id="142" name="テキスト ボックス 141"/>
        <xdr:cNvSpPr txBox="1"/>
      </xdr:nvSpPr>
      <xdr:spPr>
        <a:xfrm>
          <a:off x="1066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18732</xdr:rowOff>
    </xdr:from>
    <xdr:to>
      <xdr:col>23</xdr:col>
      <xdr:colOff>184150</xdr:colOff>
      <xdr:row>64</xdr:row>
      <xdr:rowOff>120332</xdr:rowOff>
    </xdr:to>
    <xdr:sp macro="" textlink="">
      <xdr:nvSpPr>
        <xdr:cNvPr id="148" name="楕円 147"/>
        <xdr:cNvSpPr/>
      </xdr:nvSpPr>
      <xdr:spPr>
        <a:xfrm>
          <a:off x="49022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162259</xdr:rowOff>
    </xdr:from>
    <xdr:ext cx="762000" cy="259045"/>
    <xdr:sp macro="" textlink="">
      <xdr:nvSpPr>
        <xdr:cNvPr id="149" name="財政構造の弾力性該当値テキスト"/>
        <xdr:cNvSpPr txBox="1"/>
      </xdr:nvSpPr>
      <xdr:spPr>
        <a:xfrm>
          <a:off x="5041900" y="1096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168063</xdr:rowOff>
    </xdr:from>
    <xdr:to>
      <xdr:col>19</xdr:col>
      <xdr:colOff>184150</xdr:colOff>
      <xdr:row>64</xdr:row>
      <xdr:rowOff>98213</xdr:rowOff>
    </xdr:to>
    <xdr:sp macro="" textlink="">
      <xdr:nvSpPr>
        <xdr:cNvPr id="150" name="楕円 149"/>
        <xdr:cNvSpPr/>
      </xdr:nvSpPr>
      <xdr:spPr>
        <a:xfrm>
          <a:off x="4064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51" name="テキスト ボックス 150"/>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30797</xdr:rowOff>
    </xdr:from>
    <xdr:to>
      <xdr:col>15</xdr:col>
      <xdr:colOff>133350</xdr:colOff>
      <xdr:row>64</xdr:row>
      <xdr:rowOff>132397</xdr:rowOff>
    </xdr:to>
    <xdr:sp macro="" textlink="">
      <xdr:nvSpPr>
        <xdr:cNvPr id="152" name="楕円 151"/>
        <xdr:cNvSpPr/>
      </xdr:nvSpPr>
      <xdr:spPr>
        <a:xfrm>
          <a:off x="3175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117174</xdr:rowOff>
    </xdr:from>
    <xdr:ext cx="762000" cy="259045"/>
    <xdr:sp macro="" textlink="">
      <xdr:nvSpPr>
        <xdr:cNvPr id="153" name="テキスト ボックス 152"/>
        <xdr:cNvSpPr txBox="1"/>
      </xdr:nvSpPr>
      <xdr:spPr>
        <a:xfrm>
          <a:off x="2844800" y="1108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141922</xdr:rowOff>
    </xdr:from>
    <xdr:to>
      <xdr:col>11</xdr:col>
      <xdr:colOff>82550</xdr:colOff>
      <xdr:row>64</xdr:row>
      <xdr:rowOff>72072</xdr:rowOff>
    </xdr:to>
    <xdr:sp macro="" textlink="">
      <xdr:nvSpPr>
        <xdr:cNvPr id="154" name="楕円 153"/>
        <xdr:cNvSpPr/>
      </xdr:nvSpPr>
      <xdr:spPr>
        <a:xfrm>
          <a:off x="2286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56849</xdr:rowOff>
    </xdr:from>
    <xdr:ext cx="762000" cy="259045"/>
    <xdr:sp macro="" textlink="">
      <xdr:nvSpPr>
        <xdr:cNvPr id="155" name="テキスト ボックス 154"/>
        <xdr:cNvSpPr txBox="1"/>
      </xdr:nvSpPr>
      <xdr:spPr>
        <a:xfrm>
          <a:off x="1955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56" name="楕円 155"/>
        <xdr:cNvSpPr/>
      </xdr:nvSpPr>
      <xdr:spPr>
        <a:xfrm>
          <a:off x="1397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57" name="テキスト ボックス 156"/>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[420,746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小規模自治体同士での市町村合併であったため、類似団体と比較しても職員数が多いこと、また行政区域が広いこともあり、人件費・物件費は割高である。人件費については、類似団体と比較しても高い方ではない。</a:t>
          </a:r>
          <a:r>
            <a:rPr kumimoji="1" lang="ja-JP" altLang="en-US" sz="1100">
              <a:solidFill>
                <a:schemeClr val="dk1"/>
              </a:solidFill>
              <a:effectLst/>
              <a:latin typeface="+mn-lt"/>
              <a:ea typeface="+mn-ea"/>
              <a:cs typeface="+mn-cs"/>
            </a:rPr>
            <a:t>前年度の決算状況を予算編成時に確認し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不用な支出を抑える指導をすることにより、</a:t>
          </a:r>
          <a:r>
            <a:rPr kumimoji="1" lang="ja-JP" altLang="ja-JP" sz="1100">
              <a:solidFill>
                <a:schemeClr val="dk1"/>
              </a:solidFill>
              <a:effectLst/>
              <a:latin typeface="+mn-lt"/>
              <a:ea typeface="+mn-ea"/>
              <a:cs typeface="+mn-cs"/>
            </a:rPr>
            <a:t>物件費の抑制に努めて歳出を縮減していきたい。</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165164</xdr:rowOff>
    </xdr:from>
    <xdr:to>
      <xdr:col>23</xdr:col>
      <xdr:colOff>133350</xdr:colOff>
      <xdr:row>81</xdr:row>
      <xdr:rowOff>802</xdr:rowOff>
    </xdr:to>
    <xdr:cxnSp macro="">
      <xdr:nvCxnSpPr>
        <xdr:cNvPr id="193" name="直線コネクタ 192"/>
        <xdr:cNvCxnSpPr/>
      </xdr:nvCxnSpPr>
      <xdr:spPr>
        <a:xfrm>
          <a:off x="4114800" y="13881164"/>
          <a:ext cx="8382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157028</xdr:rowOff>
    </xdr:from>
    <xdr:ext cx="762000" cy="259045"/>
    <xdr:sp macro="" textlink="">
      <xdr:nvSpPr>
        <xdr:cNvPr id="194" name="人件費・物件費等の状況平均値テキスト"/>
        <xdr:cNvSpPr txBox="1"/>
      </xdr:nvSpPr>
      <xdr:spPr>
        <a:xfrm>
          <a:off x="5041900" y="13873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158359</xdr:rowOff>
    </xdr:from>
    <xdr:to>
      <xdr:col>19</xdr:col>
      <xdr:colOff>133350</xdr:colOff>
      <xdr:row>80</xdr:row>
      <xdr:rowOff>165164</xdr:rowOff>
    </xdr:to>
    <xdr:cxnSp macro="">
      <xdr:nvCxnSpPr>
        <xdr:cNvPr id="196" name="直線コネクタ 195"/>
        <xdr:cNvCxnSpPr/>
      </xdr:nvCxnSpPr>
      <xdr:spPr>
        <a:xfrm>
          <a:off x="3225800" y="13874359"/>
          <a:ext cx="889000" cy="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158359</xdr:rowOff>
    </xdr:from>
    <xdr:to>
      <xdr:col>15</xdr:col>
      <xdr:colOff>82550</xdr:colOff>
      <xdr:row>80</xdr:row>
      <xdr:rowOff>162573</xdr:rowOff>
    </xdr:to>
    <xdr:cxnSp macro="">
      <xdr:nvCxnSpPr>
        <xdr:cNvPr id="199" name="直線コネクタ 198"/>
        <xdr:cNvCxnSpPr/>
      </xdr:nvCxnSpPr>
      <xdr:spPr>
        <a:xfrm flipV="1">
          <a:off x="2336800" y="13874359"/>
          <a:ext cx="8890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61286</xdr:rowOff>
    </xdr:from>
    <xdr:ext cx="762000" cy="259045"/>
    <xdr:sp macro="" textlink="">
      <xdr:nvSpPr>
        <xdr:cNvPr id="201" name="テキスト ボックス 200"/>
        <xdr:cNvSpPr txBox="1"/>
      </xdr:nvSpPr>
      <xdr:spPr>
        <a:xfrm>
          <a:off x="2844800" y="1394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141694</xdr:rowOff>
    </xdr:from>
    <xdr:to>
      <xdr:col>11</xdr:col>
      <xdr:colOff>31750</xdr:colOff>
      <xdr:row>80</xdr:row>
      <xdr:rowOff>162573</xdr:rowOff>
    </xdr:to>
    <xdr:cxnSp macro="">
      <xdr:nvCxnSpPr>
        <xdr:cNvPr id="202" name="直線コネクタ 201"/>
        <xdr:cNvCxnSpPr/>
      </xdr:nvCxnSpPr>
      <xdr:spPr>
        <a:xfrm>
          <a:off x="1447800" y="13857694"/>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85875</xdr:rowOff>
    </xdr:from>
    <xdr:to>
      <xdr:col>11</xdr:col>
      <xdr:colOff>82550</xdr:colOff>
      <xdr:row>81</xdr:row>
      <xdr:rowOff>16025</xdr:rowOff>
    </xdr:to>
    <xdr:sp macro="" textlink="">
      <xdr:nvSpPr>
        <xdr:cNvPr id="203" name="フローチャート: 判断 202"/>
        <xdr:cNvSpPr/>
      </xdr:nvSpPr>
      <xdr:spPr>
        <a:xfrm>
          <a:off x="2286000" y="1380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26202</xdr:rowOff>
    </xdr:from>
    <xdr:ext cx="762000" cy="259045"/>
    <xdr:sp macro="" textlink="">
      <xdr:nvSpPr>
        <xdr:cNvPr id="204" name="テキスト ボックス 203"/>
        <xdr:cNvSpPr txBox="1"/>
      </xdr:nvSpPr>
      <xdr:spPr>
        <a:xfrm>
          <a:off x="1955800" y="1357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51087</xdr:rowOff>
    </xdr:from>
    <xdr:to>
      <xdr:col>7</xdr:col>
      <xdr:colOff>31750</xdr:colOff>
      <xdr:row>80</xdr:row>
      <xdr:rowOff>152687</xdr:rowOff>
    </xdr:to>
    <xdr:sp macro="" textlink="">
      <xdr:nvSpPr>
        <xdr:cNvPr id="205" name="フローチャート: 判断 204"/>
        <xdr:cNvSpPr/>
      </xdr:nvSpPr>
      <xdr:spPr>
        <a:xfrm>
          <a:off x="1397000" y="1376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162864</xdr:rowOff>
    </xdr:from>
    <xdr:ext cx="762000" cy="259045"/>
    <xdr:sp macro="" textlink="">
      <xdr:nvSpPr>
        <xdr:cNvPr id="206" name="テキスト ボックス 205"/>
        <xdr:cNvSpPr txBox="1"/>
      </xdr:nvSpPr>
      <xdr:spPr>
        <a:xfrm>
          <a:off x="1066800" y="1353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121452</xdr:rowOff>
    </xdr:from>
    <xdr:to>
      <xdr:col>23</xdr:col>
      <xdr:colOff>184150</xdr:colOff>
      <xdr:row>81</xdr:row>
      <xdr:rowOff>51602</xdr:rowOff>
    </xdr:to>
    <xdr:sp macro="" textlink="">
      <xdr:nvSpPr>
        <xdr:cNvPr id="212" name="楕円 211"/>
        <xdr:cNvSpPr/>
      </xdr:nvSpPr>
      <xdr:spPr>
        <a:xfrm>
          <a:off x="4902200" y="138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42729</xdr:rowOff>
    </xdr:from>
    <xdr:ext cx="762000" cy="259045"/>
    <xdr:sp macro="" textlink="">
      <xdr:nvSpPr>
        <xdr:cNvPr id="213" name="人件費・物件費等の状況該当値テキスト"/>
        <xdr:cNvSpPr txBox="1"/>
      </xdr:nvSpPr>
      <xdr:spPr>
        <a:xfrm>
          <a:off x="5041900" y="137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114364</xdr:rowOff>
    </xdr:from>
    <xdr:to>
      <xdr:col>19</xdr:col>
      <xdr:colOff>184150</xdr:colOff>
      <xdr:row>81</xdr:row>
      <xdr:rowOff>44514</xdr:rowOff>
    </xdr:to>
    <xdr:sp macro="" textlink="">
      <xdr:nvSpPr>
        <xdr:cNvPr id="214" name="楕円 213"/>
        <xdr:cNvSpPr/>
      </xdr:nvSpPr>
      <xdr:spPr>
        <a:xfrm>
          <a:off x="4064000" y="1383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54691</xdr:rowOff>
    </xdr:from>
    <xdr:ext cx="736600" cy="259045"/>
    <xdr:sp macro="" textlink="">
      <xdr:nvSpPr>
        <xdr:cNvPr id="215" name="テキスト ボックス 214"/>
        <xdr:cNvSpPr txBox="1"/>
      </xdr:nvSpPr>
      <xdr:spPr>
        <a:xfrm>
          <a:off x="3733800" y="1359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107559</xdr:rowOff>
    </xdr:from>
    <xdr:to>
      <xdr:col>15</xdr:col>
      <xdr:colOff>133350</xdr:colOff>
      <xdr:row>81</xdr:row>
      <xdr:rowOff>37709</xdr:rowOff>
    </xdr:to>
    <xdr:sp macro="" textlink="">
      <xdr:nvSpPr>
        <xdr:cNvPr id="216" name="楕円 215"/>
        <xdr:cNvSpPr/>
      </xdr:nvSpPr>
      <xdr:spPr>
        <a:xfrm>
          <a:off x="3175000" y="138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47886</xdr:rowOff>
    </xdr:from>
    <xdr:ext cx="762000" cy="259045"/>
    <xdr:sp macro="" textlink="">
      <xdr:nvSpPr>
        <xdr:cNvPr id="217" name="テキスト ボックス 216"/>
        <xdr:cNvSpPr txBox="1"/>
      </xdr:nvSpPr>
      <xdr:spPr>
        <a:xfrm>
          <a:off x="2844800" y="1359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111773</xdr:rowOff>
    </xdr:from>
    <xdr:to>
      <xdr:col>11</xdr:col>
      <xdr:colOff>82550</xdr:colOff>
      <xdr:row>81</xdr:row>
      <xdr:rowOff>41923</xdr:rowOff>
    </xdr:to>
    <xdr:sp macro="" textlink="">
      <xdr:nvSpPr>
        <xdr:cNvPr id="218" name="楕円 217"/>
        <xdr:cNvSpPr/>
      </xdr:nvSpPr>
      <xdr:spPr>
        <a:xfrm>
          <a:off x="2286000" y="1382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26700</xdr:rowOff>
    </xdr:from>
    <xdr:ext cx="762000" cy="259045"/>
    <xdr:sp macro="" textlink="">
      <xdr:nvSpPr>
        <xdr:cNvPr id="219" name="テキスト ボックス 218"/>
        <xdr:cNvSpPr txBox="1"/>
      </xdr:nvSpPr>
      <xdr:spPr>
        <a:xfrm>
          <a:off x="1955800" y="1391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90894</xdr:rowOff>
    </xdr:from>
    <xdr:to>
      <xdr:col>7</xdr:col>
      <xdr:colOff>31750</xdr:colOff>
      <xdr:row>81</xdr:row>
      <xdr:rowOff>21044</xdr:rowOff>
    </xdr:to>
    <xdr:sp macro="" textlink="">
      <xdr:nvSpPr>
        <xdr:cNvPr id="220" name="楕円 219"/>
        <xdr:cNvSpPr/>
      </xdr:nvSpPr>
      <xdr:spPr>
        <a:xfrm>
          <a:off x="1397000" y="1380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5821</xdr:rowOff>
    </xdr:from>
    <xdr:ext cx="762000" cy="259045"/>
    <xdr:sp macro="" textlink="">
      <xdr:nvSpPr>
        <xdr:cNvPr id="221" name="テキスト ボックス 220"/>
        <xdr:cNvSpPr txBox="1"/>
      </xdr:nvSpPr>
      <xdr:spPr>
        <a:xfrm>
          <a:off x="1066800" y="1389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年度の市町村合併による給与構造の見直し、Ｈ</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年度の地域給与の導入、またＨ</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年度より断続的に実施している給与カットを廃止したため類似団体水準を超過した。国、類似団体及び地域民間企業の平均給与の状況を踏まえ、給与の適正化に努める。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56832</xdr:rowOff>
    </xdr:from>
    <xdr:to>
      <xdr:col>81</xdr:col>
      <xdr:colOff>44450</xdr:colOff>
      <xdr:row>87</xdr:row>
      <xdr:rowOff>123189</xdr:rowOff>
    </xdr:to>
    <xdr:cxnSp macro="">
      <xdr:nvCxnSpPr>
        <xdr:cNvPr id="251" name="直線コネクタ 250"/>
        <xdr:cNvCxnSpPr/>
      </xdr:nvCxnSpPr>
      <xdr:spPr>
        <a:xfrm>
          <a:off x="16179800" y="14972982"/>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56832</xdr:rowOff>
    </xdr:from>
    <xdr:to>
      <xdr:col>77</xdr:col>
      <xdr:colOff>44450</xdr:colOff>
      <xdr:row>87</xdr:row>
      <xdr:rowOff>153352</xdr:rowOff>
    </xdr:to>
    <xdr:cxnSp macro="">
      <xdr:nvCxnSpPr>
        <xdr:cNvPr id="254" name="直線コネクタ 253"/>
        <xdr:cNvCxnSpPr/>
      </xdr:nvCxnSpPr>
      <xdr:spPr>
        <a:xfrm flipV="1">
          <a:off x="15290800" y="1497298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153352</xdr:rowOff>
    </xdr:from>
    <xdr:to>
      <xdr:col>72</xdr:col>
      <xdr:colOff>203200</xdr:colOff>
      <xdr:row>87</xdr:row>
      <xdr:rowOff>159386</xdr:rowOff>
    </xdr:to>
    <xdr:cxnSp macro="">
      <xdr:nvCxnSpPr>
        <xdr:cNvPr id="257" name="直線コネクタ 256"/>
        <xdr:cNvCxnSpPr/>
      </xdr:nvCxnSpPr>
      <xdr:spPr>
        <a:xfrm flipV="1">
          <a:off x="14401800" y="15069502"/>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159386</xdr:rowOff>
    </xdr:from>
    <xdr:to>
      <xdr:col>68</xdr:col>
      <xdr:colOff>152400</xdr:colOff>
      <xdr:row>88</xdr:row>
      <xdr:rowOff>0</xdr:rowOff>
    </xdr:to>
    <xdr:cxnSp macro="">
      <xdr:nvCxnSpPr>
        <xdr:cNvPr id="260" name="直線コネクタ 259"/>
        <xdr:cNvCxnSpPr/>
      </xdr:nvCxnSpPr>
      <xdr:spPr>
        <a:xfrm flipV="1">
          <a:off x="13512800" y="15075536"/>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61" name="フローチャート: 判断 260"/>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45420</xdr:rowOff>
    </xdr:from>
    <xdr:ext cx="762000" cy="259045"/>
    <xdr:sp macro="" textlink="">
      <xdr:nvSpPr>
        <xdr:cNvPr id="262" name="テキスト ボックス 261"/>
        <xdr:cNvSpPr txBox="1"/>
      </xdr:nvSpPr>
      <xdr:spPr>
        <a:xfrm>
          <a:off x="14020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117157</xdr:rowOff>
    </xdr:from>
    <xdr:to>
      <xdr:col>64</xdr:col>
      <xdr:colOff>152400</xdr:colOff>
      <xdr:row>87</xdr:row>
      <xdr:rowOff>47307</xdr:rowOff>
    </xdr:to>
    <xdr:sp macro="" textlink="">
      <xdr:nvSpPr>
        <xdr:cNvPr id="263" name="フローチャート: 判断 262"/>
        <xdr:cNvSpPr/>
      </xdr:nvSpPr>
      <xdr:spPr>
        <a:xfrm>
          <a:off x="13462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57484</xdr:rowOff>
    </xdr:from>
    <xdr:ext cx="762000" cy="259045"/>
    <xdr:sp macro="" textlink="">
      <xdr:nvSpPr>
        <xdr:cNvPr id="264" name="テキスト ボックス 263"/>
        <xdr:cNvSpPr txBox="1"/>
      </xdr:nvSpPr>
      <xdr:spPr>
        <a:xfrm>
          <a:off x="13131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70" name="楕円 269"/>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44466</xdr:rowOff>
    </xdr:from>
    <xdr:ext cx="762000" cy="259045"/>
    <xdr:sp macro="" textlink="">
      <xdr:nvSpPr>
        <xdr:cNvPr id="271" name="給与水準   （国との比較）該当値テキスト"/>
        <xdr:cNvSpPr txBox="1"/>
      </xdr:nvSpPr>
      <xdr:spPr>
        <a:xfrm>
          <a:off x="17106900" y="149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xdr:rowOff>
    </xdr:from>
    <xdr:to>
      <xdr:col>77</xdr:col>
      <xdr:colOff>95250</xdr:colOff>
      <xdr:row>87</xdr:row>
      <xdr:rowOff>107632</xdr:rowOff>
    </xdr:to>
    <xdr:sp macro="" textlink="">
      <xdr:nvSpPr>
        <xdr:cNvPr id="272" name="楕円 271"/>
        <xdr:cNvSpPr/>
      </xdr:nvSpPr>
      <xdr:spPr>
        <a:xfrm>
          <a:off x="16129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92409</xdr:rowOff>
    </xdr:from>
    <xdr:ext cx="736600" cy="259045"/>
    <xdr:sp macro="" textlink="">
      <xdr:nvSpPr>
        <xdr:cNvPr id="273" name="テキスト ボックス 272"/>
        <xdr:cNvSpPr txBox="1"/>
      </xdr:nvSpPr>
      <xdr:spPr>
        <a:xfrm>
          <a:off x="15798800" y="1500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102552</xdr:rowOff>
    </xdr:from>
    <xdr:to>
      <xdr:col>73</xdr:col>
      <xdr:colOff>44450</xdr:colOff>
      <xdr:row>88</xdr:row>
      <xdr:rowOff>32702</xdr:rowOff>
    </xdr:to>
    <xdr:sp macro="" textlink="">
      <xdr:nvSpPr>
        <xdr:cNvPr id="274" name="楕円 273"/>
        <xdr:cNvSpPr/>
      </xdr:nvSpPr>
      <xdr:spPr>
        <a:xfrm>
          <a:off x="15240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17479</xdr:rowOff>
    </xdr:from>
    <xdr:ext cx="762000" cy="259045"/>
    <xdr:sp macro="" textlink="">
      <xdr:nvSpPr>
        <xdr:cNvPr id="275" name="テキスト ボックス 274"/>
        <xdr:cNvSpPr txBox="1"/>
      </xdr:nvSpPr>
      <xdr:spPr>
        <a:xfrm>
          <a:off x="14909800" y="1510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108586</xdr:rowOff>
    </xdr:from>
    <xdr:to>
      <xdr:col>68</xdr:col>
      <xdr:colOff>203200</xdr:colOff>
      <xdr:row>88</xdr:row>
      <xdr:rowOff>38736</xdr:rowOff>
    </xdr:to>
    <xdr:sp macro="" textlink="">
      <xdr:nvSpPr>
        <xdr:cNvPr id="276" name="楕円 275"/>
        <xdr:cNvSpPr/>
      </xdr:nvSpPr>
      <xdr:spPr>
        <a:xfrm>
          <a:off x="14351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23513</xdr:rowOff>
    </xdr:from>
    <xdr:ext cx="762000" cy="259045"/>
    <xdr:sp macro="" textlink="">
      <xdr:nvSpPr>
        <xdr:cNvPr id="277" name="テキスト ボックス 276"/>
        <xdr:cNvSpPr txBox="1"/>
      </xdr:nvSpPr>
      <xdr:spPr>
        <a:xfrm>
          <a:off x="14020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78" name="楕円 277"/>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79" name="テキスト ボックス 278"/>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小規模自治体同士での市町村合併であったこと、また行政区域が広いこともあり合併時の職員数は非常に多かった。このため行財政改革大綱を基に人員の削減に取り組みＨ</a:t>
          </a:r>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年度からの</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年間で</a:t>
          </a:r>
          <a:r>
            <a:rPr kumimoji="1" lang="en-US" altLang="ja-JP" sz="1000">
              <a:solidFill>
                <a:schemeClr val="dk1"/>
              </a:solidFill>
              <a:effectLst/>
              <a:latin typeface="+mn-lt"/>
              <a:ea typeface="+mn-ea"/>
              <a:cs typeface="+mn-cs"/>
            </a:rPr>
            <a:t>34</a:t>
          </a:r>
          <a:r>
            <a:rPr kumimoji="1" lang="ja-JP" altLang="ja-JP" sz="1000">
              <a:solidFill>
                <a:schemeClr val="dk1"/>
              </a:solidFill>
              <a:effectLst/>
              <a:latin typeface="+mn-lt"/>
              <a:ea typeface="+mn-ea"/>
              <a:cs typeface="+mn-cs"/>
            </a:rPr>
            <a:t>名</a:t>
          </a:r>
          <a:r>
            <a:rPr kumimoji="1" lang="en-US" altLang="ja-JP" sz="1000">
              <a:solidFill>
                <a:schemeClr val="dk1"/>
              </a:solidFill>
              <a:effectLst/>
              <a:latin typeface="+mn-lt"/>
              <a:ea typeface="+mn-ea"/>
              <a:cs typeface="+mn-cs"/>
            </a:rPr>
            <a:t>(143</a:t>
          </a:r>
          <a:r>
            <a:rPr kumimoji="1" lang="ja-JP" altLang="ja-JP" sz="1000">
              <a:solidFill>
                <a:schemeClr val="dk1"/>
              </a:solidFill>
              <a:effectLst/>
              <a:latin typeface="+mn-lt"/>
              <a:ea typeface="+mn-ea"/>
              <a:cs typeface="+mn-cs"/>
            </a:rPr>
            <a:t>名→</a:t>
          </a:r>
          <a:r>
            <a:rPr kumimoji="1" lang="en-US" altLang="ja-JP" sz="1000">
              <a:solidFill>
                <a:schemeClr val="dk1"/>
              </a:solidFill>
              <a:effectLst/>
              <a:latin typeface="+mn-lt"/>
              <a:ea typeface="+mn-ea"/>
              <a:cs typeface="+mn-cs"/>
            </a:rPr>
            <a:t>109</a:t>
          </a:r>
          <a:r>
            <a:rPr kumimoji="1" lang="ja-JP" altLang="ja-JP" sz="1000">
              <a:solidFill>
                <a:schemeClr val="dk1"/>
              </a:solidFill>
              <a:effectLst/>
              <a:latin typeface="+mn-lt"/>
              <a:ea typeface="+mn-ea"/>
              <a:cs typeface="+mn-cs"/>
            </a:rPr>
            <a:t>名</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を削減した。これは積極的な退職勧奨を行い、概ね退職者</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名に対し</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名採用を取り組んだ成果である。また、第２次定員適正化計画を策定し、Ｈ</a:t>
          </a:r>
          <a:r>
            <a:rPr kumimoji="1" lang="en-US" altLang="ja-JP" sz="1000">
              <a:solidFill>
                <a:schemeClr val="dk1"/>
              </a:solidFill>
              <a:effectLst/>
              <a:latin typeface="+mn-lt"/>
              <a:ea typeface="+mn-ea"/>
              <a:cs typeface="+mn-cs"/>
            </a:rPr>
            <a:t>27.4.1</a:t>
          </a:r>
          <a:r>
            <a:rPr kumimoji="1" lang="ja-JP" altLang="ja-JP" sz="1000">
              <a:solidFill>
                <a:schemeClr val="dk1"/>
              </a:solidFill>
              <a:effectLst/>
              <a:latin typeface="+mn-lt"/>
              <a:ea typeface="+mn-ea"/>
              <a:cs typeface="+mn-cs"/>
            </a:rPr>
            <a:t>で</a:t>
          </a:r>
          <a:r>
            <a:rPr kumimoji="1" lang="en-US" altLang="ja-JP" sz="1000">
              <a:solidFill>
                <a:schemeClr val="dk1"/>
              </a:solidFill>
              <a:effectLst/>
              <a:latin typeface="+mn-lt"/>
              <a:ea typeface="+mn-ea"/>
              <a:cs typeface="+mn-cs"/>
            </a:rPr>
            <a:t>88</a:t>
          </a:r>
          <a:r>
            <a:rPr kumimoji="1" lang="ja-JP" altLang="ja-JP" sz="1000">
              <a:solidFill>
                <a:schemeClr val="dk1"/>
              </a:solidFill>
              <a:effectLst/>
              <a:latin typeface="+mn-lt"/>
              <a:ea typeface="+mn-ea"/>
              <a:cs typeface="+mn-cs"/>
            </a:rPr>
            <a:t>名にするという目標を掲げて努力した結果、達成することが出来た。それ以降に大きな職員数の変動は無いが、人口減少によって職員比率が増加する傾向にある。事業量と町の全体的な規模を鑑みながら、適正な人員配置に務める。</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28285</xdr:rowOff>
    </xdr:from>
    <xdr:to>
      <xdr:col>81</xdr:col>
      <xdr:colOff>44450</xdr:colOff>
      <xdr:row>59</xdr:row>
      <xdr:rowOff>29894</xdr:rowOff>
    </xdr:to>
    <xdr:cxnSp macro="">
      <xdr:nvCxnSpPr>
        <xdr:cNvPr id="315" name="直線コネクタ 314"/>
        <xdr:cNvCxnSpPr/>
      </xdr:nvCxnSpPr>
      <xdr:spPr>
        <a:xfrm>
          <a:off x="16179800" y="10143835"/>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19437</xdr:rowOff>
    </xdr:from>
    <xdr:to>
      <xdr:col>77</xdr:col>
      <xdr:colOff>44450</xdr:colOff>
      <xdr:row>59</xdr:row>
      <xdr:rowOff>28285</xdr:rowOff>
    </xdr:to>
    <xdr:cxnSp macro="">
      <xdr:nvCxnSpPr>
        <xdr:cNvPr id="318" name="直線コネクタ 317"/>
        <xdr:cNvCxnSpPr/>
      </xdr:nvCxnSpPr>
      <xdr:spPr>
        <a:xfrm>
          <a:off x="15290800" y="10134987"/>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18058</xdr:rowOff>
    </xdr:from>
    <xdr:to>
      <xdr:col>72</xdr:col>
      <xdr:colOff>203200</xdr:colOff>
      <xdr:row>59</xdr:row>
      <xdr:rowOff>19437</xdr:rowOff>
    </xdr:to>
    <xdr:cxnSp macro="">
      <xdr:nvCxnSpPr>
        <xdr:cNvPr id="321" name="直線コネクタ 320"/>
        <xdr:cNvCxnSpPr/>
      </xdr:nvCxnSpPr>
      <xdr:spPr>
        <a:xfrm>
          <a:off x="14401800" y="10133608"/>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12198</xdr:rowOff>
    </xdr:from>
    <xdr:to>
      <xdr:col>68</xdr:col>
      <xdr:colOff>152400</xdr:colOff>
      <xdr:row>59</xdr:row>
      <xdr:rowOff>18058</xdr:rowOff>
    </xdr:to>
    <xdr:cxnSp macro="">
      <xdr:nvCxnSpPr>
        <xdr:cNvPr id="324" name="直線コネクタ 323"/>
        <xdr:cNvCxnSpPr/>
      </xdr:nvCxnSpPr>
      <xdr:spPr>
        <a:xfrm>
          <a:off x="13512800" y="10127748"/>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130894</xdr:rowOff>
    </xdr:from>
    <xdr:to>
      <xdr:col>68</xdr:col>
      <xdr:colOff>203200</xdr:colOff>
      <xdr:row>59</xdr:row>
      <xdr:rowOff>61044</xdr:rowOff>
    </xdr:to>
    <xdr:sp macro="" textlink="">
      <xdr:nvSpPr>
        <xdr:cNvPr id="325" name="フローチャート: 判断 324"/>
        <xdr:cNvSpPr/>
      </xdr:nvSpPr>
      <xdr:spPr>
        <a:xfrm>
          <a:off x="143510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71221</xdr:rowOff>
    </xdr:from>
    <xdr:ext cx="762000" cy="259045"/>
    <xdr:sp macro="" textlink="">
      <xdr:nvSpPr>
        <xdr:cNvPr id="326" name="テキスト ボックス 325"/>
        <xdr:cNvSpPr txBox="1"/>
      </xdr:nvSpPr>
      <xdr:spPr>
        <a:xfrm>
          <a:off x="14020800" y="984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81256</xdr:rowOff>
    </xdr:from>
    <xdr:to>
      <xdr:col>64</xdr:col>
      <xdr:colOff>152400</xdr:colOff>
      <xdr:row>59</xdr:row>
      <xdr:rowOff>11406</xdr:rowOff>
    </xdr:to>
    <xdr:sp macro="" textlink="">
      <xdr:nvSpPr>
        <xdr:cNvPr id="327" name="フローチャート: 判断 326"/>
        <xdr:cNvSpPr/>
      </xdr:nvSpPr>
      <xdr:spPr>
        <a:xfrm>
          <a:off x="13462000" y="1002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21583</xdr:rowOff>
    </xdr:from>
    <xdr:ext cx="762000" cy="259045"/>
    <xdr:sp macro="" textlink="">
      <xdr:nvSpPr>
        <xdr:cNvPr id="328" name="テキスト ボックス 327"/>
        <xdr:cNvSpPr txBox="1"/>
      </xdr:nvSpPr>
      <xdr:spPr>
        <a:xfrm>
          <a:off x="13131800" y="97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150544</xdr:rowOff>
    </xdr:from>
    <xdr:to>
      <xdr:col>81</xdr:col>
      <xdr:colOff>95250</xdr:colOff>
      <xdr:row>59</xdr:row>
      <xdr:rowOff>80694</xdr:rowOff>
    </xdr:to>
    <xdr:sp macro="" textlink="">
      <xdr:nvSpPr>
        <xdr:cNvPr id="334" name="楕円 333"/>
        <xdr:cNvSpPr/>
      </xdr:nvSpPr>
      <xdr:spPr>
        <a:xfrm>
          <a:off x="16967200" y="1009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71821</xdr:rowOff>
    </xdr:from>
    <xdr:ext cx="762000" cy="259045"/>
    <xdr:sp macro="" textlink="">
      <xdr:nvSpPr>
        <xdr:cNvPr id="335" name="定員管理の状況該当値テキスト"/>
        <xdr:cNvSpPr txBox="1"/>
      </xdr:nvSpPr>
      <xdr:spPr>
        <a:xfrm>
          <a:off x="17106900" y="1001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148935</xdr:rowOff>
    </xdr:from>
    <xdr:to>
      <xdr:col>77</xdr:col>
      <xdr:colOff>95250</xdr:colOff>
      <xdr:row>59</xdr:row>
      <xdr:rowOff>79085</xdr:rowOff>
    </xdr:to>
    <xdr:sp macro="" textlink="">
      <xdr:nvSpPr>
        <xdr:cNvPr id="336" name="楕円 335"/>
        <xdr:cNvSpPr/>
      </xdr:nvSpPr>
      <xdr:spPr>
        <a:xfrm>
          <a:off x="16129000" y="1009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89262</xdr:rowOff>
    </xdr:from>
    <xdr:ext cx="736600" cy="259045"/>
    <xdr:sp macro="" textlink="">
      <xdr:nvSpPr>
        <xdr:cNvPr id="337" name="テキスト ボックス 336"/>
        <xdr:cNvSpPr txBox="1"/>
      </xdr:nvSpPr>
      <xdr:spPr>
        <a:xfrm>
          <a:off x="15798800" y="9861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140087</xdr:rowOff>
    </xdr:from>
    <xdr:to>
      <xdr:col>73</xdr:col>
      <xdr:colOff>44450</xdr:colOff>
      <xdr:row>59</xdr:row>
      <xdr:rowOff>70237</xdr:rowOff>
    </xdr:to>
    <xdr:sp macro="" textlink="">
      <xdr:nvSpPr>
        <xdr:cNvPr id="338" name="楕円 337"/>
        <xdr:cNvSpPr/>
      </xdr:nvSpPr>
      <xdr:spPr>
        <a:xfrm>
          <a:off x="15240000" y="100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80414</xdr:rowOff>
    </xdr:from>
    <xdr:ext cx="762000" cy="259045"/>
    <xdr:sp macro="" textlink="">
      <xdr:nvSpPr>
        <xdr:cNvPr id="339" name="テキスト ボックス 338"/>
        <xdr:cNvSpPr txBox="1"/>
      </xdr:nvSpPr>
      <xdr:spPr>
        <a:xfrm>
          <a:off x="14909800" y="985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138708</xdr:rowOff>
    </xdr:from>
    <xdr:to>
      <xdr:col>68</xdr:col>
      <xdr:colOff>203200</xdr:colOff>
      <xdr:row>59</xdr:row>
      <xdr:rowOff>68858</xdr:rowOff>
    </xdr:to>
    <xdr:sp macro="" textlink="">
      <xdr:nvSpPr>
        <xdr:cNvPr id="340" name="楕円 339"/>
        <xdr:cNvSpPr/>
      </xdr:nvSpPr>
      <xdr:spPr>
        <a:xfrm>
          <a:off x="14351000" y="100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53635</xdr:rowOff>
    </xdr:from>
    <xdr:ext cx="762000" cy="259045"/>
    <xdr:sp macro="" textlink="">
      <xdr:nvSpPr>
        <xdr:cNvPr id="341" name="テキスト ボックス 340"/>
        <xdr:cNvSpPr txBox="1"/>
      </xdr:nvSpPr>
      <xdr:spPr>
        <a:xfrm>
          <a:off x="14020800" y="101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132848</xdr:rowOff>
    </xdr:from>
    <xdr:to>
      <xdr:col>64</xdr:col>
      <xdr:colOff>152400</xdr:colOff>
      <xdr:row>59</xdr:row>
      <xdr:rowOff>62998</xdr:rowOff>
    </xdr:to>
    <xdr:sp macro="" textlink="">
      <xdr:nvSpPr>
        <xdr:cNvPr id="342" name="楕円 341"/>
        <xdr:cNvSpPr/>
      </xdr:nvSpPr>
      <xdr:spPr>
        <a:xfrm>
          <a:off x="13462000" y="100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47775</xdr:rowOff>
    </xdr:from>
    <xdr:ext cx="762000" cy="259045"/>
    <xdr:sp macro="" textlink="">
      <xdr:nvSpPr>
        <xdr:cNvPr id="343" name="テキスト ボックス 342"/>
        <xdr:cNvSpPr txBox="1"/>
      </xdr:nvSpPr>
      <xdr:spPr>
        <a:xfrm>
          <a:off x="13131800" y="1016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類似団体平均を大きく上回ってはいるが、合併直後の危機的な状況は脱し、</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年度より策定した公債費負担適正化計画に基づき、目標としていた</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％を下回り許可団体から協議団体となることができた。近年の傾向として緩やかに減少しているので引き続き、地方債発行額を抑制し比率の低下に努める。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117094</xdr:rowOff>
    </xdr:from>
    <xdr:to>
      <xdr:col>81</xdr:col>
      <xdr:colOff>44450</xdr:colOff>
      <xdr:row>42</xdr:row>
      <xdr:rowOff>141224</xdr:rowOff>
    </xdr:to>
    <xdr:cxnSp macro="">
      <xdr:nvCxnSpPr>
        <xdr:cNvPr id="374" name="直線コネクタ 373"/>
        <xdr:cNvCxnSpPr/>
      </xdr:nvCxnSpPr>
      <xdr:spPr>
        <a:xfrm flipV="1">
          <a:off x="16179800" y="731799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5"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141224</xdr:rowOff>
    </xdr:from>
    <xdr:to>
      <xdr:col>77</xdr:col>
      <xdr:colOff>44450</xdr:colOff>
      <xdr:row>43</xdr:row>
      <xdr:rowOff>3556</xdr:rowOff>
    </xdr:to>
    <xdr:cxnSp macro="">
      <xdr:nvCxnSpPr>
        <xdr:cNvPr id="377" name="直線コネクタ 376"/>
        <xdr:cNvCxnSpPr/>
      </xdr:nvCxnSpPr>
      <xdr:spPr>
        <a:xfrm flipV="1">
          <a:off x="15290800" y="734212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3556</xdr:rowOff>
    </xdr:from>
    <xdr:to>
      <xdr:col>72</xdr:col>
      <xdr:colOff>203200</xdr:colOff>
      <xdr:row>43</xdr:row>
      <xdr:rowOff>3556</xdr:rowOff>
    </xdr:to>
    <xdr:cxnSp macro="">
      <xdr:nvCxnSpPr>
        <xdr:cNvPr id="380" name="直線コネクタ 379"/>
        <xdr:cNvCxnSpPr/>
      </xdr:nvCxnSpPr>
      <xdr:spPr>
        <a:xfrm>
          <a:off x="14401800" y="7375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3556</xdr:rowOff>
    </xdr:from>
    <xdr:to>
      <xdr:col>68</xdr:col>
      <xdr:colOff>152400</xdr:colOff>
      <xdr:row>43</xdr:row>
      <xdr:rowOff>13208</xdr:rowOff>
    </xdr:to>
    <xdr:cxnSp macro="">
      <xdr:nvCxnSpPr>
        <xdr:cNvPr id="383" name="直線コネクタ 382"/>
        <xdr:cNvCxnSpPr/>
      </xdr:nvCxnSpPr>
      <xdr:spPr>
        <a:xfrm flipV="1">
          <a:off x="13512800" y="737590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4" name="フローチャート: 判断 383"/>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85" name="テキスト ボックス 384"/>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86" name="フローチャート: 判断 385"/>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387" name="テキスト ボックス 386"/>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66294</xdr:rowOff>
    </xdr:from>
    <xdr:to>
      <xdr:col>81</xdr:col>
      <xdr:colOff>95250</xdr:colOff>
      <xdr:row>42</xdr:row>
      <xdr:rowOff>167894</xdr:rowOff>
    </xdr:to>
    <xdr:sp macro="" textlink="">
      <xdr:nvSpPr>
        <xdr:cNvPr id="393" name="楕円 392"/>
        <xdr:cNvSpPr/>
      </xdr:nvSpPr>
      <xdr:spPr>
        <a:xfrm>
          <a:off x="169672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38371</xdr:rowOff>
    </xdr:from>
    <xdr:ext cx="762000" cy="259045"/>
    <xdr:sp macro="" textlink="">
      <xdr:nvSpPr>
        <xdr:cNvPr id="394" name="公債費負担の状況該当値テキスト"/>
        <xdr:cNvSpPr txBox="1"/>
      </xdr:nvSpPr>
      <xdr:spPr>
        <a:xfrm>
          <a:off x="17106900" y="723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90424</xdr:rowOff>
    </xdr:from>
    <xdr:to>
      <xdr:col>77</xdr:col>
      <xdr:colOff>95250</xdr:colOff>
      <xdr:row>43</xdr:row>
      <xdr:rowOff>20574</xdr:rowOff>
    </xdr:to>
    <xdr:sp macro="" textlink="">
      <xdr:nvSpPr>
        <xdr:cNvPr id="395" name="楕円 394"/>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5351</xdr:rowOff>
    </xdr:from>
    <xdr:ext cx="736600" cy="259045"/>
    <xdr:sp macro="" textlink="">
      <xdr:nvSpPr>
        <xdr:cNvPr id="396" name="テキスト ボックス 395"/>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124206</xdr:rowOff>
    </xdr:from>
    <xdr:to>
      <xdr:col>73</xdr:col>
      <xdr:colOff>44450</xdr:colOff>
      <xdr:row>43</xdr:row>
      <xdr:rowOff>54356</xdr:rowOff>
    </xdr:to>
    <xdr:sp macro="" textlink="">
      <xdr:nvSpPr>
        <xdr:cNvPr id="397" name="楕円 396"/>
        <xdr:cNvSpPr/>
      </xdr:nvSpPr>
      <xdr:spPr>
        <a:xfrm>
          <a:off x="15240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39133</xdr:rowOff>
    </xdr:from>
    <xdr:ext cx="762000" cy="259045"/>
    <xdr:sp macro="" textlink="">
      <xdr:nvSpPr>
        <xdr:cNvPr id="398" name="テキスト ボックス 397"/>
        <xdr:cNvSpPr txBox="1"/>
      </xdr:nvSpPr>
      <xdr:spPr>
        <a:xfrm>
          <a:off x="14909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124206</xdr:rowOff>
    </xdr:from>
    <xdr:to>
      <xdr:col>68</xdr:col>
      <xdr:colOff>203200</xdr:colOff>
      <xdr:row>43</xdr:row>
      <xdr:rowOff>54356</xdr:rowOff>
    </xdr:to>
    <xdr:sp macro="" textlink="">
      <xdr:nvSpPr>
        <xdr:cNvPr id="399" name="楕円 398"/>
        <xdr:cNvSpPr/>
      </xdr:nvSpPr>
      <xdr:spPr>
        <a:xfrm>
          <a:off x="14351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39133</xdr:rowOff>
    </xdr:from>
    <xdr:ext cx="762000" cy="259045"/>
    <xdr:sp macro="" textlink="">
      <xdr:nvSpPr>
        <xdr:cNvPr id="400" name="テキスト ボックス 399"/>
        <xdr:cNvSpPr txBox="1"/>
      </xdr:nvSpPr>
      <xdr:spPr>
        <a:xfrm>
          <a:off x="14020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133858</xdr:rowOff>
    </xdr:from>
    <xdr:to>
      <xdr:col>64</xdr:col>
      <xdr:colOff>152400</xdr:colOff>
      <xdr:row>43</xdr:row>
      <xdr:rowOff>64008</xdr:rowOff>
    </xdr:to>
    <xdr:sp macro="" textlink="">
      <xdr:nvSpPr>
        <xdr:cNvPr id="401" name="楕円 400"/>
        <xdr:cNvSpPr/>
      </xdr:nvSpPr>
      <xdr:spPr>
        <a:xfrm>
          <a:off x="134620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48785</xdr:rowOff>
    </xdr:from>
    <xdr:ext cx="762000" cy="259045"/>
    <xdr:sp macro="" textlink="">
      <xdr:nvSpPr>
        <xdr:cNvPr id="402" name="テキスト ボックス 401"/>
        <xdr:cNvSpPr txBox="1"/>
      </xdr:nvSpPr>
      <xdr:spPr>
        <a:xfrm>
          <a:off x="13131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辺地対策事業債、過疎対策事業債、合併特例事業債等の交付税措置率の高い地方債を優先的に活用していることもあり、類似団体よりも大きいものの、財政調整基金及び減債基金等積立により充当可能な特定財源・基金確保に努めている。</a:t>
          </a:r>
          <a:r>
            <a:rPr kumimoji="1" lang="ja-JP" altLang="en-US" sz="1100">
              <a:solidFill>
                <a:schemeClr val="dk1"/>
              </a:solidFill>
              <a:effectLst/>
              <a:latin typeface="+mn-lt"/>
              <a:ea typeface="+mn-ea"/>
              <a:cs typeface="+mn-cs"/>
            </a:rPr>
            <a:t>しかしながら近年の情勢の変化から大規模な事業の実施が増加し、多額の借り入れを行う傾向にあり、今後将来負担比率は増加の一途をたどる見込みである。そのバランスをとるために一定の年に事業規模縮小し、</a:t>
          </a:r>
          <a:r>
            <a:rPr kumimoji="1" lang="ja-JP" altLang="ja-JP" sz="1100">
              <a:solidFill>
                <a:schemeClr val="dk1"/>
              </a:solidFill>
              <a:effectLst/>
              <a:latin typeface="+mn-lt"/>
              <a:ea typeface="+mn-ea"/>
              <a:cs typeface="+mn-cs"/>
            </a:rPr>
            <a:t>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64093</xdr:rowOff>
    </xdr:from>
    <xdr:to>
      <xdr:col>81</xdr:col>
      <xdr:colOff>44450</xdr:colOff>
      <xdr:row>17</xdr:row>
      <xdr:rowOff>127635</xdr:rowOff>
    </xdr:to>
    <xdr:cxnSp macro="">
      <xdr:nvCxnSpPr>
        <xdr:cNvPr id="436" name="直線コネクタ 435"/>
        <xdr:cNvCxnSpPr/>
      </xdr:nvCxnSpPr>
      <xdr:spPr>
        <a:xfrm>
          <a:off x="16179800" y="2978743"/>
          <a:ext cx="8382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7"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167979</xdr:rowOff>
    </xdr:from>
    <xdr:to>
      <xdr:col>77</xdr:col>
      <xdr:colOff>44450</xdr:colOff>
      <xdr:row>17</xdr:row>
      <xdr:rowOff>64093</xdr:rowOff>
    </xdr:to>
    <xdr:cxnSp macro="">
      <xdr:nvCxnSpPr>
        <xdr:cNvPr id="439" name="直線コネクタ 438"/>
        <xdr:cNvCxnSpPr/>
      </xdr:nvCxnSpPr>
      <xdr:spPr>
        <a:xfrm>
          <a:off x="15290800" y="2911179"/>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141436</xdr:rowOff>
    </xdr:from>
    <xdr:to>
      <xdr:col>72</xdr:col>
      <xdr:colOff>203200</xdr:colOff>
      <xdr:row>16</xdr:row>
      <xdr:rowOff>167979</xdr:rowOff>
    </xdr:to>
    <xdr:cxnSp macro="">
      <xdr:nvCxnSpPr>
        <xdr:cNvPr id="442" name="直線コネクタ 441"/>
        <xdr:cNvCxnSpPr/>
      </xdr:nvCxnSpPr>
      <xdr:spPr>
        <a:xfrm>
          <a:off x="14401800" y="2884636"/>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141436</xdr:rowOff>
    </xdr:from>
    <xdr:to>
      <xdr:col>68</xdr:col>
      <xdr:colOff>152400</xdr:colOff>
      <xdr:row>17</xdr:row>
      <xdr:rowOff>3768</xdr:rowOff>
    </xdr:to>
    <xdr:cxnSp macro="">
      <xdr:nvCxnSpPr>
        <xdr:cNvPr id="445" name="直線コネクタ 444"/>
        <xdr:cNvCxnSpPr/>
      </xdr:nvCxnSpPr>
      <xdr:spPr>
        <a:xfrm flipV="1">
          <a:off x="13512800" y="288463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48" name="フローチャート: 判断 447"/>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3869</xdr:rowOff>
    </xdr:from>
    <xdr:ext cx="762000" cy="259045"/>
    <xdr:sp macro="" textlink="">
      <xdr:nvSpPr>
        <xdr:cNvPr id="449" name="テキスト ボックス 448"/>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76835</xdr:rowOff>
    </xdr:from>
    <xdr:to>
      <xdr:col>81</xdr:col>
      <xdr:colOff>95250</xdr:colOff>
      <xdr:row>18</xdr:row>
      <xdr:rowOff>6985</xdr:rowOff>
    </xdr:to>
    <xdr:sp macro="" textlink="">
      <xdr:nvSpPr>
        <xdr:cNvPr id="455" name="楕円 454"/>
        <xdr:cNvSpPr/>
      </xdr:nvSpPr>
      <xdr:spPr>
        <a:xfrm>
          <a:off x="16967200" y="29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48912</xdr:rowOff>
    </xdr:from>
    <xdr:ext cx="762000" cy="259045"/>
    <xdr:sp macro="" textlink="">
      <xdr:nvSpPr>
        <xdr:cNvPr id="456" name="将来負担の状況該当値テキスト"/>
        <xdr:cNvSpPr txBox="1"/>
      </xdr:nvSpPr>
      <xdr:spPr>
        <a:xfrm>
          <a:off x="17106900" y="29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13293</xdr:rowOff>
    </xdr:from>
    <xdr:to>
      <xdr:col>77</xdr:col>
      <xdr:colOff>95250</xdr:colOff>
      <xdr:row>17</xdr:row>
      <xdr:rowOff>114893</xdr:rowOff>
    </xdr:to>
    <xdr:sp macro="" textlink="">
      <xdr:nvSpPr>
        <xdr:cNvPr id="457" name="楕円 456"/>
        <xdr:cNvSpPr/>
      </xdr:nvSpPr>
      <xdr:spPr>
        <a:xfrm>
          <a:off x="16129000" y="29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99670</xdr:rowOff>
    </xdr:from>
    <xdr:ext cx="736600" cy="259045"/>
    <xdr:sp macro="" textlink="">
      <xdr:nvSpPr>
        <xdr:cNvPr id="458" name="テキスト ボックス 457"/>
        <xdr:cNvSpPr txBox="1"/>
      </xdr:nvSpPr>
      <xdr:spPr>
        <a:xfrm>
          <a:off x="15798800" y="3014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117179</xdr:rowOff>
    </xdr:from>
    <xdr:to>
      <xdr:col>73</xdr:col>
      <xdr:colOff>44450</xdr:colOff>
      <xdr:row>17</xdr:row>
      <xdr:rowOff>47329</xdr:rowOff>
    </xdr:to>
    <xdr:sp macro="" textlink="">
      <xdr:nvSpPr>
        <xdr:cNvPr id="459" name="楕円 458"/>
        <xdr:cNvSpPr/>
      </xdr:nvSpPr>
      <xdr:spPr>
        <a:xfrm>
          <a:off x="15240000" y="286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32106</xdr:rowOff>
    </xdr:from>
    <xdr:ext cx="762000" cy="259045"/>
    <xdr:sp macro="" textlink="">
      <xdr:nvSpPr>
        <xdr:cNvPr id="460" name="テキスト ボックス 459"/>
        <xdr:cNvSpPr txBox="1"/>
      </xdr:nvSpPr>
      <xdr:spPr>
        <a:xfrm>
          <a:off x="14909800" y="294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90636</xdr:rowOff>
    </xdr:from>
    <xdr:to>
      <xdr:col>68</xdr:col>
      <xdr:colOff>203200</xdr:colOff>
      <xdr:row>17</xdr:row>
      <xdr:rowOff>20786</xdr:rowOff>
    </xdr:to>
    <xdr:sp macro="" textlink="">
      <xdr:nvSpPr>
        <xdr:cNvPr id="461" name="楕円 460"/>
        <xdr:cNvSpPr/>
      </xdr:nvSpPr>
      <xdr:spPr>
        <a:xfrm>
          <a:off x="14351000" y="28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5563</xdr:rowOff>
    </xdr:from>
    <xdr:ext cx="762000" cy="259045"/>
    <xdr:sp macro="" textlink="">
      <xdr:nvSpPr>
        <xdr:cNvPr id="462" name="テキスト ボックス 461"/>
        <xdr:cNvSpPr txBox="1"/>
      </xdr:nvSpPr>
      <xdr:spPr>
        <a:xfrm>
          <a:off x="14020800" y="292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124418</xdr:rowOff>
    </xdr:from>
    <xdr:to>
      <xdr:col>64</xdr:col>
      <xdr:colOff>152400</xdr:colOff>
      <xdr:row>17</xdr:row>
      <xdr:rowOff>54568</xdr:rowOff>
    </xdr:to>
    <xdr:sp macro="" textlink="">
      <xdr:nvSpPr>
        <xdr:cNvPr id="463" name="楕円 462"/>
        <xdr:cNvSpPr/>
      </xdr:nvSpPr>
      <xdr:spPr>
        <a:xfrm>
          <a:off x="13462000" y="28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39345</xdr:rowOff>
    </xdr:from>
    <xdr:ext cx="762000" cy="259045"/>
    <xdr:sp macro="" textlink="">
      <xdr:nvSpPr>
        <xdr:cNvPr id="464" name="テキスト ボックス 463"/>
        <xdr:cNvSpPr txBox="1"/>
      </xdr:nvSpPr>
      <xdr:spPr>
        <a:xfrm>
          <a:off x="13131800" y="295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4,710
4,693
282.92
6,916,628
6,861,750
33,194
3,677,978
9,499,334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と比較すると、人件費に係る経常収支比率は低くなっている。戸籍・税・ゴミ処理業務等を一部事務組合で行っていることが要因として挙げられる。一部事務組合の人件費分に充てる負担金や公営企業会計の人件費に充てる繰出金といった人件費に準ずる費用を合計した場合の人口１人当たりの歳出決算額は決して低くないため人件費関係全体について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32294</xdr:rowOff>
    </xdr:from>
    <xdr:to>
      <xdr:col>24</xdr:col>
      <xdr:colOff>25400</xdr:colOff>
      <xdr:row>41</xdr:row>
      <xdr:rowOff>86178</xdr:rowOff>
    </xdr:to>
    <xdr:cxnSp macro="">
      <xdr:nvCxnSpPr>
        <xdr:cNvPr id="63" name="直線コネクタ 62"/>
        <xdr:cNvCxnSpPr/>
      </xdr:nvCxnSpPr>
      <xdr:spPr>
        <a:xfrm flipV="1">
          <a:off x="4826000" y="5861594"/>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58255</xdr:rowOff>
    </xdr:from>
    <xdr:ext cx="762000" cy="259045"/>
    <xdr:sp macro="" textlink="">
      <xdr:nvSpPr>
        <xdr:cNvPr id="64" name="人件費最小値テキスト"/>
        <xdr:cNvSpPr txBox="1"/>
      </xdr:nvSpPr>
      <xdr:spPr>
        <a:xfrm>
          <a:off x="49149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86178</xdr:rowOff>
    </xdr:from>
    <xdr:to>
      <xdr:col>24</xdr:col>
      <xdr:colOff>114300</xdr:colOff>
      <xdr:row>41</xdr:row>
      <xdr:rowOff>86178</xdr:rowOff>
    </xdr:to>
    <xdr:cxnSp macro="">
      <xdr:nvCxnSpPr>
        <xdr:cNvPr id="65" name="直線コネクタ 64"/>
        <xdr:cNvCxnSpPr/>
      </xdr:nvCxnSpPr>
      <xdr:spPr>
        <a:xfrm>
          <a:off x="4737100" y="711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118671</xdr:rowOff>
    </xdr:from>
    <xdr:ext cx="762000" cy="259045"/>
    <xdr:sp macro="" textlink="">
      <xdr:nvSpPr>
        <xdr:cNvPr id="66" name="人件費最大値テキスト"/>
        <xdr:cNvSpPr txBox="1"/>
      </xdr:nvSpPr>
      <xdr:spPr>
        <a:xfrm>
          <a:off x="4914900" y="5605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32294</xdr:rowOff>
    </xdr:from>
    <xdr:to>
      <xdr:col>24</xdr:col>
      <xdr:colOff>114300</xdr:colOff>
      <xdr:row>34</xdr:row>
      <xdr:rowOff>32294</xdr:rowOff>
    </xdr:to>
    <xdr:cxnSp macro="">
      <xdr:nvCxnSpPr>
        <xdr:cNvPr id="67" name="直線コネクタ 66"/>
        <xdr:cNvCxnSpPr/>
      </xdr:nvCxnSpPr>
      <xdr:spPr>
        <a:xfrm>
          <a:off x="4737100" y="586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19231</xdr:rowOff>
    </xdr:from>
    <xdr:to>
      <xdr:col>24</xdr:col>
      <xdr:colOff>25400</xdr:colOff>
      <xdr:row>34</xdr:row>
      <xdr:rowOff>32294</xdr:rowOff>
    </xdr:to>
    <xdr:cxnSp macro="">
      <xdr:nvCxnSpPr>
        <xdr:cNvPr id="68" name="直線コネクタ 67"/>
        <xdr:cNvCxnSpPr/>
      </xdr:nvCxnSpPr>
      <xdr:spPr>
        <a:xfrm>
          <a:off x="3987800" y="584853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40113</xdr:rowOff>
    </xdr:from>
    <xdr:ext cx="762000" cy="259045"/>
    <xdr:sp macro="" textlink="">
      <xdr:nvSpPr>
        <xdr:cNvPr id="69" name="人件費平均値テキスト"/>
        <xdr:cNvSpPr txBox="1"/>
      </xdr:nvSpPr>
      <xdr:spPr>
        <a:xfrm>
          <a:off x="4914900" y="6040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68036</xdr:rowOff>
    </xdr:from>
    <xdr:to>
      <xdr:col>24</xdr:col>
      <xdr:colOff>76200</xdr:colOff>
      <xdr:row>35</xdr:row>
      <xdr:rowOff>169636</xdr:rowOff>
    </xdr:to>
    <xdr:sp macro="" textlink="">
      <xdr:nvSpPr>
        <xdr:cNvPr id="70" name="フローチャート: 判断 69"/>
        <xdr:cNvSpPr/>
      </xdr:nvSpPr>
      <xdr:spPr>
        <a:xfrm>
          <a:off x="47752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2903</xdr:rowOff>
    </xdr:from>
    <xdr:to>
      <xdr:col>19</xdr:col>
      <xdr:colOff>187325</xdr:colOff>
      <xdr:row>34</xdr:row>
      <xdr:rowOff>19231</xdr:rowOff>
    </xdr:to>
    <xdr:cxnSp macro="">
      <xdr:nvCxnSpPr>
        <xdr:cNvPr id="71" name="直線コネクタ 70"/>
        <xdr:cNvCxnSpPr/>
      </xdr:nvCxnSpPr>
      <xdr:spPr>
        <a:xfrm>
          <a:off x="3098800" y="583220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64770</xdr:rowOff>
    </xdr:from>
    <xdr:to>
      <xdr:col>20</xdr:col>
      <xdr:colOff>38100</xdr:colOff>
      <xdr:row>35</xdr:row>
      <xdr:rowOff>166370</xdr:rowOff>
    </xdr:to>
    <xdr:sp macro="" textlink="">
      <xdr:nvSpPr>
        <xdr:cNvPr id="72" name="フローチャート: 判断 71"/>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151147</xdr:rowOff>
    </xdr:from>
    <xdr:ext cx="736600" cy="259045"/>
    <xdr:sp macro="" textlink="">
      <xdr:nvSpPr>
        <xdr:cNvPr id="73" name="テキスト ボックス 72"/>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154758</xdr:rowOff>
    </xdr:from>
    <xdr:to>
      <xdr:col>15</xdr:col>
      <xdr:colOff>98425</xdr:colOff>
      <xdr:row>34</xdr:row>
      <xdr:rowOff>2903</xdr:rowOff>
    </xdr:to>
    <xdr:cxnSp macro="">
      <xdr:nvCxnSpPr>
        <xdr:cNvPr id="74" name="直線コネクタ 73"/>
        <xdr:cNvCxnSpPr/>
      </xdr:nvCxnSpPr>
      <xdr:spPr>
        <a:xfrm>
          <a:off x="2209800" y="581260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54973</xdr:rowOff>
    </xdr:from>
    <xdr:to>
      <xdr:col>15</xdr:col>
      <xdr:colOff>149225</xdr:colOff>
      <xdr:row>35</xdr:row>
      <xdr:rowOff>156573</xdr:rowOff>
    </xdr:to>
    <xdr:sp macro="" textlink="">
      <xdr:nvSpPr>
        <xdr:cNvPr id="75" name="フローチャート: 判断 74"/>
        <xdr:cNvSpPr/>
      </xdr:nvSpPr>
      <xdr:spPr>
        <a:xfrm>
          <a:off x="3048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141350</xdr:rowOff>
    </xdr:from>
    <xdr:ext cx="762000" cy="259045"/>
    <xdr:sp macro="" textlink="">
      <xdr:nvSpPr>
        <xdr:cNvPr id="76" name="テキスト ボックス 75"/>
        <xdr:cNvSpPr txBox="1"/>
      </xdr:nvSpPr>
      <xdr:spPr>
        <a:xfrm>
          <a:off x="2717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154758</xdr:rowOff>
    </xdr:from>
    <xdr:to>
      <xdr:col>11</xdr:col>
      <xdr:colOff>9525</xdr:colOff>
      <xdr:row>34</xdr:row>
      <xdr:rowOff>29028</xdr:rowOff>
    </xdr:to>
    <xdr:cxnSp macro="">
      <xdr:nvCxnSpPr>
        <xdr:cNvPr id="77" name="直線コネクタ 76"/>
        <xdr:cNvCxnSpPr/>
      </xdr:nvCxnSpPr>
      <xdr:spPr>
        <a:xfrm flipV="1">
          <a:off x="1320800" y="58126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115389</xdr:rowOff>
    </xdr:from>
    <xdr:to>
      <xdr:col>11</xdr:col>
      <xdr:colOff>60325</xdr:colOff>
      <xdr:row>35</xdr:row>
      <xdr:rowOff>45539</xdr:rowOff>
    </xdr:to>
    <xdr:sp macro="" textlink="">
      <xdr:nvSpPr>
        <xdr:cNvPr id="78" name="フローチャート: 判断 77"/>
        <xdr:cNvSpPr/>
      </xdr:nvSpPr>
      <xdr:spPr>
        <a:xfrm>
          <a:off x="2159000" y="594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30316</xdr:rowOff>
    </xdr:from>
    <xdr:ext cx="762000" cy="259045"/>
    <xdr:sp macro="" textlink="">
      <xdr:nvSpPr>
        <xdr:cNvPr id="79" name="テキスト ボックス 78"/>
        <xdr:cNvSpPr txBox="1"/>
      </xdr:nvSpPr>
      <xdr:spPr>
        <a:xfrm>
          <a:off x="1828800" y="603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35378</xdr:rowOff>
    </xdr:from>
    <xdr:to>
      <xdr:col>6</xdr:col>
      <xdr:colOff>171450</xdr:colOff>
      <xdr:row>35</xdr:row>
      <xdr:rowOff>136978</xdr:rowOff>
    </xdr:to>
    <xdr:sp macro="" textlink="">
      <xdr:nvSpPr>
        <xdr:cNvPr id="80" name="フローチャート: 判断 79"/>
        <xdr:cNvSpPr/>
      </xdr:nvSpPr>
      <xdr:spPr>
        <a:xfrm>
          <a:off x="1270000" y="603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121755</xdr:rowOff>
    </xdr:from>
    <xdr:ext cx="762000" cy="259045"/>
    <xdr:sp macro="" textlink="">
      <xdr:nvSpPr>
        <xdr:cNvPr id="81" name="テキスト ボックス 80"/>
        <xdr:cNvSpPr txBox="1"/>
      </xdr:nvSpPr>
      <xdr:spPr>
        <a:xfrm>
          <a:off x="939800" y="612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152944</xdr:rowOff>
    </xdr:from>
    <xdr:to>
      <xdr:col>24</xdr:col>
      <xdr:colOff>76200</xdr:colOff>
      <xdr:row>34</xdr:row>
      <xdr:rowOff>83094</xdr:rowOff>
    </xdr:to>
    <xdr:sp macro="" textlink="">
      <xdr:nvSpPr>
        <xdr:cNvPr id="87" name="楕円 86"/>
        <xdr:cNvSpPr/>
      </xdr:nvSpPr>
      <xdr:spPr>
        <a:xfrm>
          <a:off x="4775200" y="58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61521</xdr:rowOff>
    </xdr:from>
    <xdr:ext cx="762000" cy="259045"/>
    <xdr:sp macro="" textlink="">
      <xdr:nvSpPr>
        <xdr:cNvPr id="88" name="人件費該当値テキスト"/>
        <xdr:cNvSpPr txBox="1"/>
      </xdr:nvSpPr>
      <xdr:spPr>
        <a:xfrm>
          <a:off x="4914900" y="571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139881</xdr:rowOff>
    </xdr:from>
    <xdr:to>
      <xdr:col>20</xdr:col>
      <xdr:colOff>38100</xdr:colOff>
      <xdr:row>34</xdr:row>
      <xdr:rowOff>70031</xdr:rowOff>
    </xdr:to>
    <xdr:sp macro="" textlink="">
      <xdr:nvSpPr>
        <xdr:cNvPr id="89" name="楕円 88"/>
        <xdr:cNvSpPr/>
      </xdr:nvSpPr>
      <xdr:spPr>
        <a:xfrm>
          <a:off x="3937000" y="57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80208</xdr:rowOff>
    </xdr:from>
    <xdr:ext cx="736600" cy="259045"/>
    <xdr:sp macro="" textlink="">
      <xdr:nvSpPr>
        <xdr:cNvPr id="90" name="テキスト ボックス 89"/>
        <xdr:cNvSpPr txBox="1"/>
      </xdr:nvSpPr>
      <xdr:spPr>
        <a:xfrm>
          <a:off x="3606800" y="5566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123553</xdr:rowOff>
    </xdr:from>
    <xdr:to>
      <xdr:col>15</xdr:col>
      <xdr:colOff>149225</xdr:colOff>
      <xdr:row>34</xdr:row>
      <xdr:rowOff>53703</xdr:rowOff>
    </xdr:to>
    <xdr:sp macro="" textlink="">
      <xdr:nvSpPr>
        <xdr:cNvPr id="91" name="楕円 90"/>
        <xdr:cNvSpPr/>
      </xdr:nvSpPr>
      <xdr:spPr>
        <a:xfrm>
          <a:off x="3048000" y="578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63880</xdr:rowOff>
    </xdr:from>
    <xdr:ext cx="762000" cy="259045"/>
    <xdr:sp macro="" textlink="">
      <xdr:nvSpPr>
        <xdr:cNvPr id="92" name="テキスト ボックス 91"/>
        <xdr:cNvSpPr txBox="1"/>
      </xdr:nvSpPr>
      <xdr:spPr>
        <a:xfrm>
          <a:off x="2717800" y="55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103958</xdr:rowOff>
    </xdr:from>
    <xdr:to>
      <xdr:col>11</xdr:col>
      <xdr:colOff>60325</xdr:colOff>
      <xdr:row>34</xdr:row>
      <xdr:rowOff>34108</xdr:rowOff>
    </xdr:to>
    <xdr:sp macro="" textlink="">
      <xdr:nvSpPr>
        <xdr:cNvPr id="93" name="楕円 92"/>
        <xdr:cNvSpPr/>
      </xdr:nvSpPr>
      <xdr:spPr>
        <a:xfrm>
          <a:off x="21590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44285</xdr:rowOff>
    </xdr:from>
    <xdr:ext cx="762000" cy="259045"/>
    <xdr:sp macro="" textlink="">
      <xdr:nvSpPr>
        <xdr:cNvPr id="94" name="テキスト ボックス 93"/>
        <xdr:cNvSpPr txBox="1"/>
      </xdr:nvSpPr>
      <xdr:spPr>
        <a:xfrm>
          <a:off x="1828800" y="553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149678</xdr:rowOff>
    </xdr:from>
    <xdr:to>
      <xdr:col>6</xdr:col>
      <xdr:colOff>171450</xdr:colOff>
      <xdr:row>34</xdr:row>
      <xdr:rowOff>79828</xdr:rowOff>
    </xdr:to>
    <xdr:sp macro="" textlink="">
      <xdr:nvSpPr>
        <xdr:cNvPr id="95" name="楕円 94"/>
        <xdr:cNvSpPr/>
      </xdr:nvSpPr>
      <xdr:spPr>
        <a:xfrm>
          <a:off x="1270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90005</xdr:rowOff>
    </xdr:from>
    <xdr:ext cx="762000" cy="259045"/>
    <xdr:sp macro="" textlink="">
      <xdr:nvSpPr>
        <xdr:cNvPr id="96" name="テキスト ボックス 95"/>
        <xdr:cNvSpPr txBox="1"/>
      </xdr:nvSpPr>
      <xdr:spPr>
        <a:xfrm>
          <a:off x="939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類似団体と同様に微増傾向である。</a:t>
          </a:r>
          <a:r>
            <a:rPr kumimoji="1" lang="ja-JP" altLang="ja-JP" sz="1100">
              <a:solidFill>
                <a:schemeClr val="dk1"/>
              </a:solidFill>
              <a:effectLst/>
              <a:latin typeface="+mn-lt"/>
              <a:ea typeface="+mn-ea"/>
              <a:cs typeface="+mn-cs"/>
            </a:rPr>
            <a:t>前年度の決算状況を予算編成時に確認し、不用な支出を抑える指導をすることにより今後も歳出削減に努める。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21" name="直線コネクタ 120"/>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2"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3" name="直線コネクタ 122"/>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4"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5" name="直線コネクタ 124"/>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88138</xdr:rowOff>
    </xdr:to>
    <xdr:cxnSp macro="">
      <xdr:nvCxnSpPr>
        <xdr:cNvPr id="126" name="直線コネクタ 125"/>
        <xdr:cNvCxnSpPr/>
      </xdr:nvCxnSpPr>
      <xdr:spPr>
        <a:xfrm>
          <a:off x="15671800" y="29570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7" name="物件費平均値テキスト"/>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8" name="フローチャート: 判断 127"/>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42418</xdr:rowOff>
    </xdr:from>
    <xdr:to>
      <xdr:col>78</xdr:col>
      <xdr:colOff>69850</xdr:colOff>
      <xdr:row>17</xdr:row>
      <xdr:rowOff>83566</xdr:rowOff>
    </xdr:to>
    <xdr:cxnSp macro="">
      <xdr:nvCxnSpPr>
        <xdr:cNvPr id="129" name="直線コネクタ 128"/>
        <xdr:cNvCxnSpPr/>
      </xdr:nvCxnSpPr>
      <xdr:spPr>
        <a:xfrm flipV="1">
          <a:off x="14782800" y="29570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30" name="フローチャート: 判断 129"/>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31" name="テキスト ボックス 130"/>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83566</xdr:rowOff>
    </xdr:to>
    <xdr:cxnSp macro="">
      <xdr:nvCxnSpPr>
        <xdr:cNvPr id="132" name="直線コネクタ 131"/>
        <xdr:cNvCxnSpPr/>
      </xdr:nvCxnSpPr>
      <xdr:spPr>
        <a:xfrm>
          <a:off x="13893800" y="29296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3" name="フローチャート: 判断 132"/>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4" name="テキスト ボックス 133"/>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53848</xdr:rowOff>
    </xdr:from>
    <xdr:to>
      <xdr:col>69</xdr:col>
      <xdr:colOff>92075</xdr:colOff>
      <xdr:row>17</xdr:row>
      <xdr:rowOff>14986</xdr:rowOff>
    </xdr:to>
    <xdr:cxnSp macro="">
      <xdr:nvCxnSpPr>
        <xdr:cNvPr id="135" name="直線コネクタ 134"/>
        <xdr:cNvCxnSpPr/>
      </xdr:nvCxnSpPr>
      <xdr:spPr>
        <a:xfrm>
          <a:off x="13004800" y="279704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94488</xdr:rowOff>
    </xdr:from>
    <xdr:to>
      <xdr:col>69</xdr:col>
      <xdr:colOff>142875</xdr:colOff>
      <xdr:row>17</xdr:row>
      <xdr:rowOff>24638</xdr:rowOff>
    </xdr:to>
    <xdr:sp macro="" textlink="">
      <xdr:nvSpPr>
        <xdr:cNvPr id="136" name="フローチャート: 判断 135"/>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37" name="テキスト ボックス 136"/>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45" name="楕円 144"/>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9415</xdr:rowOff>
    </xdr:from>
    <xdr:ext cx="762000" cy="259045"/>
    <xdr:sp macro="" textlink="">
      <xdr:nvSpPr>
        <xdr:cNvPr id="146" name="物件費該当値テキスト"/>
        <xdr:cNvSpPr txBox="1"/>
      </xdr:nvSpPr>
      <xdr:spPr>
        <a:xfrm>
          <a:off x="165989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163068</xdr:rowOff>
    </xdr:from>
    <xdr:to>
      <xdr:col>78</xdr:col>
      <xdr:colOff>120650</xdr:colOff>
      <xdr:row>17</xdr:row>
      <xdr:rowOff>93218</xdr:rowOff>
    </xdr:to>
    <xdr:sp macro="" textlink="">
      <xdr:nvSpPr>
        <xdr:cNvPr id="147" name="楕円 146"/>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103395</xdr:rowOff>
    </xdr:from>
    <xdr:ext cx="736600" cy="259045"/>
    <xdr:sp macro="" textlink="">
      <xdr:nvSpPr>
        <xdr:cNvPr id="148" name="テキスト ボックス 147"/>
        <xdr:cNvSpPr txBox="1"/>
      </xdr:nvSpPr>
      <xdr:spPr>
        <a:xfrm>
          <a:off x="15290800" y="2675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32766</xdr:rowOff>
    </xdr:from>
    <xdr:to>
      <xdr:col>74</xdr:col>
      <xdr:colOff>31750</xdr:colOff>
      <xdr:row>17</xdr:row>
      <xdr:rowOff>134366</xdr:rowOff>
    </xdr:to>
    <xdr:sp macro="" textlink="">
      <xdr:nvSpPr>
        <xdr:cNvPr id="149" name="楕円 148"/>
        <xdr:cNvSpPr/>
      </xdr:nvSpPr>
      <xdr:spPr>
        <a:xfrm>
          <a:off x="14732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50" name="テキスト ボックス 149"/>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135636</xdr:rowOff>
    </xdr:from>
    <xdr:to>
      <xdr:col>69</xdr:col>
      <xdr:colOff>142875</xdr:colOff>
      <xdr:row>17</xdr:row>
      <xdr:rowOff>65786</xdr:rowOff>
    </xdr:to>
    <xdr:sp macro="" textlink="">
      <xdr:nvSpPr>
        <xdr:cNvPr id="151" name="楕円 150"/>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52" name="テキスト ボックス 151"/>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xdr:rowOff>
    </xdr:from>
    <xdr:to>
      <xdr:col>65</xdr:col>
      <xdr:colOff>53975</xdr:colOff>
      <xdr:row>16</xdr:row>
      <xdr:rowOff>104648</xdr:rowOff>
    </xdr:to>
    <xdr:sp macro="" textlink="">
      <xdr:nvSpPr>
        <xdr:cNvPr id="153" name="楕円 152"/>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114825</xdr:rowOff>
    </xdr:from>
    <xdr:ext cx="762000" cy="259045"/>
    <xdr:sp macro="" textlink="">
      <xdr:nvSpPr>
        <xdr:cNvPr id="154" name="テキスト ボックス 153"/>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扶助費に係る経常収支比率が、類似団体平均を上回っている要因として、権限移譲により、</a:t>
          </a:r>
          <a:r>
            <a:rPr kumimoji="1" lang="en-US" altLang="ja-JP" sz="1100">
              <a:solidFill>
                <a:schemeClr val="dk1"/>
              </a:solidFill>
              <a:effectLst/>
              <a:latin typeface="+mn-lt"/>
              <a:ea typeface="+mn-ea"/>
              <a:cs typeface="+mn-cs"/>
            </a:rPr>
            <a:t>H21.4.1</a:t>
          </a:r>
          <a:r>
            <a:rPr kumimoji="1" lang="ja-JP" altLang="ja-JP" sz="1100">
              <a:solidFill>
                <a:schemeClr val="dk1"/>
              </a:solidFill>
              <a:effectLst/>
              <a:latin typeface="+mn-lt"/>
              <a:ea typeface="+mn-ea"/>
              <a:cs typeface="+mn-cs"/>
            </a:rPr>
            <a:t>から福祉事務所を設置していることが挙げられる。生活保護費については資格審査等の適正化や各種手当への特別加算等の見直しを進めていくことで、財政の圧迫傾向に歯止めをかけるよう努める。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3" name="直線コネクタ 182"/>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4"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5" name="直線コネクタ 184"/>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6"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7" name="直線コネクタ 186"/>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151493</xdr:rowOff>
    </xdr:to>
    <xdr:cxnSp macro="">
      <xdr:nvCxnSpPr>
        <xdr:cNvPr id="188" name="直線コネクタ 187"/>
        <xdr:cNvCxnSpPr/>
      </xdr:nvCxnSpPr>
      <xdr:spPr>
        <a:xfrm>
          <a:off x="3987800" y="98751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53522</xdr:rowOff>
    </xdr:from>
    <xdr:to>
      <xdr:col>19</xdr:col>
      <xdr:colOff>187325</xdr:colOff>
      <xdr:row>57</xdr:row>
      <xdr:rowOff>102507</xdr:rowOff>
    </xdr:to>
    <xdr:cxnSp macro="">
      <xdr:nvCxnSpPr>
        <xdr:cNvPr id="191" name="直線コネクタ 190"/>
        <xdr:cNvCxnSpPr/>
      </xdr:nvCxnSpPr>
      <xdr:spPr>
        <a:xfrm>
          <a:off x="3098800" y="98261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2" name="フローチャート: 判断 191"/>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3" name="テキスト ボックス 192"/>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53522</xdr:rowOff>
    </xdr:to>
    <xdr:cxnSp macro="">
      <xdr:nvCxnSpPr>
        <xdr:cNvPr id="194" name="直線コネクタ 193"/>
        <xdr:cNvCxnSpPr/>
      </xdr:nvCxnSpPr>
      <xdr:spPr>
        <a:xfrm>
          <a:off x="2209800" y="9809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5" name="フローチャート: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6" name="テキスト ボックス 19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58</xdr:row>
      <xdr:rowOff>78015</xdr:rowOff>
    </xdr:to>
    <xdr:cxnSp macro="">
      <xdr:nvCxnSpPr>
        <xdr:cNvPr id="197" name="直線コネクタ 196"/>
        <xdr:cNvCxnSpPr/>
      </xdr:nvCxnSpPr>
      <xdr:spPr>
        <a:xfrm flipV="1">
          <a:off x="1320800" y="98098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0" name="フローチャート: 判断 199"/>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1" name="テキスト ボックス 200"/>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100693</xdr:rowOff>
    </xdr:from>
    <xdr:to>
      <xdr:col>24</xdr:col>
      <xdr:colOff>76200</xdr:colOff>
      <xdr:row>58</xdr:row>
      <xdr:rowOff>30843</xdr:rowOff>
    </xdr:to>
    <xdr:sp macro="" textlink="">
      <xdr:nvSpPr>
        <xdr:cNvPr id="207" name="楕円 206"/>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72770</xdr:rowOff>
    </xdr:from>
    <xdr:ext cx="762000" cy="259045"/>
    <xdr:sp macro="" textlink="">
      <xdr:nvSpPr>
        <xdr:cNvPr id="208" name="扶助費該当値テキスト"/>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09" name="楕円 208"/>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0" name="テキスト ボックス 209"/>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11" name="楕円 210"/>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212" name="テキスト ボックス 211"/>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3" name="楕円 212"/>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4" name="テキスト ボックス 213"/>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15" name="楕円 214"/>
        <xdr:cNvSpPr/>
      </xdr:nvSpPr>
      <xdr:spPr>
        <a:xfrm>
          <a:off x="1270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113592</xdr:rowOff>
    </xdr:from>
    <xdr:ext cx="762000" cy="259045"/>
    <xdr:sp macro="" textlink="">
      <xdr:nvSpPr>
        <xdr:cNvPr id="216" name="テキスト ボックス 215"/>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経常収支比率に占める割合は</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全国平均を上回ってからの現状維持となっている。下水道事業については経費を節減するとともに、独立採算の原則に立ち返った料金の値上げによる健全化、国民健康保険事業会計においても国民健康保険料の適正化を図ることなどにより、税収を主な財源とする普通会計の負担額を減らし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9" name="直線コネクタ 238"/>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40"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41" name="直線コネクタ 240"/>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115570</xdr:rowOff>
    </xdr:from>
    <xdr:to>
      <xdr:col>82</xdr:col>
      <xdr:colOff>107950</xdr:colOff>
      <xdr:row>59</xdr:row>
      <xdr:rowOff>12700</xdr:rowOff>
    </xdr:to>
    <xdr:cxnSp macro="">
      <xdr:nvCxnSpPr>
        <xdr:cNvPr id="244" name="直線コネクタ 243"/>
        <xdr:cNvCxnSpPr/>
      </xdr:nvCxnSpPr>
      <xdr:spPr>
        <a:xfrm flipV="1">
          <a:off x="15671800" y="100596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5" name="その他平均値テキスト"/>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6" name="フローチャート: 判断 245"/>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92710</xdr:rowOff>
    </xdr:from>
    <xdr:to>
      <xdr:col>78</xdr:col>
      <xdr:colOff>69850</xdr:colOff>
      <xdr:row>59</xdr:row>
      <xdr:rowOff>12700</xdr:rowOff>
    </xdr:to>
    <xdr:cxnSp macro="">
      <xdr:nvCxnSpPr>
        <xdr:cNvPr id="247" name="直線コネクタ 246"/>
        <xdr:cNvCxnSpPr/>
      </xdr:nvCxnSpPr>
      <xdr:spPr>
        <a:xfrm>
          <a:off x="14782800" y="100368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8" name="フローチャート: 判断 247"/>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9" name="テキスト ボックス 248"/>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92710</xdr:rowOff>
    </xdr:from>
    <xdr:to>
      <xdr:col>73</xdr:col>
      <xdr:colOff>180975</xdr:colOff>
      <xdr:row>58</xdr:row>
      <xdr:rowOff>121285</xdr:rowOff>
    </xdr:to>
    <xdr:cxnSp macro="">
      <xdr:nvCxnSpPr>
        <xdr:cNvPr id="250" name="直線コネクタ 249"/>
        <xdr:cNvCxnSpPr/>
      </xdr:nvCxnSpPr>
      <xdr:spPr>
        <a:xfrm flipV="1">
          <a:off x="13893800" y="100368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51" name="フローチャート: 判断 250"/>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2" name="テキスト ボックス 251"/>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98425</xdr:rowOff>
    </xdr:from>
    <xdr:to>
      <xdr:col>69</xdr:col>
      <xdr:colOff>92075</xdr:colOff>
      <xdr:row>58</xdr:row>
      <xdr:rowOff>121285</xdr:rowOff>
    </xdr:to>
    <xdr:cxnSp macro="">
      <xdr:nvCxnSpPr>
        <xdr:cNvPr id="253" name="直線コネクタ 252"/>
        <xdr:cNvCxnSpPr/>
      </xdr:nvCxnSpPr>
      <xdr:spPr>
        <a:xfrm>
          <a:off x="13004800" y="100425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142257</xdr:rowOff>
    </xdr:from>
    <xdr:ext cx="762000" cy="259045"/>
    <xdr:sp macro="" textlink="">
      <xdr:nvSpPr>
        <xdr:cNvPr id="255" name="テキスト ボックス 254"/>
        <xdr:cNvSpPr txBox="1"/>
      </xdr:nvSpPr>
      <xdr:spPr>
        <a:xfrm>
          <a:off x="13512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6" name="フローチャート: 判断 255"/>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57" name="テキスト ボックス 256"/>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64770</xdr:rowOff>
    </xdr:from>
    <xdr:to>
      <xdr:col>82</xdr:col>
      <xdr:colOff>158750</xdr:colOff>
      <xdr:row>58</xdr:row>
      <xdr:rowOff>166370</xdr:rowOff>
    </xdr:to>
    <xdr:sp macro="" textlink="">
      <xdr:nvSpPr>
        <xdr:cNvPr id="263" name="楕円 262"/>
        <xdr:cNvSpPr/>
      </xdr:nvSpPr>
      <xdr:spPr>
        <a:xfrm>
          <a:off x="164592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36847</xdr:rowOff>
    </xdr:from>
    <xdr:ext cx="762000" cy="259045"/>
    <xdr:sp macro="" textlink="">
      <xdr:nvSpPr>
        <xdr:cNvPr id="264" name="その他該当値テキスト"/>
        <xdr:cNvSpPr txBox="1"/>
      </xdr:nvSpPr>
      <xdr:spPr>
        <a:xfrm>
          <a:off x="165989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133350</xdr:rowOff>
    </xdr:from>
    <xdr:to>
      <xdr:col>78</xdr:col>
      <xdr:colOff>120650</xdr:colOff>
      <xdr:row>59</xdr:row>
      <xdr:rowOff>63500</xdr:rowOff>
    </xdr:to>
    <xdr:sp macro="" textlink="">
      <xdr:nvSpPr>
        <xdr:cNvPr id="265" name="楕円 264"/>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66" name="テキスト ボックス 265"/>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41910</xdr:rowOff>
    </xdr:from>
    <xdr:to>
      <xdr:col>74</xdr:col>
      <xdr:colOff>31750</xdr:colOff>
      <xdr:row>58</xdr:row>
      <xdr:rowOff>143510</xdr:rowOff>
    </xdr:to>
    <xdr:sp macro="" textlink="">
      <xdr:nvSpPr>
        <xdr:cNvPr id="267" name="楕円 266"/>
        <xdr:cNvSpPr/>
      </xdr:nvSpPr>
      <xdr:spPr>
        <a:xfrm>
          <a:off x="14732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128287</xdr:rowOff>
    </xdr:from>
    <xdr:ext cx="762000" cy="259045"/>
    <xdr:sp macro="" textlink="">
      <xdr:nvSpPr>
        <xdr:cNvPr id="268" name="テキスト ボックス 267"/>
        <xdr:cNvSpPr txBox="1"/>
      </xdr:nvSpPr>
      <xdr:spPr>
        <a:xfrm>
          <a:off x="14401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70485</xdr:rowOff>
    </xdr:from>
    <xdr:to>
      <xdr:col>69</xdr:col>
      <xdr:colOff>142875</xdr:colOff>
      <xdr:row>59</xdr:row>
      <xdr:rowOff>635</xdr:rowOff>
    </xdr:to>
    <xdr:sp macro="" textlink="">
      <xdr:nvSpPr>
        <xdr:cNvPr id="269" name="楕円 268"/>
        <xdr:cNvSpPr/>
      </xdr:nvSpPr>
      <xdr:spPr>
        <a:xfrm>
          <a:off x="13843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156862</xdr:rowOff>
    </xdr:from>
    <xdr:ext cx="762000" cy="259045"/>
    <xdr:sp macro="" textlink="">
      <xdr:nvSpPr>
        <xdr:cNvPr id="270" name="テキスト ボックス 269"/>
        <xdr:cNvSpPr txBox="1"/>
      </xdr:nvSpPr>
      <xdr:spPr>
        <a:xfrm>
          <a:off x="13512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71" name="楕円 270"/>
        <xdr:cNvSpPr/>
      </xdr:nvSpPr>
      <xdr:spPr>
        <a:xfrm>
          <a:off x="12954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72" name="テキスト ボックス 271"/>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補助費等に係る経常収支比率は昨年度に引き続き、類似団体平均を下回る結果となった。決算額は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百万円の減額となった。今後も補助金を交付するのが適当な事業を行っているのかなどのチェックを強化して、不適当な補助金の見直しや廃止をし、さらなる歳出削減に努める。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7" name="直線コネクタ 28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8" name="テキスト ボックス 28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9" name="直線コネクタ 28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0" name="テキスト ボックス 28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1" name="直線コネクタ 29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2" name="テキスト ボックス 29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3" name="直線コネクタ 29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4" name="テキスト ボックス 29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5" name="直線コネクタ 29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6" name="テキスト ボックス 29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9" name="直線コネクタ 298"/>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0"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1" name="直線コネクタ 300"/>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2"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3" name="直線コネクタ 302"/>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50800</xdr:rowOff>
    </xdr:from>
    <xdr:to>
      <xdr:col>82</xdr:col>
      <xdr:colOff>107950</xdr:colOff>
      <xdr:row>35</xdr:row>
      <xdr:rowOff>54610</xdr:rowOff>
    </xdr:to>
    <xdr:cxnSp macro="">
      <xdr:nvCxnSpPr>
        <xdr:cNvPr id="304" name="直線コネクタ 303"/>
        <xdr:cNvCxnSpPr/>
      </xdr:nvCxnSpPr>
      <xdr:spPr>
        <a:xfrm>
          <a:off x="15671800" y="60515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5" name="補助費等平均値テキスト"/>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6" name="フローチャート: 判断 305"/>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50800</xdr:rowOff>
    </xdr:from>
    <xdr:to>
      <xdr:col>78</xdr:col>
      <xdr:colOff>69850</xdr:colOff>
      <xdr:row>35</xdr:row>
      <xdr:rowOff>73660</xdr:rowOff>
    </xdr:to>
    <xdr:cxnSp macro="">
      <xdr:nvCxnSpPr>
        <xdr:cNvPr id="307" name="直線コネクタ 306"/>
        <xdr:cNvCxnSpPr/>
      </xdr:nvCxnSpPr>
      <xdr:spPr>
        <a:xfrm flipV="1">
          <a:off x="14782800" y="60515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8" name="フローチャート: 判断 307"/>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9" name="テキスト ボックス 308"/>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xdr:rowOff>
    </xdr:from>
    <xdr:to>
      <xdr:col>73</xdr:col>
      <xdr:colOff>180975</xdr:colOff>
      <xdr:row>35</xdr:row>
      <xdr:rowOff>73660</xdr:rowOff>
    </xdr:to>
    <xdr:cxnSp macro="">
      <xdr:nvCxnSpPr>
        <xdr:cNvPr id="310" name="直線コネクタ 309"/>
        <xdr:cNvCxnSpPr/>
      </xdr:nvCxnSpPr>
      <xdr:spPr>
        <a:xfrm>
          <a:off x="13893800" y="60096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11" name="フローチャート: 判断 310"/>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2" name="テキスト ボックス 311"/>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xdr:rowOff>
    </xdr:from>
    <xdr:to>
      <xdr:col>69</xdr:col>
      <xdr:colOff>92075</xdr:colOff>
      <xdr:row>35</xdr:row>
      <xdr:rowOff>8890</xdr:rowOff>
    </xdr:to>
    <xdr:cxnSp macro="">
      <xdr:nvCxnSpPr>
        <xdr:cNvPr id="313" name="直線コネクタ 312"/>
        <xdr:cNvCxnSpPr/>
      </xdr:nvCxnSpPr>
      <xdr:spPr>
        <a:xfrm>
          <a:off x="13004800" y="6009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64770</xdr:rowOff>
    </xdr:from>
    <xdr:to>
      <xdr:col>69</xdr:col>
      <xdr:colOff>142875</xdr:colOff>
      <xdr:row>35</xdr:row>
      <xdr:rowOff>166370</xdr:rowOff>
    </xdr:to>
    <xdr:sp macro="" textlink="">
      <xdr:nvSpPr>
        <xdr:cNvPr id="314" name="フローチャート: 判断 313"/>
        <xdr:cNvSpPr/>
      </xdr:nvSpPr>
      <xdr:spPr>
        <a:xfrm>
          <a:off x="13843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151147</xdr:rowOff>
    </xdr:from>
    <xdr:ext cx="762000" cy="259045"/>
    <xdr:sp macro="" textlink="">
      <xdr:nvSpPr>
        <xdr:cNvPr id="315" name="テキスト ボックス 314"/>
        <xdr:cNvSpPr txBox="1"/>
      </xdr:nvSpPr>
      <xdr:spPr>
        <a:xfrm>
          <a:off x="13512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148590</xdr:rowOff>
    </xdr:from>
    <xdr:to>
      <xdr:col>65</xdr:col>
      <xdr:colOff>53975</xdr:colOff>
      <xdr:row>36</xdr:row>
      <xdr:rowOff>78740</xdr:rowOff>
    </xdr:to>
    <xdr:sp macro="" textlink="">
      <xdr:nvSpPr>
        <xdr:cNvPr id="316" name="フローチャート: 判断 315"/>
        <xdr:cNvSpPr/>
      </xdr:nvSpPr>
      <xdr:spPr>
        <a:xfrm>
          <a:off x="12954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63517</xdr:rowOff>
    </xdr:from>
    <xdr:ext cx="762000" cy="259045"/>
    <xdr:sp macro="" textlink="">
      <xdr:nvSpPr>
        <xdr:cNvPr id="317" name="テキスト ボックス 316"/>
        <xdr:cNvSpPr txBox="1"/>
      </xdr:nvSpPr>
      <xdr:spPr>
        <a:xfrm>
          <a:off x="12623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xdr:rowOff>
    </xdr:from>
    <xdr:to>
      <xdr:col>82</xdr:col>
      <xdr:colOff>158750</xdr:colOff>
      <xdr:row>35</xdr:row>
      <xdr:rowOff>105410</xdr:rowOff>
    </xdr:to>
    <xdr:sp macro="" textlink="">
      <xdr:nvSpPr>
        <xdr:cNvPr id="323" name="楕円 322"/>
        <xdr:cNvSpPr/>
      </xdr:nvSpPr>
      <xdr:spPr>
        <a:xfrm>
          <a:off x="16459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20337</xdr:rowOff>
    </xdr:from>
    <xdr:ext cx="762000" cy="259045"/>
    <xdr:sp macro="" textlink="">
      <xdr:nvSpPr>
        <xdr:cNvPr id="324" name="補助費等該当値テキスト"/>
        <xdr:cNvSpPr txBox="1"/>
      </xdr:nvSpPr>
      <xdr:spPr>
        <a:xfrm>
          <a:off x="16598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0</xdr:rowOff>
    </xdr:from>
    <xdr:to>
      <xdr:col>78</xdr:col>
      <xdr:colOff>120650</xdr:colOff>
      <xdr:row>35</xdr:row>
      <xdr:rowOff>101600</xdr:rowOff>
    </xdr:to>
    <xdr:sp macro="" textlink="">
      <xdr:nvSpPr>
        <xdr:cNvPr id="325" name="楕円 324"/>
        <xdr:cNvSpPr/>
      </xdr:nvSpPr>
      <xdr:spPr>
        <a:xfrm>
          <a:off x="15621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111777</xdr:rowOff>
    </xdr:from>
    <xdr:ext cx="736600" cy="259045"/>
    <xdr:sp macro="" textlink="">
      <xdr:nvSpPr>
        <xdr:cNvPr id="326" name="テキスト ボックス 325"/>
        <xdr:cNvSpPr txBox="1"/>
      </xdr:nvSpPr>
      <xdr:spPr>
        <a:xfrm>
          <a:off x="15290800" y="576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22860</xdr:rowOff>
    </xdr:from>
    <xdr:to>
      <xdr:col>74</xdr:col>
      <xdr:colOff>31750</xdr:colOff>
      <xdr:row>35</xdr:row>
      <xdr:rowOff>124460</xdr:rowOff>
    </xdr:to>
    <xdr:sp macro="" textlink="">
      <xdr:nvSpPr>
        <xdr:cNvPr id="327" name="楕円 326"/>
        <xdr:cNvSpPr/>
      </xdr:nvSpPr>
      <xdr:spPr>
        <a:xfrm>
          <a:off x="14732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134637</xdr:rowOff>
    </xdr:from>
    <xdr:ext cx="762000" cy="259045"/>
    <xdr:sp macro="" textlink="">
      <xdr:nvSpPr>
        <xdr:cNvPr id="328" name="テキスト ボックス 327"/>
        <xdr:cNvSpPr txBox="1"/>
      </xdr:nvSpPr>
      <xdr:spPr>
        <a:xfrm>
          <a:off x="14401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129540</xdr:rowOff>
    </xdr:from>
    <xdr:to>
      <xdr:col>69</xdr:col>
      <xdr:colOff>142875</xdr:colOff>
      <xdr:row>35</xdr:row>
      <xdr:rowOff>59690</xdr:rowOff>
    </xdr:to>
    <xdr:sp macro="" textlink="">
      <xdr:nvSpPr>
        <xdr:cNvPr id="329" name="楕円 328"/>
        <xdr:cNvSpPr/>
      </xdr:nvSpPr>
      <xdr:spPr>
        <a:xfrm>
          <a:off x="13843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69867</xdr:rowOff>
    </xdr:from>
    <xdr:ext cx="762000" cy="259045"/>
    <xdr:sp macro="" textlink="">
      <xdr:nvSpPr>
        <xdr:cNvPr id="330" name="テキスト ボックス 329"/>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31" name="楕円 330"/>
        <xdr:cNvSpPr/>
      </xdr:nvSpPr>
      <xdr:spPr>
        <a:xfrm>
          <a:off x="12954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69867</xdr:rowOff>
    </xdr:from>
    <xdr:ext cx="762000" cy="259045"/>
    <xdr:sp macro="" textlink="">
      <xdr:nvSpPr>
        <xdr:cNvPr id="332" name="テキスト ボックス 331"/>
        <xdr:cNvSpPr txBox="1"/>
      </xdr:nvSpPr>
      <xdr:spPr>
        <a:xfrm>
          <a:off x="12623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過疎という条件不利地域内で合併した町村それぞれが発行した地方債を引き継いだことにより地方債残高が大きく、積極的な繰上償還</a:t>
          </a:r>
          <a:r>
            <a:rPr kumimoji="1" lang="en-US" altLang="ja-JP" sz="900">
              <a:solidFill>
                <a:schemeClr val="dk1"/>
              </a:solidFill>
              <a:effectLst/>
              <a:latin typeface="+mn-lt"/>
              <a:ea typeface="+mn-ea"/>
              <a:cs typeface="+mn-cs"/>
            </a:rPr>
            <a:t>(H16</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H22</a:t>
          </a:r>
          <a:r>
            <a:rPr kumimoji="1" lang="ja-JP" altLang="ja-JP" sz="900">
              <a:solidFill>
                <a:schemeClr val="dk1"/>
              </a:solidFill>
              <a:effectLst/>
              <a:latin typeface="+mn-lt"/>
              <a:ea typeface="+mn-ea"/>
              <a:cs typeface="+mn-cs"/>
            </a:rPr>
            <a:t>で約</a:t>
          </a:r>
          <a:r>
            <a:rPr kumimoji="1" lang="en-US" altLang="ja-JP" sz="900">
              <a:solidFill>
                <a:schemeClr val="dk1"/>
              </a:solidFill>
              <a:effectLst/>
              <a:latin typeface="+mn-lt"/>
              <a:ea typeface="+mn-ea"/>
              <a:cs typeface="+mn-cs"/>
            </a:rPr>
            <a:t>722</a:t>
          </a:r>
          <a:r>
            <a:rPr kumimoji="1" lang="ja-JP" altLang="ja-JP" sz="900">
              <a:solidFill>
                <a:schemeClr val="dk1"/>
              </a:solidFill>
              <a:effectLst/>
              <a:latin typeface="+mn-lt"/>
              <a:ea typeface="+mn-ea"/>
              <a:cs typeface="+mn-cs"/>
            </a:rPr>
            <a:t>百万円</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を行ったものの地方債の元利償還金が膨らんでおり類似団体中最下層となっている。</a:t>
          </a:r>
          <a:endParaRPr lang="ja-JP" altLang="ja-JP" sz="1050">
            <a:effectLst/>
          </a:endParaRPr>
        </a:p>
        <a:p>
          <a:r>
            <a:rPr kumimoji="1" lang="en-US" altLang="ja-JP" sz="900">
              <a:solidFill>
                <a:schemeClr val="dk1"/>
              </a:solidFill>
              <a:effectLst/>
              <a:latin typeface="+mn-lt"/>
              <a:ea typeface="+mn-ea"/>
              <a:cs typeface="+mn-cs"/>
            </a:rPr>
            <a:t>H23</a:t>
          </a:r>
          <a:r>
            <a:rPr kumimoji="1" lang="ja-JP" altLang="ja-JP" sz="900">
              <a:solidFill>
                <a:schemeClr val="dk1"/>
              </a:solidFill>
              <a:effectLst/>
              <a:latin typeface="+mn-lt"/>
              <a:ea typeface="+mn-ea"/>
              <a:cs typeface="+mn-cs"/>
            </a:rPr>
            <a:t>年度に合併後最初の公債費のピークを迎え減少傾向であったが、</a:t>
          </a:r>
          <a:r>
            <a:rPr kumimoji="1" lang="en-US" altLang="ja-JP" sz="900">
              <a:solidFill>
                <a:schemeClr val="dk1"/>
              </a:solidFill>
              <a:effectLst/>
              <a:latin typeface="+mn-lt"/>
              <a:ea typeface="+mn-ea"/>
              <a:cs typeface="+mn-cs"/>
            </a:rPr>
            <a:t>H26</a:t>
          </a:r>
          <a:r>
            <a:rPr kumimoji="1" lang="ja-JP" altLang="ja-JP" sz="900">
              <a:solidFill>
                <a:schemeClr val="dk1"/>
              </a:solidFill>
              <a:effectLst/>
              <a:latin typeface="+mn-lt"/>
              <a:ea typeface="+mn-ea"/>
              <a:cs typeface="+mn-cs"/>
            </a:rPr>
            <a:t>年度に合併後最高に達してしまった。引き続き投資は続けて行かなければならないが、事業の緊急性及び有効性を確実に見極め、安易に地方債に頼ることのないよう努める。</a:t>
          </a:r>
          <a:endParaRPr lang="ja-JP" altLang="ja-JP" sz="105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9" name="直線コネクタ 358"/>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60"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61" name="直線コネクタ 360"/>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66039</xdr:rowOff>
    </xdr:to>
    <xdr:cxnSp macro="">
      <xdr:nvCxnSpPr>
        <xdr:cNvPr id="364" name="直線コネクタ 363"/>
        <xdr:cNvCxnSpPr/>
      </xdr:nvCxnSpPr>
      <xdr:spPr>
        <a:xfrm>
          <a:off x="3987800" y="135915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65"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6" name="フローチャート: 判断 36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146050</xdr:rowOff>
    </xdr:to>
    <xdr:cxnSp macro="">
      <xdr:nvCxnSpPr>
        <xdr:cNvPr id="367" name="直線コネクタ 366"/>
        <xdr:cNvCxnSpPr/>
      </xdr:nvCxnSpPr>
      <xdr:spPr>
        <a:xfrm flipV="1">
          <a:off x="3098800" y="135915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8" name="フローチャート: 判断 367"/>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111777</xdr:rowOff>
    </xdr:from>
    <xdr:ext cx="736600" cy="259045"/>
    <xdr:sp macro="" textlink="">
      <xdr:nvSpPr>
        <xdr:cNvPr id="369" name="テキスト ボックス 368"/>
        <xdr:cNvSpPr txBox="1"/>
      </xdr:nvSpPr>
      <xdr:spPr>
        <a:xfrm>
          <a:off x="3606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146050</xdr:rowOff>
    </xdr:from>
    <xdr:to>
      <xdr:col>15</xdr:col>
      <xdr:colOff>98425</xdr:colOff>
      <xdr:row>79</xdr:row>
      <xdr:rowOff>161289</xdr:rowOff>
    </xdr:to>
    <xdr:cxnSp macro="">
      <xdr:nvCxnSpPr>
        <xdr:cNvPr id="370" name="直線コネクタ 369"/>
        <xdr:cNvCxnSpPr/>
      </xdr:nvCxnSpPr>
      <xdr:spPr>
        <a:xfrm flipV="1">
          <a:off x="2209800" y="136906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71" name="フローチャート: 判断 370"/>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72" name="テキスト ボックス 371"/>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161289</xdr:rowOff>
    </xdr:from>
    <xdr:to>
      <xdr:col>11</xdr:col>
      <xdr:colOff>9525</xdr:colOff>
      <xdr:row>80</xdr:row>
      <xdr:rowOff>8889</xdr:rowOff>
    </xdr:to>
    <xdr:cxnSp macro="">
      <xdr:nvCxnSpPr>
        <xdr:cNvPr id="373" name="直線コネクタ 372"/>
        <xdr:cNvCxnSpPr/>
      </xdr:nvCxnSpPr>
      <xdr:spPr>
        <a:xfrm flipV="1">
          <a:off x="1320800" y="137058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5" name="テキスト ボックス 374"/>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72389</xdr:rowOff>
    </xdr:from>
    <xdr:to>
      <xdr:col>6</xdr:col>
      <xdr:colOff>171450</xdr:colOff>
      <xdr:row>77</xdr:row>
      <xdr:rowOff>2539</xdr:rowOff>
    </xdr:to>
    <xdr:sp macro="" textlink="">
      <xdr:nvSpPr>
        <xdr:cNvPr id="376" name="フローチャート: 判断 375"/>
        <xdr:cNvSpPr/>
      </xdr:nvSpPr>
      <xdr:spPr>
        <a:xfrm>
          <a:off x="1270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12717</xdr:rowOff>
    </xdr:from>
    <xdr:ext cx="762000" cy="259045"/>
    <xdr:sp macro="" textlink="">
      <xdr:nvSpPr>
        <xdr:cNvPr id="377" name="テキスト ボックス 376"/>
        <xdr:cNvSpPr txBox="1"/>
      </xdr:nvSpPr>
      <xdr:spPr>
        <a:xfrm>
          <a:off x="939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15239</xdr:rowOff>
    </xdr:from>
    <xdr:to>
      <xdr:col>24</xdr:col>
      <xdr:colOff>76200</xdr:colOff>
      <xdr:row>79</xdr:row>
      <xdr:rowOff>116839</xdr:rowOff>
    </xdr:to>
    <xdr:sp macro="" textlink="">
      <xdr:nvSpPr>
        <xdr:cNvPr id="383" name="楕円 382"/>
        <xdr:cNvSpPr/>
      </xdr:nvSpPr>
      <xdr:spPr>
        <a:xfrm>
          <a:off x="47752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158766</xdr:rowOff>
    </xdr:from>
    <xdr:ext cx="762000" cy="259045"/>
    <xdr:sp macro="" textlink="">
      <xdr:nvSpPr>
        <xdr:cNvPr id="384" name="公債費該当値テキスト"/>
        <xdr:cNvSpPr txBox="1"/>
      </xdr:nvSpPr>
      <xdr:spPr>
        <a:xfrm>
          <a:off x="49149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85" name="楕円 384"/>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86" name="テキスト ボックス 385"/>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95250</xdr:rowOff>
    </xdr:from>
    <xdr:to>
      <xdr:col>15</xdr:col>
      <xdr:colOff>149225</xdr:colOff>
      <xdr:row>80</xdr:row>
      <xdr:rowOff>25400</xdr:rowOff>
    </xdr:to>
    <xdr:sp macro="" textlink="">
      <xdr:nvSpPr>
        <xdr:cNvPr id="387" name="楕円 386"/>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10177</xdr:rowOff>
    </xdr:from>
    <xdr:ext cx="762000" cy="259045"/>
    <xdr:sp macro="" textlink="">
      <xdr:nvSpPr>
        <xdr:cNvPr id="388" name="テキスト ボックス 387"/>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110489</xdr:rowOff>
    </xdr:from>
    <xdr:to>
      <xdr:col>11</xdr:col>
      <xdr:colOff>60325</xdr:colOff>
      <xdr:row>80</xdr:row>
      <xdr:rowOff>40639</xdr:rowOff>
    </xdr:to>
    <xdr:sp macro="" textlink="">
      <xdr:nvSpPr>
        <xdr:cNvPr id="389" name="楕円 388"/>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25416</xdr:rowOff>
    </xdr:from>
    <xdr:ext cx="762000" cy="259045"/>
    <xdr:sp macro="" textlink="">
      <xdr:nvSpPr>
        <xdr:cNvPr id="390" name="テキスト ボックス 389"/>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129539</xdr:rowOff>
    </xdr:from>
    <xdr:to>
      <xdr:col>6</xdr:col>
      <xdr:colOff>171450</xdr:colOff>
      <xdr:row>80</xdr:row>
      <xdr:rowOff>59689</xdr:rowOff>
    </xdr:to>
    <xdr:sp macro="" textlink="">
      <xdr:nvSpPr>
        <xdr:cNvPr id="391" name="楕円 390"/>
        <xdr:cNvSpPr/>
      </xdr:nvSpPr>
      <xdr:spPr>
        <a:xfrm>
          <a:off x="1270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44466</xdr:rowOff>
    </xdr:from>
    <xdr:ext cx="762000" cy="259045"/>
    <xdr:sp macro="" textlink="">
      <xdr:nvSpPr>
        <xdr:cNvPr id="392" name="テキスト ボックス 391"/>
        <xdr:cNvSpPr txBox="1"/>
      </xdr:nvSpPr>
      <xdr:spPr>
        <a:xfrm>
          <a:off x="939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公債費以外の経常収支比率は類似団体平均を</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下回っており全国及び県平均と比較しても上位の水準にある。これは扶助費を抑制したこと、また依然として補助費等が低く抑えられていることが要因として挙げられる。今後も、上昇傾向にある歳出の抑制を図り水準を維持できる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2" name="直線コネクタ 421"/>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3"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4" name="直線コネクタ 423"/>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5"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6" name="直線コネクタ 425"/>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169455</xdr:rowOff>
    </xdr:from>
    <xdr:to>
      <xdr:col>82</xdr:col>
      <xdr:colOff>107950</xdr:colOff>
      <xdr:row>77</xdr:row>
      <xdr:rowOff>17599</xdr:rowOff>
    </xdr:to>
    <xdr:cxnSp macro="">
      <xdr:nvCxnSpPr>
        <xdr:cNvPr id="427" name="直線コネクタ 426"/>
        <xdr:cNvCxnSpPr/>
      </xdr:nvCxnSpPr>
      <xdr:spPr>
        <a:xfrm>
          <a:off x="15671800" y="1319965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115225</xdr:rowOff>
    </xdr:from>
    <xdr:ext cx="762000" cy="259045"/>
    <xdr:sp macro="" textlink="">
      <xdr:nvSpPr>
        <xdr:cNvPr id="428" name="公債費以外平均値テキスト"/>
        <xdr:cNvSpPr txBox="1"/>
      </xdr:nvSpPr>
      <xdr:spPr>
        <a:xfrm>
          <a:off x="16598900" y="1331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9" name="フローチャート: 判断 428"/>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140063</xdr:rowOff>
    </xdr:from>
    <xdr:to>
      <xdr:col>78</xdr:col>
      <xdr:colOff>69850</xdr:colOff>
      <xdr:row>76</xdr:row>
      <xdr:rowOff>169455</xdr:rowOff>
    </xdr:to>
    <xdr:cxnSp macro="">
      <xdr:nvCxnSpPr>
        <xdr:cNvPr id="430" name="直線コネクタ 429"/>
        <xdr:cNvCxnSpPr/>
      </xdr:nvCxnSpPr>
      <xdr:spPr>
        <a:xfrm>
          <a:off x="14782800" y="1317026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31" name="フローチャート: 判断 430"/>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2" name="テキスト ボックス 431"/>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29029</xdr:rowOff>
    </xdr:from>
    <xdr:to>
      <xdr:col>73</xdr:col>
      <xdr:colOff>180975</xdr:colOff>
      <xdr:row>76</xdr:row>
      <xdr:rowOff>140063</xdr:rowOff>
    </xdr:to>
    <xdr:cxnSp macro="">
      <xdr:nvCxnSpPr>
        <xdr:cNvPr id="433" name="直線コネクタ 432"/>
        <xdr:cNvCxnSpPr/>
      </xdr:nvCxnSpPr>
      <xdr:spPr>
        <a:xfrm>
          <a:off x="13893800" y="13059229"/>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4" name="フローチャート: 判断 433"/>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5" name="テキスト ボックス 434"/>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9434</xdr:rowOff>
    </xdr:from>
    <xdr:to>
      <xdr:col>69</xdr:col>
      <xdr:colOff>92075</xdr:colOff>
      <xdr:row>76</xdr:row>
      <xdr:rowOff>29029</xdr:rowOff>
    </xdr:to>
    <xdr:cxnSp macro="">
      <xdr:nvCxnSpPr>
        <xdr:cNvPr id="436" name="直線コネクタ 435"/>
        <xdr:cNvCxnSpPr/>
      </xdr:nvCxnSpPr>
      <xdr:spPr>
        <a:xfrm>
          <a:off x="13004800" y="130396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39" name="フローチャート: 判断 438"/>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40" name="テキスト ボックス 439"/>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138249</xdr:rowOff>
    </xdr:from>
    <xdr:to>
      <xdr:col>82</xdr:col>
      <xdr:colOff>158750</xdr:colOff>
      <xdr:row>77</xdr:row>
      <xdr:rowOff>68399</xdr:rowOff>
    </xdr:to>
    <xdr:sp macro="" textlink="">
      <xdr:nvSpPr>
        <xdr:cNvPr id="446" name="楕円 445"/>
        <xdr:cNvSpPr/>
      </xdr:nvSpPr>
      <xdr:spPr>
        <a:xfrm>
          <a:off x="164592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154776</xdr:rowOff>
    </xdr:from>
    <xdr:ext cx="762000" cy="259045"/>
    <xdr:sp macro="" textlink="">
      <xdr:nvSpPr>
        <xdr:cNvPr id="447" name="公債費以外該当値テキスト"/>
        <xdr:cNvSpPr txBox="1"/>
      </xdr:nvSpPr>
      <xdr:spPr>
        <a:xfrm>
          <a:off x="16598900" y="1301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118655</xdr:rowOff>
    </xdr:from>
    <xdr:to>
      <xdr:col>78</xdr:col>
      <xdr:colOff>120650</xdr:colOff>
      <xdr:row>77</xdr:row>
      <xdr:rowOff>48805</xdr:rowOff>
    </xdr:to>
    <xdr:sp macro="" textlink="">
      <xdr:nvSpPr>
        <xdr:cNvPr id="448" name="楕円 447"/>
        <xdr:cNvSpPr/>
      </xdr:nvSpPr>
      <xdr:spPr>
        <a:xfrm>
          <a:off x="15621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58981</xdr:rowOff>
    </xdr:from>
    <xdr:ext cx="736600" cy="259045"/>
    <xdr:sp macro="" textlink="">
      <xdr:nvSpPr>
        <xdr:cNvPr id="449" name="テキスト ボックス 448"/>
        <xdr:cNvSpPr txBox="1"/>
      </xdr:nvSpPr>
      <xdr:spPr>
        <a:xfrm>
          <a:off x="15290800" y="1291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89263</xdr:rowOff>
    </xdr:from>
    <xdr:to>
      <xdr:col>74</xdr:col>
      <xdr:colOff>31750</xdr:colOff>
      <xdr:row>77</xdr:row>
      <xdr:rowOff>19413</xdr:rowOff>
    </xdr:to>
    <xdr:sp macro="" textlink="">
      <xdr:nvSpPr>
        <xdr:cNvPr id="450" name="楕円 449"/>
        <xdr:cNvSpPr/>
      </xdr:nvSpPr>
      <xdr:spPr>
        <a:xfrm>
          <a:off x="14732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51" name="テキスト ボックス 450"/>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149679</xdr:rowOff>
    </xdr:from>
    <xdr:to>
      <xdr:col>69</xdr:col>
      <xdr:colOff>142875</xdr:colOff>
      <xdr:row>76</xdr:row>
      <xdr:rowOff>79829</xdr:rowOff>
    </xdr:to>
    <xdr:sp macro="" textlink="">
      <xdr:nvSpPr>
        <xdr:cNvPr id="452" name="楕円 451"/>
        <xdr:cNvSpPr/>
      </xdr:nvSpPr>
      <xdr:spPr>
        <a:xfrm>
          <a:off x="13843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90005</xdr:rowOff>
    </xdr:from>
    <xdr:ext cx="762000" cy="259045"/>
    <xdr:sp macro="" textlink="">
      <xdr:nvSpPr>
        <xdr:cNvPr id="453" name="テキスト ボックス 452"/>
        <xdr:cNvSpPr txBox="1"/>
      </xdr:nvSpPr>
      <xdr:spPr>
        <a:xfrm>
          <a:off x="13512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130084</xdr:rowOff>
    </xdr:from>
    <xdr:to>
      <xdr:col>65</xdr:col>
      <xdr:colOff>53975</xdr:colOff>
      <xdr:row>76</xdr:row>
      <xdr:rowOff>60235</xdr:rowOff>
    </xdr:to>
    <xdr:sp macro="" textlink="">
      <xdr:nvSpPr>
        <xdr:cNvPr id="454" name="楕円 453"/>
        <xdr:cNvSpPr/>
      </xdr:nvSpPr>
      <xdr:spPr>
        <a:xfrm>
          <a:off x="12954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70411</xdr:rowOff>
    </xdr:from>
    <xdr:ext cx="762000" cy="259045"/>
    <xdr:sp macro="" textlink="">
      <xdr:nvSpPr>
        <xdr:cNvPr id="455" name="テキスト ボックス 454"/>
        <xdr:cNvSpPr txBox="1"/>
      </xdr:nvSpPr>
      <xdr:spPr>
        <a:xfrm>
          <a:off x="12623800" y="1275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108509</xdr:rowOff>
    </xdr:from>
    <xdr:to>
      <xdr:col>29</xdr:col>
      <xdr:colOff>127000</xdr:colOff>
      <xdr:row>18</xdr:row>
      <xdr:rowOff>125032</xdr:rowOff>
    </xdr:to>
    <xdr:cxnSp macro="">
      <xdr:nvCxnSpPr>
        <xdr:cNvPr id="51" name="直線コネクタ 50"/>
        <xdr:cNvCxnSpPr/>
      </xdr:nvCxnSpPr>
      <xdr:spPr bwMode="auto">
        <a:xfrm flipV="1">
          <a:off x="5003800" y="3242234"/>
          <a:ext cx="647700" cy="1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125032</xdr:rowOff>
    </xdr:from>
    <xdr:to>
      <xdr:col>26</xdr:col>
      <xdr:colOff>50800</xdr:colOff>
      <xdr:row>18</xdr:row>
      <xdr:rowOff>131819</xdr:rowOff>
    </xdr:to>
    <xdr:cxnSp macro="">
      <xdr:nvCxnSpPr>
        <xdr:cNvPr id="54" name="直線コネクタ 53"/>
        <xdr:cNvCxnSpPr/>
      </xdr:nvCxnSpPr>
      <xdr:spPr bwMode="auto">
        <a:xfrm flipV="1">
          <a:off x="4305300" y="3258757"/>
          <a:ext cx="698500" cy="6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131819</xdr:rowOff>
    </xdr:from>
    <xdr:to>
      <xdr:col>22</xdr:col>
      <xdr:colOff>114300</xdr:colOff>
      <xdr:row>18</xdr:row>
      <xdr:rowOff>139785</xdr:rowOff>
    </xdr:to>
    <xdr:cxnSp macro="">
      <xdr:nvCxnSpPr>
        <xdr:cNvPr id="57" name="直線コネクタ 56"/>
        <xdr:cNvCxnSpPr/>
      </xdr:nvCxnSpPr>
      <xdr:spPr bwMode="auto">
        <a:xfrm flipV="1">
          <a:off x="3606800" y="3265544"/>
          <a:ext cx="698500" cy="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137474</xdr:rowOff>
    </xdr:from>
    <xdr:to>
      <xdr:col>18</xdr:col>
      <xdr:colOff>177800</xdr:colOff>
      <xdr:row>18</xdr:row>
      <xdr:rowOff>139785</xdr:rowOff>
    </xdr:to>
    <xdr:cxnSp macro="">
      <xdr:nvCxnSpPr>
        <xdr:cNvPr id="60" name="直線コネクタ 59"/>
        <xdr:cNvCxnSpPr/>
      </xdr:nvCxnSpPr>
      <xdr:spPr bwMode="auto">
        <a:xfrm>
          <a:off x="2908300" y="3271199"/>
          <a:ext cx="698500" cy="2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116493</xdr:rowOff>
    </xdr:from>
    <xdr:to>
      <xdr:col>19</xdr:col>
      <xdr:colOff>38100</xdr:colOff>
      <xdr:row>19</xdr:row>
      <xdr:rowOff>46644</xdr:rowOff>
    </xdr:to>
    <xdr:sp macro="" textlink="">
      <xdr:nvSpPr>
        <xdr:cNvPr id="61" name="フローチャート: 判断 60"/>
        <xdr:cNvSpPr/>
      </xdr:nvSpPr>
      <xdr:spPr bwMode="auto">
        <a:xfrm>
          <a:off x="3556000" y="325021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31421</xdr:rowOff>
    </xdr:from>
    <xdr:ext cx="762000" cy="259045"/>
    <xdr:sp macro="" textlink="">
      <xdr:nvSpPr>
        <xdr:cNvPr id="62" name="テキスト ボックス 61"/>
        <xdr:cNvSpPr txBox="1"/>
      </xdr:nvSpPr>
      <xdr:spPr>
        <a:xfrm>
          <a:off x="3225800" y="333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35362</xdr:rowOff>
    </xdr:from>
    <xdr:to>
      <xdr:col>15</xdr:col>
      <xdr:colOff>101600</xdr:colOff>
      <xdr:row>19</xdr:row>
      <xdr:rowOff>136962</xdr:rowOff>
    </xdr:to>
    <xdr:sp macro="" textlink="">
      <xdr:nvSpPr>
        <xdr:cNvPr id="63" name="フローチャート: 判断 62"/>
        <xdr:cNvSpPr/>
      </xdr:nvSpPr>
      <xdr:spPr bwMode="auto">
        <a:xfrm>
          <a:off x="2857500" y="3340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121739</xdr:rowOff>
    </xdr:from>
    <xdr:ext cx="762000" cy="259045"/>
    <xdr:sp macro="" textlink="">
      <xdr:nvSpPr>
        <xdr:cNvPr id="64" name="テキスト ボックス 63"/>
        <xdr:cNvSpPr txBox="1"/>
      </xdr:nvSpPr>
      <xdr:spPr>
        <a:xfrm>
          <a:off x="2527300" y="342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57709</xdr:rowOff>
    </xdr:from>
    <xdr:to>
      <xdr:col>29</xdr:col>
      <xdr:colOff>177800</xdr:colOff>
      <xdr:row>18</xdr:row>
      <xdr:rowOff>159309</xdr:rowOff>
    </xdr:to>
    <xdr:sp macro="" textlink="">
      <xdr:nvSpPr>
        <xdr:cNvPr id="70" name="楕円 69"/>
        <xdr:cNvSpPr/>
      </xdr:nvSpPr>
      <xdr:spPr bwMode="auto">
        <a:xfrm>
          <a:off x="5600700" y="3191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29786</xdr:rowOff>
    </xdr:from>
    <xdr:ext cx="762000" cy="259045"/>
    <xdr:sp macro="" textlink="">
      <xdr:nvSpPr>
        <xdr:cNvPr id="71" name="人口1人当たり決算額の推移該当値テキスト130"/>
        <xdr:cNvSpPr txBox="1"/>
      </xdr:nvSpPr>
      <xdr:spPr>
        <a:xfrm>
          <a:off x="5740400" y="316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74232</xdr:rowOff>
    </xdr:from>
    <xdr:to>
      <xdr:col>26</xdr:col>
      <xdr:colOff>101600</xdr:colOff>
      <xdr:row>19</xdr:row>
      <xdr:rowOff>4382</xdr:rowOff>
    </xdr:to>
    <xdr:sp macro="" textlink="">
      <xdr:nvSpPr>
        <xdr:cNvPr id="72" name="楕円 71"/>
        <xdr:cNvSpPr/>
      </xdr:nvSpPr>
      <xdr:spPr bwMode="auto">
        <a:xfrm>
          <a:off x="4953000" y="3207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160609</xdr:rowOff>
    </xdr:from>
    <xdr:ext cx="736600" cy="259045"/>
    <xdr:sp macro="" textlink="">
      <xdr:nvSpPr>
        <xdr:cNvPr id="73" name="テキスト ボックス 72"/>
        <xdr:cNvSpPr txBox="1"/>
      </xdr:nvSpPr>
      <xdr:spPr>
        <a:xfrm>
          <a:off x="4622800" y="3294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81020</xdr:rowOff>
    </xdr:from>
    <xdr:to>
      <xdr:col>22</xdr:col>
      <xdr:colOff>165100</xdr:colOff>
      <xdr:row>19</xdr:row>
      <xdr:rowOff>11170</xdr:rowOff>
    </xdr:to>
    <xdr:sp macro="" textlink="">
      <xdr:nvSpPr>
        <xdr:cNvPr id="74" name="楕円 73"/>
        <xdr:cNvSpPr/>
      </xdr:nvSpPr>
      <xdr:spPr bwMode="auto">
        <a:xfrm>
          <a:off x="4254500" y="321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167396</xdr:rowOff>
    </xdr:from>
    <xdr:ext cx="762000" cy="259045"/>
    <xdr:sp macro="" textlink="">
      <xdr:nvSpPr>
        <xdr:cNvPr id="75" name="テキスト ボックス 74"/>
        <xdr:cNvSpPr txBox="1"/>
      </xdr:nvSpPr>
      <xdr:spPr>
        <a:xfrm>
          <a:off x="3924300" y="33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88985</xdr:rowOff>
    </xdr:from>
    <xdr:to>
      <xdr:col>19</xdr:col>
      <xdr:colOff>38100</xdr:colOff>
      <xdr:row>19</xdr:row>
      <xdr:rowOff>19134</xdr:rowOff>
    </xdr:to>
    <xdr:sp macro="" textlink="">
      <xdr:nvSpPr>
        <xdr:cNvPr id="76" name="楕円 75"/>
        <xdr:cNvSpPr/>
      </xdr:nvSpPr>
      <xdr:spPr bwMode="auto">
        <a:xfrm>
          <a:off x="3556000" y="322271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29312</xdr:rowOff>
    </xdr:from>
    <xdr:ext cx="762000" cy="259045"/>
    <xdr:sp macro="" textlink="">
      <xdr:nvSpPr>
        <xdr:cNvPr id="77" name="テキスト ボックス 76"/>
        <xdr:cNvSpPr txBox="1"/>
      </xdr:nvSpPr>
      <xdr:spPr>
        <a:xfrm>
          <a:off x="3225800" y="299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86674</xdr:rowOff>
    </xdr:from>
    <xdr:to>
      <xdr:col>15</xdr:col>
      <xdr:colOff>101600</xdr:colOff>
      <xdr:row>19</xdr:row>
      <xdr:rowOff>16824</xdr:rowOff>
    </xdr:to>
    <xdr:sp macro="" textlink="">
      <xdr:nvSpPr>
        <xdr:cNvPr id="78" name="楕円 77"/>
        <xdr:cNvSpPr/>
      </xdr:nvSpPr>
      <xdr:spPr bwMode="auto">
        <a:xfrm>
          <a:off x="2857500" y="3220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27001</xdr:rowOff>
    </xdr:from>
    <xdr:ext cx="762000" cy="259045"/>
    <xdr:sp macro="" textlink="">
      <xdr:nvSpPr>
        <xdr:cNvPr id="79" name="テキスト ボックス 78"/>
        <xdr:cNvSpPr txBox="1"/>
      </xdr:nvSpPr>
      <xdr:spPr>
        <a:xfrm>
          <a:off x="2527300" y="298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231294</xdr:rowOff>
    </xdr:from>
    <xdr:to>
      <xdr:col>29</xdr:col>
      <xdr:colOff>127000</xdr:colOff>
      <xdr:row>35</xdr:row>
      <xdr:rowOff>270247</xdr:rowOff>
    </xdr:to>
    <xdr:cxnSp macro="">
      <xdr:nvCxnSpPr>
        <xdr:cNvPr id="114" name="直線コネクタ 113"/>
        <xdr:cNvCxnSpPr/>
      </xdr:nvCxnSpPr>
      <xdr:spPr bwMode="auto">
        <a:xfrm flipV="1">
          <a:off x="5003800" y="6841644"/>
          <a:ext cx="647700" cy="38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298555</xdr:rowOff>
    </xdr:from>
    <xdr:ext cx="762000" cy="259045"/>
    <xdr:sp macro="" textlink="">
      <xdr:nvSpPr>
        <xdr:cNvPr id="115" name="人口1人当たり決算額の推移平均値テキスト445"/>
        <xdr:cNvSpPr txBox="1"/>
      </xdr:nvSpPr>
      <xdr:spPr>
        <a:xfrm>
          <a:off x="5740400" y="690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196142</xdr:rowOff>
    </xdr:from>
    <xdr:to>
      <xdr:col>26</xdr:col>
      <xdr:colOff>50800</xdr:colOff>
      <xdr:row>35</xdr:row>
      <xdr:rowOff>270247</xdr:rowOff>
    </xdr:to>
    <xdr:cxnSp macro="">
      <xdr:nvCxnSpPr>
        <xdr:cNvPr id="117" name="直線コネクタ 116"/>
        <xdr:cNvCxnSpPr/>
      </xdr:nvCxnSpPr>
      <xdr:spPr bwMode="auto">
        <a:xfrm>
          <a:off x="4305300" y="6806492"/>
          <a:ext cx="698500" cy="74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169539</xdr:rowOff>
    </xdr:from>
    <xdr:to>
      <xdr:col>22</xdr:col>
      <xdr:colOff>114300</xdr:colOff>
      <xdr:row>35</xdr:row>
      <xdr:rowOff>196142</xdr:rowOff>
    </xdr:to>
    <xdr:cxnSp macro="">
      <xdr:nvCxnSpPr>
        <xdr:cNvPr id="120" name="直線コネクタ 119"/>
        <xdr:cNvCxnSpPr/>
      </xdr:nvCxnSpPr>
      <xdr:spPr bwMode="auto">
        <a:xfrm>
          <a:off x="3606800" y="6779889"/>
          <a:ext cx="698500" cy="26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169539</xdr:rowOff>
    </xdr:from>
    <xdr:to>
      <xdr:col>18</xdr:col>
      <xdr:colOff>177800</xdr:colOff>
      <xdr:row>35</xdr:row>
      <xdr:rowOff>200518</xdr:rowOff>
    </xdr:to>
    <xdr:cxnSp macro="">
      <xdr:nvCxnSpPr>
        <xdr:cNvPr id="123" name="直線コネクタ 122"/>
        <xdr:cNvCxnSpPr/>
      </xdr:nvCxnSpPr>
      <xdr:spPr bwMode="auto">
        <a:xfrm flipV="1">
          <a:off x="2908300" y="6779889"/>
          <a:ext cx="698500" cy="30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66801</xdr:rowOff>
    </xdr:from>
    <xdr:to>
      <xdr:col>19</xdr:col>
      <xdr:colOff>38100</xdr:colOff>
      <xdr:row>36</xdr:row>
      <xdr:rowOff>168401</xdr:rowOff>
    </xdr:to>
    <xdr:sp macro="" textlink="">
      <xdr:nvSpPr>
        <xdr:cNvPr id="124" name="フローチャート: 判断 123"/>
        <xdr:cNvSpPr/>
      </xdr:nvSpPr>
      <xdr:spPr bwMode="auto">
        <a:xfrm>
          <a:off x="3556000" y="7020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153178</xdr:rowOff>
    </xdr:from>
    <xdr:ext cx="762000" cy="259045"/>
    <xdr:sp macro="" textlink="">
      <xdr:nvSpPr>
        <xdr:cNvPr id="125" name="テキスト ボックス 124"/>
        <xdr:cNvSpPr txBox="1"/>
      </xdr:nvSpPr>
      <xdr:spPr>
        <a:xfrm>
          <a:off x="3225800" y="710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97003</xdr:rowOff>
    </xdr:from>
    <xdr:to>
      <xdr:col>15</xdr:col>
      <xdr:colOff>101600</xdr:colOff>
      <xdr:row>37</xdr:row>
      <xdr:rowOff>27153</xdr:rowOff>
    </xdr:to>
    <xdr:sp macro="" textlink="">
      <xdr:nvSpPr>
        <xdr:cNvPr id="126" name="フローチャート: 判断 125"/>
        <xdr:cNvSpPr/>
      </xdr:nvSpPr>
      <xdr:spPr bwMode="auto">
        <a:xfrm>
          <a:off x="2857500" y="705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11930</xdr:rowOff>
    </xdr:from>
    <xdr:ext cx="762000" cy="259045"/>
    <xdr:sp macro="" textlink="">
      <xdr:nvSpPr>
        <xdr:cNvPr id="127" name="テキスト ボックス 126"/>
        <xdr:cNvSpPr txBox="1"/>
      </xdr:nvSpPr>
      <xdr:spPr>
        <a:xfrm>
          <a:off x="2527300" y="713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180494</xdr:rowOff>
    </xdr:from>
    <xdr:to>
      <xdr:col>29</xdr:col>
      <xdr:colOff>177800</xdr:colOff>
      <xdr:row>35</xdr:row>
      <xdr:rowOff>282094</xdr:rowOff>
    </xdr:to>
    <xdr:sp macro="" textlink="">
      <xdr:nvSpPr>
        <xdr:cNvPr id="133" name="楕円 132"/>
        <xdr:cNvSpPr/>
      </xdr:nvSpPr>
      <xdr:spPr bwMode="auto">
        <a:xfrm>
          <a:off x="5600700" y="6790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25571</xdr:rowOff>
    </xdr:from>
    <xdr:ext cx="762000" cy="259045"/>
    <xdr:sp macro="" textlink="">
      <xdr:nvSpPr>
        <xdr:cNvPr id="134" name="人口1人当たり決算額の推移該当値テキスト445"/>
        <xdr:cNvSpPr txBox="1"/>
      </xdr:nvSpPr>
      <xdr:spPr>
        <a:xfrm>
          <a:off x="5740400" y="663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219447</xdr:rowOff>
    </xdr:from>
    <xdr:to>
      <xdr:col>26</xdr:col>
      <xdr:colOff>101600</xdr:colOff>
      <xdr:row>35</xdr:row>
      <xdr:rowOff>321047</xdr:rowOff>
    </xdr:to>
    <xdr:sp macro="" textlink="">
      <xdr:nvSpPr>
        <xdr:cNvPr id="135" name="楕円 134"/>
        <xdr:cNvSpPr/>
      </xdr:nvSpPr>
      <xdr:spPr bwMode="auto">
        <a:xfrm>
          <a:off x="4953000" y="6829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331224</xdr:rowOff>
    </xdr:from>
    <xdr:ext cx="736600" cy="259045"/>
    <xdr:sp macro="" textlink="">
      <xdr:nvSpPr>
        <xdr:cNvPr id="136" name="テキスト ボックス 135"/>
        <xdr:cNvSpPr txBox="1"/>
      </xdr:nvSpPr>
      <xdr:spPr>
        <a:xfrm>
          <a:off x="4622800" y="659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145342</xdr:rowOff>
    </xdr:from>
    <xdr:to>
      <xdr:col>22</xdr:col>
      <xdr:colOff>165100</xdr:colOff>
      <xdr:row>35</xdr:row>
      <xdr:rowOff>246942</xdr:rowOff>
    </xdr:to>
    <xdr:sp macro="" textlink="">
      <xdr:nvSpPr>
        <xdr:cNvPr id="137" name="楕円 136"/>
        <xdr:cNvSpPr/>
      </xdr:nvSpPr>
      <xdr:spPr bwMode="auto">
        <a:xfrm>
          <a:off x="4254500" y="6755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257119</xdr:rowOff>
    </xdr:from>
    <xdr:ext cx="762000" cy="259045"/>
    <xdr:sp macro="" textlink="">
      <xdr:nvSpPr>
        <xdr:cNvPr id="138" name="テキスト ボックス 137"/>
        <xdr:cNvSpPr txBox="1"/>
      </xdr:nvSpPr>
      <xdr:spPr>
        <a:xfrm>
          <a:off x="3924300" y="652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118739</xdr:rowOff>
    </xdr:from>
    <xdr:to>
      <xdr:col>19</xdr:col>
      <xdr:colOff>38100</xdr:colOff>
      <xdr:row>35</xdr:row>
      <xdr:rowOff>220339</xdr:rowOff>
    </xdr:to>
    <xdr:sp macro="" textlink="">
      <xdr:nvSpPr>
        <xdr:cNvPr id="139" name="楕円 138"/>
        <xdr:cNvSpPr/>
      </xdr:nvSpPr>
      <xdr:spPr bwMode="auto">
        <a:xfrm>
          <a:off x="3556000" y="672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230516</xdr:rowOff>
    </xdr:from>
    <xdr:ext cx="762000" cy="259045"/>
    <xdr:sp macro="" textlink="">
      <xdr:nvSpPr>
        <xdr:cNvPr id="140" name="テキスト ボックス 139"/>
        <xdr:cNvSpPr txBox="1"/>
      </xdr:nvSpPr>
      <xdr:spPr>
        <a:xfrm>
          <a:off x="3225800" y="649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149718</xdr:rowOff>
    </xdr:from>
    <xdr:to>
      <xdr:col>15</xdr:col>
      <xdr:colOff>101600</xdr:colOff>
      <xdr:row>35</xdr:row>
      <xdr:rowOff>251318</xdr:rowOff>
    </xdr:to>
    <xdr:sp macro="" textlink="">
      <xdr:nvSpPr>
        <xdr:cNvPr id="141" name="楕円 140"/>
        <xdr:cNvSpPr/>
      </xdr:nvSpPr>
      <xdr:spPr bwMode="auto">
        <a:xfrm>
          <a:off x="2857500" y="676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261495</xdr:rowOff>
    </xdr:from>
    <xdr:ext cx="762000" cy="259045"/>
    <xdr:sp macro="" textlink="">
      <xdr:nvSpPr>
        <xdr:cNvPr id="142" name="テキスト ボックス 141"/>
        <xdr:cNvSpPr txBox="1"/>
      </xdr:nvSpPr>
      <xdr:spPr>
        <a:xfrm>
          <a:off x="2527300" y="652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4,710
4,693
282.92
6,916,628
6,861,750
33,194
3,677,978
9,499,334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17397</xdr:rowOff>
    </xdr:from>
    <xdr:to>
      <xdr:col>24</xdr:col>
      <xdr:colOff>63500</xdr:colOff>
      <xdr:row>38</xdr:row>
      <xdr:rowOff>22694</xdr:rowOff>
    </xdr:to>
    <xdr:cxnSp macro="">
      <xdr:nvCxnSpPr>
        <xdr:cNvPr id="60" name="直線コネクタ 59"/>
        <xdr:cNvCxnSpPr/>
      </xdr:nvCxnSpPr>
      <xdr:spPr>
        <a:xfrm flipV="1">
          <a:off x="3797300" y="6532497"/>
          <a:ext cx="838200" cy="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88188</xdr:rowOff>
    </xdr:from>
    <xdr:ext cx="599010" cy="259045"/>
    <xdr:sp macro="" textlink="">
      <xdr:nvSpPr>
        <xdr:cNvPr id="61" name="人件費平均値テキスト"/>
        <xdr:cNvSpPr txBox="1"/>
      </xdr:nvSpPr>
      <xdr:spPr>
        <a:xfrm>
          <a:off x="4686300" y="6260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22694</xdr:rowOff>
    </xdr:from>
    <xdr:to>
      <xdr:col>19</xdr:col>
      <xdr:colOff>177800</xdr:colOff>
      <xdr:row>38</xdr:row>
      <xdr:rowOff>29074</xdr:rowOff>
    </xdr:to>
    <xdr:cxnSp macro="">
      <xdr:nvCxnSpPr>
        <xdr:cNvPr id="63" name="直線コネクタ 62"/>
        <xdr:cNvCxnSpPr/>
      </xdr:nvCxnSpPr>
      <xdr:spPr>
        <a:xfrm flipV="1">
          <a:off x="2908300" y="6537794"/>
          <a:ext cx="889000" cy="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28959</xdr:rowOff>
    </xdr:from>
    <xdr:to>
      <xdr:col>15</xdr:col>
      <xdr:colOff>50800</xdr:colOff>
      <xdr:row>38</xdr:row>
      <xdr:rowOff>29074</xdr:rowOff>
    </xdr:to>
    <xdr:cxnSp macro="">
      <xdr:nvCxnSpPr>
        <xdr:cNvPr id="66" name="直線コネクタ 65"/>
        <xdr:cNvCxnSpPr/>
      </xdr:nvCxnSpPr>
      <xdr:spPr>
        <a:xfrm>
          <a:off x="2019300" y="6544059"/>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19601</xdr:rowOff>
    </xdr:from>
    <xdr:to>
      <xdr:col>10</xdr:col>
      <xdr:colOff>114300</xdr:colOff>
      <xdr:row>38</xdr:row>
      <xdr:rowOff>28959</xdr:rowOff>
    </xdr:to>
    <xdr:cxnSp macro="">
      <xdr:nvCxnSpPr>
        <xdr:cNvPr id="69" name="直線コネクタ 68"/>
        <xdr:cNvCxnSpPr/>
      </xdr:nvCxnSpPr>
      <xdr:spPr>
        <a:xfrm>
          <a:off x="1130300" y="6534701"/>
          <a:ext cx="8890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147178</xdr:rowOff>
    </xdr:from>
    <xdr:to>
      <xdr:col>10</xdr:col>
      <xdr:colOff>165100</xdr:colOff>
      <xdr:row>38</xdr:row>
      <xdr:rowOff>77328</xdr:rowOff>
    </xdr:to>
    <xdr:sp macro="" textlink="">
      <xdr:nvSpPr>
        <xdr:cNvPr id="70" name="フローチャート: 判断 69"/>
        <xdr:cNvSpPr/>
      </xdr:nvSpPr>
      <xdr:spPr>
        <a:xfrm>
          <a:off x="1968500" y="649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93855</xdr:rowOff>
    </xdr:from>
    <xdr:ext cx="599010" cy="259045"/>
    <xdr:sp macro="" textlink="">
      <xdr:nvSpPr>
        <xdr:cNvPr id="71" name="テキスト ボックス 70"/>
        <xdr:cNvSpPr txBox="1"/>
      </xdr:nvSpPr>
      <xdr:spPr>
        <a:xfrm>
          <a:off x="1719795" y="626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25146</xdr:rowOff>
    </xdr:from>
    <xdr:to>
      <xdr:col>6</xdr:col>
      <xdr:colOff>38100</xdr:colOff>
      <xdr:row>38</xdr:row>
      <xdr:rowOff>126746</xdr:rowOff>
    </xdr:to>
    <xdr:sp macro="" textlink="">
      <xdr:nvSpPr>
        <xdr:cNvPr id="72" name="フローチャート: 判断 71"/>
        <xdr:cNvSpPr/>
      </xdr:nvSpPr>
      <xdr:spPr>
        <a:xfrm>
          <a:off x="1079500" y="654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117873</xdr:rowOff>
    </xdr:from>
    <xdr:ext cx="599010" cy="259045"/>
    <xdr:sp macro="" textlink="">
      <xdr:nvSpPr>
        <xdr:cNvPr id="73" name="テキスト ボックス 72"/>
        <xdr:cNvSpPr txBox="1"/>
      </xdr:nvSpPr>
      <xdr:spPr>
        <a:xfrm>
          <a:off x="830795" y="663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138048</xdr:rowOff>
    </xdr:from>
    <xdr:to>
      <xdr:col>24</xdr:col>
      <xdr:colOff>114300</xdr:colOff>
      <xdr:row>38</xdr:row>
      <xdr:rowOff>68197</xdr:rowOff>
    </xdr:to>
    <xdr:sp macro="" textlink="">
      <xdr:nvSpPr>
        <xdr:cNvPr id="79" name="楕円 78"/>
        <xdr:cNvSpPr/>
      </xdr:nvSpPr>
      <xdr:spPr>
        <a:xfrm>
          <a:off x="4584700" y="64816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52975</xdr:rowOff>
    </xdr:from>
    <xdr:ext cx="599010" cy="259045"/>
    <xdr:sp macro="" textlink="">
      <xdr:nvSpPr>
        <xdr:cNvPr id="80" name="人件費該当値テキスト"/>
        <xdr:cNvSpPr txBox="1"/>
      </xdr:nvSpPr>
      <xdr:spPr>
        <a:xfrm>
          <a:off x="4686300" y="639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143344</xdr:rowOff>
    </xdr:from>
    <xdr:to>
      <xdr:col>20</xdr:col>
      <xdr:colOff>38100</xdr:colOff>
      <xdr:row>38</xdr:row>
      <xdr:rowOff>73493</xdr:rowOff>
    </xdr:to>
    <xdr:sp macro="" textlink="">
      <xdr:nvSpPr>
        <xdr:cNvPr id="81" name="楕円 80"/>
        <xdr:cNvSpPr/>
      </xdr:nvSpPr>
      <xdr:spPr>
        <a:xfrm>
          <a:off x="3746500" y="64869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64621</xdr:rowOff>
    </xdr:from>
    <xdr:ext cx="599010" cy="259045"/>
    <xdr:sp macro="" textlink="">
      <xdr:nvSpPr>
        <xdr:cNvPr id="82" name="テキスト ボックス 81"/>
        <xdr:cNvSpPr txBox="1"/>
      </xdr:nvSpPr>
      <xdr:spPr>
        <a:xfrm>
          <a:off x="3497795" y="65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149724</xdr:rowOff>
    </xdr:from>
    <xdr:to>
      <xdr:col>15</xdr:col>
      <xdr:colOff>101600</xdr:colOff>
      <xdr:row>38</xdr:row>
      <xdr:rowOff>79874</xdr:rowOff>
    </xdr:to>
    <xdr:sp macro="" textlink="">
      <xdr:nvSpPr>
        <xdr:cNvPr id="83" name="楕円 82"/>
        <xdr:cNvSpPr/>
      </xdr:nvSpPr>
      <xdr:spPr>
        <a:xfrm>
          <a:off x="2857500" y="649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71001</xdr:rowOff>
    </xdr:from>
    <xdr:ext cx="599010" cy="259045"/>
    <xdr:sp macro="" textlink="">
      <xdr:nvSpPr>
        <xdr:cNvPr id="84" name="テキスト ボックス 83"/>
        <xdr:cNvSpPr txBox="1"/>
      </xdr:nvSpPr>
      <xdr:spPr>
        <a:xfrm>
          <a:off x="2608795" y="658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149609</xdr:rowOff>
    </xdr:from>
    <xdr:to>
      <xdr:col>10</xdr:col>
      <xdr:colOff>165100</xdr:colOff>
      <xdr:row>38</xdr:row>
      <xdr:rowOff>79759</xdr:rowOff>
    </xdr:to>
    <xdr:sp macro="" textlink="">
      <xdr:nvSpPr>
        <xdr:cNvPr id="85" name="楕円 84"/>
        <xdr:cNvSpPr/>
      </xdr:nvSpPr>
      <xdr:spPr>
        <a:xfrm>
          <a:off x="1968500" y="649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70886</xdr:rowOff>
    </xdr:from>
    <xdr:ext cx="599010" cy="259045"/>
    <xdr:sp macro="" textlink="">
      <xdr:nvSpPr>
        <xdr:cNvPr id="86" name="テキスト ボックス 85"/>
        <xdr:cNvSpPr txBox="1"/>
      </xdr:nvSpPr>
      <xdr:spPr>
        <a:xfrm>
          <a:off x="1719795" y="658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140251</xdr:rowOff>
    </xdr:from>
    <xdr:to>
      <xdr:col>6</xdr:col>
      <xdr:colOff>38100</xdr:colOff>
      <xdr:row>38</xdr:row>
      <xdr:rowOff>70401</xdr:rowOff>
    </xdr:to>
    <xdr:sp macro="" textlink="">
      <xdr:nvSpPr>
        <xdr:cNvPr id="87" name="楕円 86"/>
        <xdr:cNvSpPr/>
      </xdr:nvSpPr>
      <xdr:spPr>
        <a:xfrm>
          <a:off x="1079500" y="648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86928</xdr:rowOff>
    </xdr:from>
    <xdr:ext cx="599010" cy="259045"/>
    <xdr:sp macro="" textlink="">
      <xdr:nvSpPr>
        <xdr:cNvPr id="88" name="テキスト ボックス 87"/>
        <xdr:cNvSpPr txBox="1"/>
      </xdr:nvSpPr>
      <xdr:spPr>
        <a:xfrm>
          <a:off x="830795" y="625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127346</xdr:rowOff>
    </xdr:from>
    <xdr:to>
      <xdr:col>24</xdr:col>
      <xdr:colOff>63500</xdr:colOff>
      <xdr:row>58</xdr:row>
      <xdr:rowOff>132634</xdr:rowOff>
    </xdr:to>
    <xdr:cxnSp macro="">
      <xdr:nvCxnSpPr>
        <xdr:cNvPr id="117" name="直線コネクタ 116"/>
        <xdr:cNvCxnSpPr/>
      </xdr:nvCxnSpPr>
      <xdr:spPr>
        <a:xfrm flipV="1">
          <a:off x="3797300" y="10071446"/>
          <a:ext cx="8382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82821</xdr:rowOff>
    </xdr:from>
    <xdr:ext cx="599010" cy="259045"/>
    <xdr:sp macro="" textlink="">
      <xdr:nvSpPr>
        <xdr:cNvPr id="118" name="物件費平均値テキスト"/>
        <xdr:cNvSpPr txBox="1"/>
      </xdr:nvSpPr>
      <xdr:spPr>
        <a:xfrm>
          <a:off x="4686300" y="985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130252</xdr:rowOff>
    </xdr:from>
    <xdr:to>
      <xdr:col>19</xdr:col>
      <xdr:colOff>177800</xdr:colOff>
      <xdr:row>58</xdr:row>
      <xdr:rowOff>132634</xdr:rowOff>
    </xdr:to>
    <xdr:cxnSp macro="">
      <xdr:nvCxnSpPr>
        <xdr:cNvPr id="120" name="直線コネクタ 119"/>
        <xdr:cNvCxnSpPr/>
      </xdr:nvCxnSpPr>
      <xdr:spPr>
        <a:xfrm>
          <a:off x="2908300" y="10074352"/>
          <a:ext cx="8890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127494</xdr:rowOff>
    </xdr:from>
    <xdr:to>
      <xdr:col>15</xdr:col>
      <xdr:colOff>50800</xdr:colOff>
      <xdr:row>58</xdr:row>
      <xdr:rowOff>130252</xdr:rowOff>
    </xdr:to>
    <xdr:cxnSp macro="">
      <xdr:nvCxnSpPr>
        <xdr:cNvPr id="123" name="直線コネクタ 122"/>
        <xdr:cNvCxnSpPr/>
      </xdr:nvCxnSpPr>
      <xdr:spPr>
        <a:xfrm>
          <a:off x="2019300" y="10071594"/>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7822</xdr:rowOff>
    </xdr:from>
    <xdr:ext cx="599010" cy="259045"/>
    <xdr:sp macro="" textlink="">
      <xdr:nvSpPr>
        <xdr:cNvPr id="125" name="テキスト ボックス 124"/>
        <xdr:cNvSpPr txBox="1"/>
      </xdr:nvSpPr>
      <xdr:spPr>
        <a:xfrm>
          <a:off x="2608795" y="97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127494</xdr:rowOff>
    </xdr:from>
    <xdr:to>
      <xdr:col>10</xdr:col>
      <xdr:colOff>114300</xdr:colOff>
      <xdr:row>58</xdr:row>
      <xdr:rowOff>150798</xdr:rowOff>
    </xdr:to>
    <xdr:cxnSp macro="">
      <xdr:nvCxnSpPr>
        <xdr:cNvPr id="126" name="直線コネクタ 125"/>
        <xdr:cNvCxnSpPr/>
      </xdr:nvCxnSpPr>
      <xdr:spPr>
        <a:xfrm flipV="1">
          <a:off x="1130300" y="10071594"/>
          <a:ext cx="889000" cy="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102569</xdr:rowOff>
    </xdr:from>
    <xdr:to>
      <xdr:col>10</xdr:col>
      <xdr:colOff>165100</xdr:colOff>
      <xdr:row>59</xdr:row>
      <xdr:rowOff>32719</xdr:rowOff>
    </xdr:to>
    <xdr:sp macro="" textlink="">
      <xdr:nvSpPr>
        <xdr:cNvPr id="127" name="フローチャート: 判断 126"/>
        <xdr:cNvSpPr/>
      </xdr:nvSpPr>
      <xdr:spPr>
        <a:xfrm>
          <a:off x="1968500" y="1004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23846</xdr:rowOff>
    </xdr:from>
    <xdr:ext cx="599010" cy="259045"/>
    <xdr:sp macro="" textlink="">
      <xdr:nvSpPr>
        <xdr:cNvPr id="128" name="テキスト ボックス 127"/>
        <xdr:cNvSpPr txBox="1"/>
      </xdr:nvSpPr>
      <xdr:spPr>
        <a:xfrm>
          <a:off x="1719795" y="1013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124138</xdr:rowOff>
    </xdr:from>
    <xdr:to>
      <xdr:col>6</xdr:col>
      <xdr:colOff>38100</xdr:colOff>
      <xdr:row>59</xdr:row>
      <xdr:rowOff>54288</xdr:rowOff>
    </xdr:to>
    <xdr:sp macro="" textlink="">
      <xdr:nvSpPr>
        <xdr:cNvPr id="129" name="フローチャート: 判断 128"/>
        <xdr:cNvSpPr/>
      </xdr:nvSpPr>
      <xdr:spPr>
        <a:xfrm>
          <a:off x="1079500" y="1006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45415</xdr:rowOff>
    </xdr:from>
    <xdr:ext cx="599010" cy="259045"/>
    <xdr:sp macro="" textlink="">
      <xdr:nvSpPr>
        <xdr:cNvPr id="130" name="テキスト ボックス 129"/>
        <xdr:cNvSpPr txBox="1"/>
      </xdr:nvSpPr>
      <xdr:spPr>
        <a:xfrm>
          <a:off x="830795" y="1016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76546</xdr:rowOff>
    </xdr:from>
    <xdr:to>
      <xdr:col>24</xdr:col>
      <xdr:colOff>114300</xdr:colOff>
      <xdr:row>59</xdr:row>
      <xdr:rowOff>6696</xdr:rowOff>
    </xdr:to>
    <xdr:sp macro="" textlink="">
      <xdr:nvSpPr>
        <xdr:cNvPr id="136" name="楕円 135"/>
        <xdr:cNvSpPr/>
      </xdr:nvSpPr>
      <xdr:spPr>
        <a:xfrm>
          <a:off x="4584700" y="100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38370</xdr:rowOff>
    </xdr:from>
    <xdr:ext cx="599010" cy="259045"/>
    <xdr:sp macro="" textlink="">
      <xdr:nvSpPr>
        <xdr:cNvPr id="137" name="物件費該当値テキスト"/>
        <xdr:cNvSpPr txBox="1"/>
      </xdr:nvSpPr>
      <xdr:spPr>
        <a:xfrm>
          <a:off x="4686300" y="998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81834</xdr:rowOff>
    </xdr:from>
    <xdr:to>
      <xdr:col>20</xdr:col>
      <xdr:colOff>38100</xdr:colOff>
      <xdr:row>59</xdr:row>
      <xdr:rowOff>11984</xdr:rowOff>
    </xdr:to>
    <xdr:sp macro="" textlink="">
      <xdr:nvSpPr>
        <xdr:cNvPr id="138" name="楕円 137"/>
        <xdr:cNvSpPr/>
      </xdr:nvSpPr>
      <xdr:spPr>
        <a:xfrm>
          <a:off x="3746500" y="100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3111</xdr:rowOff>
    </xdr:from>
    <xdr:ext cx="599010" cy="259045"/>
    <xdr:sp macro="" textlink="">
      <xdr:nvSpPr>
        <xdr:cNvPr id="139" name="テキスト ボックス 138"/>
        <xdr:cNvSpPr txBox="1"/>
      </xdr:nvSpPr>
      <xdr:spPr>
        <a:xfrm>
          <a:off x="3497795" y="1011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79452</xdr:rowOff>
    </xdr:from>
    <xdr:to>
      <xdr:col>15</xdr:col>
      <xdr:colOff>101600</xdr:colOff>
      <xdr:row>59</xdr:row>
      <xdr:rowOff>9602</xdr:rowOff>
    </xdr:to>
    <xdr:sp macro="" textlink="">
      <xdr:nvSpPr>
        <xdr:cNvPr id="140" name="楕円 139"/>
        <xdr:cNvSpPr/>
      </xdr:nvSpPr>
      <xdr:spPr>
        <a:xfrm>
          <a:off x="2857500" y="100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729</xdr:rowOff>
    </xdr:from>
    <xdr:ext cx="599010" cy="259045"/>
    <xdr:sp macro="" textlink="">
      <xdr:nvSpPr>
        <xdr:cNvPr id="141" name="テキスト ボックス 140"/>
        <xdr:cNvSpPr txBox="1"/>
      </xdr:nvSpPr>
      <xdr:spPr>
        <a:xfrm>
          <a:off x="2608795" y="1011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76694</xdr:rowOff>
    </xdr:from>
    <xdr:to>
      <xdr:col>10</xdr:col>
      <xdr:colOff>165100</xdr:colOff>
      <xdr:row>59</xdr:row>
      <xdr:rowOff>6844</xdr:rowOff>
    </xdr:to>
    <xdr:sp macro="" textlink="">
      <xdr:nvSpPr>
        <xdr:cNvPr id="142" name="楕円 141"/>
        <xdr:cNvSpPr/>
      </xdr:nvSpPr>
      <xdr:spPr>
        <a:xfrm>
          <a:off x="1968500" y="1002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23371</xdr:rowOff>
    </xdr:from>
    <xdr:ext cx="599010" cy="259045"/>
    <xdr:sp macro="" textlink="">
      <xdr:nvSpPr>
        <xdr:cNvPr id="143" name="テキスト ボックス 142"/>
        <xdr:cNvSpPr txBox="1"/>
      </xdr:nvSpPr>
      <xdr:spPr>
        <a:xfrm>
          <a:off x="1719795" y="979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99998</xdr:rowOff>
    </xdr:from>
    <xdr:to>
      <xdr:col>6</xdr:col>
      <xdr:colOff>38100</xdr:colOff>
      <xdr:row>59</xdr:row>
      <xdr:rowOff>30148</xdr:rowOff>
    </xdr:to>
    <xdr:sp macro="" textlink="">
      <xdr:nvSpPr>
        <xdr:cNvPr id="144" name="楕円 143"/>
        <xdr:cNvSpPr/>
      </xdr:nvSpPr>
      <xdr:spPr>
        <a:xfrm>
          <a:off x="1079500" y="100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46675</xdr:rowOff>
    </xdr:from>
    <xdr:ext cx="599010" cy="259045"/>
    <xdr:sp macro="" textlink="">
      <xdr:nvSpPr>
        <xdr:cNvPr id="145" name="テキスト ボックス 144"/>
        <xdr:cNvSpPr txBox="1"/>
      </xdr:nvSpPr>
      <xdr:spPr>
        <a:xfrm>
          <a:off x="830795" y="981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70458</xdr:rowOff>
    </xdr:from>
    <xdr:to>
      <xdr:col>24</xdr:col>
      <xdr:colOff>63500</xdr:colOff>
      <xdr:row>78</xdr:row>
      <xdr:rowOff>74957</xdr:rowOff>
    </xdr:to>
    <xdr:cxnSp macro="">
      <xdr:nvCxnSpPr>
        <xdr:cNvPr id="174" name="直線コネクタ 173"/>
        <xdr:cNvCxnSpPr/>
      </xdr:nvCxnSpPr>
      <xdr:spPr>
        <a:xfrm flipV="1">
          <a:off x="3797300" y="13443558"/>
          <a:ext cx="8382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74957</xdr:rowOff>
    </xdr:from>
    <xdr:to>
      <xdr:col>19</xdr:col>
      <xdr:colOff>177800</xdr:colOff>
      <xdr:row>78</xdr:row>
      <xdr:rowOff>153904</xdr:rowOff>
    </xdr:to>
    <xdr:cxnSp macro="">
      <xdr:nvCxnSpPr>
        <xdr:cNvPr id="177" name="直線コネクタ 176"/>
        <xdr:cNvCxnSpPr/>
      </xdr:nvCxnSpPr>
      <xdr:spPr>
        <a:xfrm flipV="1">
          <a:off x="2908300" y="13448057"/>
          <a:ext cx="889000" cy="7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129733</xdr:rowOff>
    </xdr:from>
    <xdr:to>
      <xdr:col>15</xdr:col>
      <xdr:colOff>50800</xdr:colOff>
      <xdr:row>78</xdr:row>
      <xdr:rowOff>153904</xdr:rowOff>
    </xdr:to>
    <xdr:cxnSp macro="">
      <xdr:nvCxnSpPr>
        <xdr:cNvPr id="180" name="直線コネクタ 179"/>
        <xdr:cNvCxnSpPr/>
      </xdr:nvCxnSpPr>
      <xdr:spPr>
        <a:xfrm>
          <a:off x="2019300" y="13502833"/>
          <a:ext cx="889000" cy="2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129733</xdr:rowOff>
    </xdr:from>
    <xdr:to>
      <xdr:col>10</xdr:col>
      <xdr:colOff>114300</xdr:colOff>
      <xdr:row>78</xdr:row>
      <xdr:rowOff>145385</xdr:rowOff>
    </xdr:to>
    <xdr:cxnSp macro="">
      <xdr:nvCxnSpPr>
        <xdr:cNvPr id="183" name="直線コネクタ 182"/>
        <xdr:cNvCxnSpPr/>
      </xdr:nvCxnSpPr>
      <xdr:spPr>
        <a:xfrm flipV="1">
          <a:off x="1130300" y="13502833"/>
          <a:ext cx="889000" cy="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105375</xdr:rowOff>
    </xdr:from>
    <xdr:to>
      <xdr:col>10</xdr:col>
      <xdr:colOff>165100</xdr:colOff>
      <xdr:row>79</xdr:row>
      <xdr:rowOff>35525</xdr:rowOff>
    </xdr:to>
    <xdr:sp macro="" textlink="">
      <xdr:nvSpPr>
        <xdr:cNvPr id="184" name="フローチャート: 判断 183"/>
        <xdr:cNvSpPr/>
      </xdr:nvSpPr>
      <xdr:spPr>
        <a:xfrm>
          <a:off x="19685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26652</xdr:rowOff>
    </xdr:from>
    <xdr:ext cx="534377" cy="259045"/>
    <xdr:sp macro="" textlink="">
      <xdr:nvSpPr>
        <xdr:cNvPr id="185" name="テキスト ボックス 184"/>
        <xdr:cNvSpPr txBox="1"/>
      </xdr:nvSpPr>
      <xdr:spPr>
        <a:xfrm>
          <a:off x="1752111" y="1357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135508</xdr:rowOff>
    </xdr:from>
    <xdr:to>
      <xdr:col>6</xdr:col>
      <xdr:colOff>38100</xdr:colOff>
      <xdr:row>79</xdr:row>
      <xdr:rowOff>65658</xdr:rowOff>
    </xdr:to>
    <xdr:sp macro="" textlink="">
      <xdr:nvSpPr>
        <xdr:cNvPr id="186" name="フローチャート: 判断 185"/>
        <xdr:cNvSpPr/>
      </xdr:nvSpPr>
      <xdr:spPr>
        <a:xfrm>
          <a:off x="1079500" y="1350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56785</xdr:rowOff>
    </xdr:from>
    <xdr:ext cx="469744" cy="259045"/>
    <xdr:sp macro="" textlink="">
      <xdr:nvSpPr>
        <xdr:cNvPr id="187" name="テキスト ボックス 186"/>
        <xdr:cNvSpPr txBox="1"/>
      </xdr:nvSpPr>
      <xdr:spPr>
        <a:xfrm>
          <a:off x="895428" y="1360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19658</xdr:rowOff>
    </xdr:from>
    <xdr:to>
      <xdr:col>24</xdr:col>
      <xdr:colOff>114300</xdr:colOff>
      <xdr:row>78</xdr:row>
      <xdr:rowOff>121258</xdr:rowOff>
    </xdr:to>
    <xdr:sp macro="" textlink="">
      <xdr:nvSpPr>
        <xdr:cNvPr id="193" name="楕円 192"/>
        <xdr:cNvSpPr/>
      </xdr:nvSpPr>
      <xdr:spPr>
        <a:xfrm>
          <a:off x="4584700" y="1339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42535</xdr:rowOff>
    </xdr:from>
    <xdr:ext cx="534377" cy="259045"/>
    <xdr:sp macro="" textlink="">
      <xdr:nvSpPr>
        <xdr:cNvPr id="194" name="維持補修費該当値テキスト"/>
        <xdr:cNvSpPr txBox="1"/>
      </xdr:nvSpPr>
      <xdr:spPr>
        <a:xfrm>
          <a:off x="4686300" y="1324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24157</xdr:rowOff>
    </xdr:from>
    <xdr:to>
      <xdr:col>20</xdr:col>
      <xdr:colOff>38100</xdr:colOff>
      <xdr:row>78</xdr:row>
      <xdr:rowOff>125757</xdr:rowOff>
    </xdr:to>
    <xdr:sp macro="" textlink="">
      <xdr:nvSpPr>
        <xdr:cNvPr id="195" name="楕円 194"/>
        <xdr:cNvSpPr/>
      </xdr:nvSpPr>
      <xdr:spPr>
        <a:xfrm>
          <a:off x="3746500" y="1339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142284</xdr:rowOff>
    </xdr:from>
    <xdr:ext cx="534377" cy="259045"/>
    <xdr:sp macro="" textlink="">
      <xdr:nvSpPr>
        <xdr:cNvPr id="196" name="テキスト ボックス 195"/>
        <xdr:cNvSpPr txBox="1"/>
      </xdr:nvSpPr>
      <xdr:spPr>
        <a:xfrm>
          <a:off x="3530111" y="1317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103104</xdr:rowOff>
    </xdr:from>
    <xdr:to>
      <xdr:col>15</xdr:col>
      <xdr:colOff>101600</xdr:colOff>
      <xdr:row>79</xdr:row>
      <xdr:rowOff>33254</xdr:rowOff>
    </xdr:to>
    <xdr:sp macro="" textlink="">
      <xdr:nvSpPr>
        <xdr:cNvPr id="197" name="楕円 196"/>
        <xdr:cNvSpPr/>
      </xdr:nvSpPr>
      <xdr:spPr>
        <a:xfrm>
          <a:off x="2857500" y="1347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24381</xdr:rowOff>
    </xdr:from>
    <xdr:ext cx="534377" cy="259045"/>
    <xdr:sp macro="" textlink="">
      <xdr:nvSpPr>
        <xdr:cNvPr id="198" name="テキスト ボックス 197"/>
        <xdr:cNvSpPr txBox="1"/>
      </xdr:nvSpPr>
      <xdr:spPr>
        <a:xfrm>
          <a:off x="2641111" y="1356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78933</xdr:rowOff>
    </xdr:from>
    <xdr:to>
      <xdr:col>10</xdr:col>
      <xdr:colOff>165100</xdr:colOff>
      <xdr:row>79</xdr:row>
      <xdr:rowOff>9083</xdr:rowOff>
    </xdr:to>
    <xdr:sp macro="" textlink="">
      <xdr:nvSpPr>
        <xdr:cNvPr id="199" name="楕円 198"/>
        <xdr:cNvSpPr/>
      </xdr:nvSpPr>
      <xdr:spPr>
        <a:xfrm>
          <a:off x="1968500" y="134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25610</xdr:rowOff>
    </xdr:from>
    <xdr:ext cx="534377" cy="259045"/>
    <xdr:sp macro="" textlink="">
      <xdr:nvSpPr>
        <xdr:cNvPr id="200" name="テキスト ボックス 199"/>
        <xdr:cNvSpPr txBox="1"/>
      </xdr:nvSpPr>
      <xdr:spPr>
        <a:xfrm>
          <a:off x="1752111" y="1322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94585</xdr:rowOff>
    </xdr:from>
    <xdr:to>
      <xdr:col>6</xdr:col>
      <xdr:colOff>38100</xdr:colOff>
      <xdr:row>79</xdr:row>
      <xdr:rowOff>24735</xdr:rowOff>
    </xdr:to>
    <xdr:sp macro="" textlink="">
      <xdr:nvSpPr>
        <xdr:cNvPr id="201" name="楕円 200"/>
        <xdr:cNvSpPr/>
      </xdr:nvSpPr>
      <xdr:spPr>
        <a:xfrm>
          <a:off x="1079500" y="134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41262</xdr:rowOff>
    </xdr:from>
    <xdr:ext cx="534377" cy="259045"/>
    <xdr:sp macro="" textlink="">
      <xdr:nvSpPr>
        <xdr:cNvPr id="202" name="テキスト ボックス 201"/>
        <xdr:cNvSpPr txBox="1"/>
      </xdr:nvSpPr>
      <xdr:spPr>
        <a:xfrm>
          <a:off x="863111" y="1324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62074</xdr:rowOff>
    </xdr:from>
    <xdr:to>
      <xdr:col>24</xdr:col>
      <xdr:colOff>63500</xdr:colOff>
      <xdr:row>92</xdr:row>
      <xdr:rowOff>101164</xdr:rowOff>
    </xdr:to>
    <xdr:cxnSp macro="">
      <xdr:nvCxnSpPr>
        <xdr:cNvPr id="233" name="直線コネクタ 232"/>
        <xdr:cNvCxnSpPr/>
      </xdr:nvCxnSpPr>
      <xdr:spPr>
        <a:xfrm>
          <a:off x="3797300" y="15835474"/>
          <a:ext cx="8382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115431</xdr:rowOff>
    </xdr:from>
    <xdr:ext cx="534377" cy="259045"/>
    <xdr:sp macro="" textlink="">
      <xdr:nvSpPr>
        <xdr:cNvPr id="234" name="扶助費平均値テキスト"/>
        <xdr:cNvSpPr txBox="1"/>
      </xdr:nvSpPr>
      <xdr:spPr>
        <a:xfrm>
          <a:off x="4686300" y="1623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62074</xdr:rowOff>
    </xdr:from>
    <xdr:to>
      <xdr:col>19</xdr:col>
      <xdr:colOff>177800</xdr:colOff>
      <xdr:row>92</xdr:row>
      <xdr:rowOff>112692</xdr:rowOff>
    </xdr:to>
    <xdr:cxnSp macro="">
      <xdr:nvCxnSpPr>
        <xdr:cNvPr id="236" name="直線コネクタ 235"/>
        <xdr:cNvCxnSpPr/>
      </xdr:nvCxnSpPr>
      <xdr:spPr>
        <a:xfrm flipV="1">
          <a:off x="2908300" y="1583547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69787</xdr:rowOff>
    </xdr:from>
    <xdr:ext cx="534377" cy="259045"/>
    <xdr:sp macro="" textlink="">
      <xdr:nvSpPr>
        <xdr:cNvPr id="238" name="テキスト ボックス 237"/>
        <xdr:cNvSpPr txBox="1"/>
      </xdr:nvSpPr>
      <xdr:spPr>
        <a:xfrm>
          <a:off x="3530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112692</xdr:rowOff>
    </xdr:from>
    <xdr:to>
      <xdr:col>15</xdr:col>
      <xdr:colOff>50800</xdr:colOff>
      <xdr:row>92</xdr:row>
      <xdr:rowOff>165869</xdr:rowOff>
    </xdr:to>
    <xdr:cxnSp macro="">
      <xdr:nvCxnSpPr>
        <xdr:cNvPr id="239" name="直線コネクタ 238"/>
        <xdr:cNvCxnSpPr/>
      </xdr:nvCxnSpPr>
      <xdr:spPr>
        <a:xfrm flipV="1">
          <a:off x="2019300" y="15886092"/>
          <a:ext cx="889000" cy="5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56768</xdr:rowOff>
    </xdr:from>
    <xdr:ext cx="534377" cy="259045"/>
    <xdr:sp macro="" textlink="">
      <xdr:nvSpPr>
        <xdr:cNvPr id="241" name="テキスト ボックス 240"/>
        <xdr:cNvSpPr txBox="1"/>
      </xdr:nvSpPr>
      <xdr:spPr>
        <a:xfrm>
          <a:off x="2641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52211</xdr:rowOff>
    </xdr:from>
    <xdr:to>
      <xdr:col>10</xdr:col>
      <xdr:colOff>114300</xdr:colOff>
      <xdr:row>92</xdr:row>
      <xdr:rowOff>165869</xdr:rowOff>
    </xdr:to>
    <xdr:cxnSp macro="">
      <xdr:nvCxnSpPr>
        <xdr:cNvPr id="242" name="直線コネクタ 241"/>
        <xdr:cNvCxnSpPr/>
      </xdr:nvCxnSpPr>
      <xdr:spPr>
        <a:xfrm>
          <a:off x="1130300" y="15654161"/>
          <a:ext cx="889000" cy="28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84829</xdr:rowOff>
    </xdr:from>
    <xdr:to>
      <xdr:col>10</xdr:col>
      <xdr:colOff>165100</xdr:colOff>
      <xdr:row>96</xdr:row>
      <xdr:rowOff>14979</xdr:rowOff>
    </xdr:to>
    <xdr:sp macro="" textlink="">
      <xdr:nvSpPr>
        <xdr:cNvPr id="243" name="フローチャート: 判断 242"/>
        <xdr:cNvSpPr/>
      </xdr:nvSpPr>
      <xdr:spPr>
        <a:xfrm>
          <a:off x="19685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6106</xdr:rowOff>
    </xdr:from>
    <xdr:ext cx="534377" cy="259045"/>
    <xdr:sp macro="" textlink="">
      <xdr:nvSpPr>
        <xdr:cNvPr id="244" name="テキスト ボックス 243"/>
        <xdr:cNvSpPr txBox="1"/>
      </xdr:nvSpPr>
      <xdr:spPr>
        <a:xfrm>
          <a:off x="1752111" y="164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104618</xdr:rowOff>
    </xdr:from>
    <xdr:to>
      <xdr:col>6</xdr:col>
      <xdr:colOff>38100</xdr:colOff>
      <xdr:row>96</xdr:row>
      <xdr:rowOff>34768</xdr:rowOff>
    </xdr:to>
    <xdr:sp macro="" textlink="">
      <xdr:nvSpPr>
        <xdr:cNvPr id="245" name="フローチャート: 判断 244"/>
        <xdr:cNvSpPr/>
      </xdr:nvSpPr>
      <xdr:spPr>
        <a:xfrm>
          <a:off x="1079500" y="1639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25895</xdr:rowOff>
    </xdr:from>
    <xdr:ext cx="534377" cy="259045"/>
    <xdr:sp macro="" textlink="">
      <xdr:nvSpPr>
        <xdr:cNvPr id="246" name="テキスト ボックス 245"/>
        <xdr:cNvSpPr txBox="1"/>
      </xdr:nvSpPr>
      <xdr:spPr>
        <a:xfrm>
          <a:off x="863111" y="1648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50364</xdr:rowOff>
    </xdr:from>
    <xdr:to>
      <xdr:col>24</xdr:col>
      <xdr:colOff>114300</xdr:colOff>
      <xdr:row>92</xdr:row>
      <xdr:rowOff>151964</xdr:rowOff>
    </xdr:to>
    <xdr:sp macro="" textlink="">
      <xdr:nvSpPr>
        <xdr:cNvPr id="252" name="楕円 251"/>
        <xdr:cNvSpPr/>
      </xdr:nvSpPr>
      <xdr:spPr>
        <a:xfrm>
          <a:off x="4584700" y="158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73241</xdr:rowOff>
    </xdr:from>
    <xdr:ext cx="599010" cy="259045"/>
    <xdr:sp macro="" textlink="">
      <xdr:nvSpPr>
        <xdr:cNvPr id="253" name="扶助費該当値テキスト"/>
        <xdr:cNvSpPr txBox="1"/>
      </xdr:nvSpPr>
      <xdr:spPr>
        <a:xfrm>
          <a:off x="4686300" y="1567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11274</xdr:rowOff>
    </xdr:from>
    <xdr:to>
      <xdr:col>20</xdr:col>
      <xdr:colOff>38100</xdr:colOff>
      <xdr:row>92</xdr:row>
      <xdr:rowOff>112874</xdr:rowOff>
    </xdr:to>
    <xdr:sp macro="" textlink="">
      <xdr:nvSpPr>
        <xdr:cNvPr id="254" name="楕円 253"/>
        <xdr:cNvSpPr/>
      </xdr:nvSpPr>
      <xdr:spPr>
        <a:xfrm>
          <a:off x="3746500" y="1578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129401</xdr:rowOff>
    </xdr:from>
    <xdr:ext cx="599010" cy="259045"/>
    <xdr:sp macro="" textlink="">
      <xdr:nvSpPr>
        <xdr:cNvPr id="255" name="テキスト ボックス 254"/>
        <xdr:cNvSpPr txBox="1"/>
      </xdr:nvSpPr>
      <xdr:spPr>
        <a:xfrm>
          <a:off x="3497795" y="1555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61892</xdr:rowOff>
    </xdr:from>
    <xdr:to>
      <xdr:col>15</xdr:col>
      <xdr:colOff>101600</xdr:colOff>
      <xdr:row>92</xdr:row>
      <xdr:rowOff>163492</xdr:rowOff>
    </xdr:to>
    <xdr:sp macro="" textlink="">
      <xdr:nvSpPr>
        <xdr:cNvPr id="256" name="楕円 255"/>
        <xdr:cNvSpPr/>
      </xdr:nvSpPr>
      <xdr:spPr>
        <a:xfrm>
          <a:off x="2857500" y="158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8569</xdr:rowOff>
    </xdr:from>
    <xdr:ext cx="599010" cy="259045"/>
    <xdr:sp macro="" textlink="">
      <xdr:nvSpPr>
        <xdr:cNvPr id="257" name="テキスト ボックス 256"/>
        <xdr:cNvSpPr txBox="1"/>
      </xdr:nvSpPr>
      <xdr:spPr>
        <a:xfrm>
          <a:off x="2608795" y="1561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115069</xdr:rowOff>
    </xdr:from>
    <xdr:to>
      <xdr:col>10</xdr:col>
      <xdr:colOff>165100</xdr:colOff>
      <xdr:row>93</xdr:row>
      <xdr:rowOff>45219</xdr:rowOff>
    </xdr:to>
    <xdr:sp macro="" textlink="">
      <xdr:nvSpPr>
        <xdr:cNvPr id="258" name="楕円 257"/>
        <xdr:cNvSpPr/>
      </xdr:nvSpPr>
      <xdr:spPr>
        <a:xfrm>
          <a:off x="1968500" y="158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61746</xdr:rowOff>
    </xdr:from>
    <xdr:ext cx="599010" cy="259045"/>
    <xdr:sp macro="" textlink="">
      <xdr:nvSpPr>
        <xdr:cNvPr id="259" name="テキスト ボックス 258"/>
        <xdr:cNvSpPr txBox="1"/>
      </xdr:nvSpPr>
      <xdr:spPr>
        <a:xfrm>
          <a:off x="1719795" y="1566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1411</xdr:rowOff>
    </xdr:from>
    <xdr:to>
      <xdr:col>6</xdr:col>
      <xdr:colOff>38100</xdr:colOff>
      <xdr:row>91</xdr:row>
      <xdr:rowOff>103011</xdr:rowOff>
    </xdr:to>
    <xdr:sp macro="" textlink="">
      <xdr:nvSpPr>
        <xdr:cNvPr id="260" name="楕円 259"/>
        <xdr:cNvSpPr/>
      </xdr:nvSpPr>
      <xdr:spPr>
        <a:xfrm>
          <a:off x="1079500" y="1560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119538</xdr:rowOff>
    </xdr:from>
    <xdr:ext cx="599010" cy="259045"/>
    <xdr:sp macro="" textlink="">
      <xdr:nvSpPr>
        <xdr:cNvPr id="261" name="テキスト ボックス 260"/>
        <xdr:cNvSpPr txBox="1"/>
      </xdr:nvSpPr>
      <xdr:spPr>
        <a:xfrm>
          <a:off x="830795" y="1537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122365</xdr:rowOff>
    </xdr:from>
    <xdr:to>
      <xdr:col>55</xdr:col>
      <xdr:colOff>0</xdr:colOff>
      <xdr:row>37</xdr:row>
      <xdr:rowOff>18390</xdr:rowOff>
    </xdr:to>
    <xdr:cxnSp macro="">
      <xdr:nvCxnSpPr>
        <xdr:cNvPr id="290" name="直線コネクタ 289"/>
        <xdr:cNvCxnSpPr/>
      </xdr:nvCxnSpPr>
      <xdr:spPr>
        <a:xfrm flipV="1">
          <a:off x="9639300" y="6294565"/>
          <a:ext cx="8382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18390</xdr:rowOff>
    </xdr:from>
    <xdr:to>
      <xdr:col>50</xdr:col>
      <xdr:colOff>114300</xdr:colOff>
      <xdr:row>37</xdr:row>
      <xdr:rowOff>81670</xdr:rowOff>
    </xdr:to>
    <xdr:cxnSp macro="">
      <xdr:nvCxnSpPr>
        <xdr:cNvPr id="293" name="直線コネクタ 292"/>
        <xdr:cNvCxnSpPr/>
      </xdr:nvCxnSpPr>
      <xdr:spPr>
        <a:xfrm flipV="1">
          <a:off x="8750300" y="6362040"/>
          <a:ext cx="889000" cy="6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81670</xdr:rowOff>
    </xdr:from>
    <xdr:to>
      <xdr:col>45</xdr:col>
      <xdr:colOff>177800</xdr:colOff>
      <xdr:row>37</xdr:row>
      <xdr:rowOff>90585</xdr:rowOff>
    </xdr:to>
    <xdr:cxnSp macro="">
      <xdr:nvCxnSpPr>
        <xdr:cNvPr id="296" name="直線コネクタ 295"/>
        <xdr:cNvCxnSpPr/>
      </xdr:nvCxnSpPr>
      <xdr:spPr>
        <a:xfrm flipV="1">
          <a:off x="7861300" y="6425320"/>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114021</xdr:rowOff>
    </xdr:from>
    <xdr:ext cx="599010" cy="259045"/>
    <xdr:sp macro="" textlink="">
      <xdr:nvSpPr>
        <xdr:cNvPr id="298" name="テキスト ボックス 297"/>
        <xdr:cNvSpPr txBox="1"/>
      </xdr:nvSpPr>
      <xdr:spPr>
        <a:xfrm>
          <a:off x="8450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90585</xdr:rowOff>
    </xdr:from>
    <xdr:to>
      <xdr:col>41</xdr:col>
      <xdr:colOff>50800</xdr:colOff>
      <xdr:row>37</xdr:row>
      <xdr:rowOff>105742</xdr:rowOff>
    </xdr:to>
    <xdr:cxnSp macro="">
      <xdr:nvCxnSpPr>
        <xdr:cNvPr id="299" name="直線コネクタ 298"/>
        <xdr:cNvCxnSpPr/>
      </xdr:nvCxnSpPr>
      <xdr:spPr>
        <a:xfrm flipV="1">
          <a:off x="6972300" y="6434235"/>
          <a:ext cx="889000" cy="1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91331</xdr:rowOff>
    </xdr:from>
    <xdr:to>
      <xdr:col>41</xdr:col>
      <xdr:colOff>101600</xdr:colOff>
      <xdr:row>38</xdr:row>
      <xdr:rowOff>21481</xdr:rowOff>
    </xdr:to>
    <xdr:sp macro="" textlink="">
      <xdr:nvSpPr>
        <xdr:cNvPr id="300" name="フローチャート: 判断 299"/>
        <xdr:cNvSpPr/>
      </xdr:nvSpPr>
      <xdr:spPr>
        <a:xfrm>
          <a:off x="7810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12608</xdr:rowOff>
    </xdr:from>
    <xdr:ext cx="599010" cy="259045"/>
    <xdr:sp macro="" textlink="">
      <xdr:nvSpPr>
        <xdr:cNvPr id="301" name="テキスト ボックス 300"/>
        <xdr:cNvSpPr txBox="1"/>
      </xdr:nvSpPr>
      <xdr:spPr>
        <a:xfrm>
          <a:off x="7561795" y="65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162903</xdr:rowOff>
    </xdr:from>
    <xdr:to>
      <xdr:col>36</xdr:col>
      <xdr:colOff>165100</xdr:colOff>
      <xdr:row>38</xdr:row>
      <xdr:rowOff>93053</xdr:rowOff>
    </xdr:to>
    <xdr:sp macro="" textlink="">
      <xdr:nvSpPr>
        <xdr:cNvPr id="302" name="フローチャート: 判断 301"/>
        <xdr:cNvSpPr/>
      </xdr:nvSpPr>
      <xdr:spPr>
        <a:xfrm>
          <a:off x="6921500" y="650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84180</xdr:rowOff>
    </xdr:from>
    <xdr:ext cx="534377" cy="259045"/>
    <xdr:sp macro="" textlink="">
      <xdr:nvSpPr>
        <xdr:cNvPr id="303" name="テキスト ボックス 302"/>
        <xdr:cNvSpPr txBox="1"/>
      </xdr:nvSpPr>
      <xdr:spPr>
        <a:xfrm>
          <a:off x="6705111" y="659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71565</xdr:rowOff>
    </xdr:from>
    <xdr:to>
      <xdr:col>55</xdr:col>
      <xdr:colOff>50800</xdr:colOff>
      <xdr:row>37</xdr:row>
      <xdr:rowOff>1715</xdr:rowOff>
    </xdr:to>
    <xdr:sp macro="" textlink="">
      <xdr:nvSpPr>
        <xdr:cNvPr id="309" name="楕円 308"/>
        <xdr:cNvSpPr/>
      </xdr:nvSpPr>
      <xdr:spPr>
        <a:xfrm>
          <a:off x="10426700" y="624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94442</xdr:rowOff>
    </xdr:from>
    <xdr:ext cx="599010" cy="259045"/>
    <xdr:sp macro="" textlink="">
      <xdr:nvSpPr>
        <xdr:cNvPr id="310" name="補助費等該当値テキスト"/>
        <xdr:cNvSpPr txBox="1"/>
      </xdr:nvSpPr>
      <xdr:spPr>
        <a:xfrm>
          <a:off x="10528300" y="609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139040</xdr:rowOff>
    </xdr:from>
    <xdr:to>
      <xdr:col>50</xdr:col>
      <xdr:colOff>165100</xdr:colOff>
      <xdr:row>37</xdr:row>
      <xdr:rowOff>69190</xdr:rowOff>
    </xdr:to>
    <xdr:sp macro="" textlink="">
      <xdr:nvSpPr>
        <xdr:cNvPr id="311" name="楕円 310"/>
        <xdr:cNvSpPr/>
      </xdr:nvSpPr>
      <xdr:spPr>
        <a:xfrm>
          <a:off x="9588500" y="63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85717</xdr:rowOff>
    </xdr:from>
    <xdr:ext cx="599010" cy="259045"/>
    <xdr:sp macro="" textlink="">
      <xdr:nvSpPr>
        <xdr:cNvPr id="312" name="テキスト ボックス 311"/>
        <xdr:cNvSpPr txBox="1"/>
      </xdr:nvSpPr>
      <xdr:spPr>
        <a:xfrm>
          <a:off x="9339795" y="608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30870</xdr:rowOff>
    </xdr:from>
    <xdr:to>
      <xdr:col>46</xdr:col>
      <xdr:colOff>38100</xdr:colOff>
      <xdr:row>37</xdr:row>
      <xdr:rowOff>132470</xdr:rowOff>
    </xdr:to>
    <xdr:sp macro="" textlink="">
      <xdr:nvSpPr>
        <xdr:cNvPr id="313" name="楕円 312"/>
        <xdr:cNvSpPr/>
      </xdr:nvSpPr>
      <xdr:spPr>
        <a:xfrm>
          <a:off x="8699500" y="63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123597</xdr:rowOff>
    </xdr:from>
    <xdr:ext cx="599010" cy="259045"/>
    <xdr:sp macro="" textlink="">
      <xdr:nvSpPr>
        <xdr:cNvPr id="314" name="テキスト ボックス 313"/>
        <xdr:cNvSpPr txBox="1"/>
      </xdr:nvSpPr>
      <xdr:spPr>
        <a:xfrm>
          <a:off x="8450795" y="646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39785</xdr:rowOff>
    </xdr:from>
    <xdr:to>
      <xdr:col>41</xdr:col>
      <xdr:colOff>101600</xdr:colOff>
      <xdr:row>37</xdr:row>
      <xdr:rowOff>141385</xdr:rowOff>
    </xdr:to>
    <xdr:sp macro="" textlink="">
      <xdr:nvSpPr>
        <xdr:cNvPr id="315" name="楕円 314"/>
        <xdr:cNvSpPr/>
      </xdr:nvSpPr>
      <xdr:spPr>
        <a:xfrm>
          <a:off x="7810500" y="63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157912</xdr:rowOff>
    </xdr:from>
    <xdr:ext cx="599010" cy="259045"/>
    <xdr:sp macro="" textlink="">
      <xdr:nvSpPr>
        <xdr:cNvPr id="316" name="テキスト ボックス 315"/>
        <xdr:cNvSpPr txBox="1"/>
      </xdr:nvSpPr>
      <xdr:spPr>
        <a:xfrm>
          <a:off x="7561795" y="615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54942</xdr:rowOff>
    </xdr:from>
    <xdr:to>
      <xdr:col>36</xdr:col>
      <xdr:colOff>165100</xdr:colOff>
      <xdr:row>37</xdr:row>
      <xdr:rowOff>156542</xdr:rowOff>
    </xdr:to>
    <xdr:sp macro="" textlink="">
      <xdr:nvSpPr>
        <xdr:cNvPr id="317" name="楕円 316"/>
        <xdr:cNvSpPr/>
      </xdr:nvSpPr>
      <xdr:spPr>
        <a:xfrm>
          <a:off x="6921500" y="639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1619</xdr:rowOff>
    </xdr:from>
    <xdr:ext cx="599010" cy="259045"/>
    <xdr:sp macro="" textlink="">
      <xdr:nvSpPr>
        <xdr:cNvPr id="318" name="テキスト ボックス 317"/>
        <xdr:cNvSpPr txBox="1"/>
      </xdr:nvSpPr>
      <xdr:spPr>
        <a:xfrm>
          <a:off x="6672795" y="617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126824</xdr:rowOff>
    </xdr:from>
    <xdr:to>
      <xdr:col>55</xdr:col>
      <xdr:colOff>0</xdr:colOff>
      <xdr:row>58</xdr:row>
      <xdr:rowOff>141585</xdr:rowOff>
    </xdr:to>
    <xdr:cxnSp macro="">
      <xdr:nvCxnSpPr>
        <xdr:cNvPr id="347" name="直線コネクタ 346"/>
        <xdr:cNvCxnSpPr/>
      </xdr:nvCxnSpPr>
      <xdr:spPr>
        <a:xfrm flipV="1">
          <a:off x="9639300" y="10070924"/>
          <a:ext cx="8382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141585</xdr:rowOff>
    </xdr:from>
    <xdr:to>
      <xdr:col>50</xdr:col>
      <xdr:colOff>114300</xdr:colOff>
      <xdr:row>58</xdr:row>
      <xdr:rowOff>150507</xdr:rowOff>
    </xdr:to>
    <xdr:cxnSp macro="">
      <xdr:nvCxnSpPr>
        <xdr:cNvPr id="350" name="直線コネクタ 349"/>
        <xdr:cNvCxnSpPr/>
      </xdr:nvCxnSpPr>
      <xdr:spPr>
        <a:xfrm flipV="1">
          <a:off x="8750300" y="10085685"/>
          <a:ext cx="889000" cy="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91287</xdr:rowOff>
    </xdr:from>
    <xdr:to>
      <xdr:col>45</xdr:col>
      <xdr:colOff>177800</xdr:colOff>
      <xdr:row>58</xdr:row>
      <xdr:rowOff>150507</xdr:rowOff>
    </xdr:to>
    <xdr:cxnSp macro="">
      <xdr:nvCxnSpPr>
        <xdr:cNvPr id="353" name="直線コネクタ 352"/>
        <xdr:cNvCxnSpPr/>
      </xdr:nvCxnSpPr>
      <xdr:spPr>
        <a:xfrm>
          <a:off x="7861300" y="10035387"/>
          <a:ext cx="889000" cy="5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91287</xdr:rowOff>
    </xdr:from>
    <xdr:to>
      <xdr:col>41</xdr:col>
      <xdr:colOff>50800</xdr:colOff>
      <xdr:row>58</xdr:row>
      <xdr:rowOff>152777</xdr:rowOff>
    </xdr:to>
    <xdr:cxnSp macro="">
      <xdr:nvCxnSpPr>
        <xdr:cNvPr id="356" name="直線コネクタ 355"/>
        <xdr:cNvCxnSpPr/>
      </xdr:nvCxnSpPr>
      <xdr:spPr>
        <a:xfrm flipV="1">
          <a:off x="6972300" y="10035387"/>
          <a:ext cx="889000" cy="6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71740</xdr:rowOff>
    </xdr:from>
    <xdr:to>
      <xdr:col>41</xdr:col>
      <xdr:colOff>101600</xdr:colOff>
      <xdr:row>59</xdr:row>
      <xdr:rowOff>1890</xdr:rowOff>
    </xdr:to>
    <xdr:sp macro="" textlink="">
      <xdr:nvSpPr>
        <xdr:cNvPr id="357" name="フローチャート: 判断 356"/>
        <xdr:cNvSpPr/>
      </xdr:nvSpPr>
      <xdr:spPr>
        <a:xfrm>
          <a:off x="7810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164467</xdr:rowOff>
    </xdr:from>
    <xdr:ext cx="599010" cy="259045"/>
    <xdr:sp macro="" textlink="">
      <xdr:nvSpPr>
        <xdr:cNvPr id="358" name="テキスト ボックス 357"/>
        <xdr:cNvSpPr txBox="1"/>
      </xdr:nvSpPr>
      <xdr:spPr>
        <a:xfrm>
          <a:off x="7561795" y="1010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119500</xdr:rowOff>
    </xdr:from>
    <xdr:to>
      <xdr:col>36</xdr:col>
      <xdr:colOff>165100</xdr:colOff>
      <xdr:row>59</xdr:row>
      <xdr:rowOff>49650</xdr:rowOff>
    </xdr:to>
    <xdr:sp macro="" textlink="">
      <xdr:nvSpPr>
        <xdr:cNvPr id="359" name="フローチャート: 判断 358"/>
        <xdr:cNvSpPr/>
      </xdr:nvSpPr>
      <xdr:spPr>
        <a:xfrm>
          <a:off x="6921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40777</xdr:rowOff>
    </xdr:from>
    <xdr:ext cx="599010" cy="259045"/>
    <xdr:sp macro="" textlink="">
      <xdr:nvSpPr>
        <xdr:cNvPr id="360" name="テキスト ボックス 359"/>
        <xdr:cNvSpPr txBox="1"/>
      </xdr:nvSpPr>
      <xdr:spPr>
        <a:xfrm>
          <a:off x="6672795" y="1015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76024</xdr:rowOff>
    </xdr:from>
    <xdr:to>
      <xdr:col>55</xdr:col>
      <xdr:colOff>50800</xdr:colOff>
      <xdr:row>59</xdr:row>
      <xdr:rowOff>6174</xdr:rowOff>
    </xdr:to>
    <xdr:sp macro="" textlink="">
      <xdr:nvSpPr>
        <xdr:cNvPr id="366" name="楕円 365"/>
        <xdr:cNvSpPr/>
      </xdr:nvSpPr>
      <xdr:spPr>
        <a:xfrm>
          <a:off x="10426700" y="100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33137</xdr:rowOff>
    </xdr:from>
    <xdr:ext cx="599010" cy="259045"/>
    <xdr:sp macro="" textlink="">
      <xdr:nvSpPr>
        <xdr:cNvPr id="367" name="普通建設事業費該当値テキスト"/>
        <xdr:cNvSpPr txBox="1"/>
      </xdr:nvSpPr>
      <xdr:spPr>
        <a:xfrm>
          <a:off x="10528300" y="997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90785</xdr:rowOff>
    </xdr:from>
    <xdr:to>
      <xdr:col>50</xdr:col>
      <xdr:colOff>165100</xdr:colOff>
      <xdr:row>59</xdr:row>
      <xdr:rowOff>20935</xdr:rowOff>
    </xdr:to>
    <xdr:sp macro="" textlink="">
      <xdr:nvSpPr>
        <xdr:cNvPr id="368" name="楕円 367"/>
        <xdr:cNvSpPr/>
      </xdr:nvSpPr>
      <xdr:spPr>
        <a:xfrm>
          <a:off x="9588500" y="100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12062</xdr:rowOff>
    </xdr:from>
    <xdr:ext cx="599010" cy="259045"/>
    <xdr:sp macro="" textlink="">
      <xdr:nvSpPr>
        <xdr:cNvPr id="369" name="テキスト ボックス 368"/>
        <xdr:cNvSpPr txBox="1"/>
      </xdr:nvSpPr>
      <xdr:spPr>
        <a:xfrm>
          <a:off x="9339795" y="1012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99707</xdr:rowOff>
    </xdr:from>
    <xdr:to>
      <xdr:col>46</xdr:col>
      <xdr:colOff>38100</xdr:colOff>
      <xdr:row>59</xdr:row>
      <xdr:rowOff>29857</xdr:rowOff>
    </xdr:to>
    <xdr:sp macro="" textlink="">
      <xdr:nvSpPr>
        <xdr:cNvPr id="370" name="楕円 369"/>
        <xdr:cNvSpPr/>
      </xdr:nvSpPr>
      <xdr:spPr>
        <a:xfrm>
          <a:off x="8699500" y="1004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20984</xdr:rowOff>
    </xdr:from>
    <xdr:ext cx="599010" cy="259045"/>
    <xdr:sp macro="" textlink="">
      <xdr:nvSpPr>
        <xdr:cNvPr id="371" name="テキスト ボックス 370"/>
        <xdr:cNvSpPr txBox="1"/>
      </xdr:nvSpPr>
      <xdr:spPr>
        <a:xfrm>
          <a:off x="8450795" y="1013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40487</xdr:rowOff>
    </xdr:from>
    <xdr:to>
      <xdr:col>41</xdr:col>
      <xdr:colOff>101600</xdr:colOff>
      <xdr:row>58</xdr:row>
      <xdr:rowOff>142087</xdr:rowOff>
    </xdr:to>
    <xdr:sp macro="" textlink="">
      <xdr:nvSpPr>
        <xdr:cNvPr id="372" name="楕円 371"/>
        <xdr:cNvSpPr/>
      </xdr:nvSpPr>
      <xdr:spPr>
        <a:xfrm>
          <a:off x="7810500" y="99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158614</xdr:rowOff>
    </xdr:from>
    <xdr:ext cx="599010" cy="259045"/>
    <xdr:sp macro="" textlink="">
      <xdr:nvSpPr>
        <xdr:cNvPr id="373" name="テキスト ボックス 372"/>
        <xdr:cNvSpPr txBox="1"/>
      </xdr:nvSpPr>
      <xdr:spPr>
        <a:xfrm>
          <a:off x="7561795" y="975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101977</xdr:rowOff>
    </xdr:from>
    <xdr:to>
      <xdr:col>36</xdr:col>
      <xdr:colOff>165100</xdr:colOff>
      <xdr:row>59</xdr:row>
      <xdr:rowOff>32127</xdr:rowOff>
    </xdr:to>
    <xdr:sp macro="" textlink="">
      <xdr:nvSpPr>
        <xdr:cNvPr id="374" name="楕円 373"/>
        <xdr:cNvSpPr/>
      </xdr:nvSpPr>
      <xdr:spPr>
        <a:xfrm>
          <a:off x="6921500" y="1004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48654</xdr:rowOff>
    </xdr:from>
    <xdr:ext cx="599010" cy="259045"/>
    <xdr:sp macro="" textlink="">
      <xdr:nvSpPr>
        <xdr:cNvPr id="375" name="テキスト ボックス 374"/>
        <xdr:cNvSpPr txBox="1"/>
      </xdr:nvSpPr>
      <xdr:spPr>
        <a:xfrm>
          <a:off x="6672795" y="982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161209</xdr:rowOff>
    </xdr:from>
    <xdr:to>
      <xdr:col>55</xdr:col>
      <xdr:colOff>0</xdr:colOff>
      <xdr:row>79</xdr:row>
      <xdr:rowOff>15311</xdr:rowOff>
    </xdr:to>
    <xdr:cxnSp macro="">
      <xdr:nvCxnSpPr>
        <xdr:cNvPr id="406" name="直線コネクタ 405"/>
        <xdr:cNvCxnSpPr/>
      </xdr:nvCxnSpPr>
      <xdr:spPr>
        <a:xfrm flipV="1">
          <a:off x="9639300" y="13534309"/>
          <a:ext cx="838200" cy="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15311</xdr:rowOff>
    </xdr:from>
    <xdr:to>
      <xdr:col>50</xdr:col>
      <xdr:colOff>114300</xdr:colOff>
      <xdr:row>79</xdr:row>
      <xdr:rowOff>23910</xdr:rowOff>
    </xdr:to>
    <xdr:cxnSp macro="">
      <xdr:nvCxnSpPr>
        <xdr:cNvPr id="409" name="直線コネクタ 408"/>
        <xdr:cNvCxnSpPr/>
      </xdr:nvCxnSpPr>
      <xdr:spPr>
        <a:xfrm flipV="1">
          <a:off x="8750300" y="13559861"/>
          <a:ext cx="889000" cy="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133652</xdr:rowOff>
    </xdr:from>
    <xdr:to>
      <xdr:col>45</xdr:col>
      <xdr:colOff>177800</xdr:colOff>
      <xdr:row>79</xdr:row>
      <xdr:rowOff>23910</xdr:rowOff>
    </xdr:to>
    <xdr:cxnSp macro="">
      <xdr:nvCxnSpPr>
        <xdr:cNvPr id="412" name="直線コネクタ 411"/>
        <xdr:cNvCxnSpPr/>
      </xdr:nvCxnSpPr>
      <xdr:spPr>
        <a:xfrm>
          <a:off x="7861300" y="13335302"/>
          <a:ext cx="889000" cy="23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133652</xdr:rowOff>
    </xdr:from>
    <xdr:to>
      <xdr:col>41</xdr:col>
      <xdr:colOff>50800</xdr:colOff>
      <xdr:row>78</xdr:row>
      <xdr:rowOff>118965</xdr:rowOff>
    </xdr:to>
    <xdr:cxnSp macro="">
      <xdr:nvCxnSpPr>
        <xdr:cNvPr id="415" name="直線コネクタ 414"/>
        <xdr:cNvCxnSpPr/>
      </xdr:nvCxnSpPr>
      <xdr:spPr>
        <a:xfrm flipV="1">
          <a:off x="6972300" y="13335302"/>
          <a:ext cx="889000" cy="15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106663</xdr:rowOff>
    </xdr:from>
    <xdr:to>
      <xdr:col>41</xdr:col>
      <xdr:colOff>101600</xdr:colOff>
      <xdr:row>79</xdr:row>
      <xdr:rowOff>36813</xdr:rowOff>
    </xdr:to>
    <xdr:sp macro="" textlink="">
      <xdr:nvSpPr>
        <xdr:cNvPr id="416" name="フローチャート: 判断 415"/>
        <xdr:cNvSpPr/>
      </xdr:nvSpPr>
      <xdr:spPr>
        <a:xfrm>
          <a:off x="7810500" y="134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27940</xdr:rowOff>
    </xdr:from>
    <xdr:ext cx="599010" cy="259045"/>
    <xdr:sp macro="" textlink="">
      <xdr:nvSpPr>
        <xdr:cNvPr id="417" name="テキスト ボックス 416"/>
        <xdr:cNvSpPr txBox="1"/>
      </xdr:nvSpPr>
      <xdr:spPr>
        <a:xfrm>
          <a:off x="7561795" y="1357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160810</xdr:rowOff>
    </xdr:from>
    <xdr:to>
      <xdr:col>36</xdr:col>
      <xdr:colOff>165100</xdr:colOff>
      <xdr:row>79</xdr:row>
      <xdr:rowOff>90960</xdr:rowOff>
    </xdr:to>
    <xdr:sp macro="" textlink="">
      <xdr:nvSpPr>
        <xdr:cNvPr id="418" name="フローチャート: 判断 417"/>
        <xdr:cNvSpPr/>
      </xdr:nvSpPr>
      <xdr:spPr>
        <a:xfrm>
          <a:off x="6921500" y="1353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82087</xdr:rowOff>
    </xdr:from>
    <xdr:ext cx="534377" cy="259045"/>
    <xdr:sp macro="" textlink="">
      <xdr:nvSpPr>
        <xdr:cNvPr id="419" name="テキスト ボックス 418"/>
        <xdr:cNvSpPr txBox="1"/>
      </xdr:nvSpPr>
      <xdr:spPr>
        <a:xfrm>
          <a:off x="6705111" y="136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110409</xdr:rowOff>
    </xdr:from>
    <xdr:to>
      <xdr:col>55</xdr:col>
      <xdr:colOff>50800</xdr:colOff>
      <xdr:row>79</xdr:row>
      <xdr:rowOff>40559</xdr:rowOff>
    </xdr:to>
    <xdr:sp macro="" textlink="">
      <xdr:nvSpPr>
        <xdr:cNvPr id="425" name="楕円 424"/>
        <xdr:cNvSpPr/>
      </xdr:nvSpPr>
      <xdr:spPr>
        <a:xfrm>
          <a:off x="10426700" y="134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75090</xdr:rowOff>
    </xdr:from>
    <xdr:ext cx="599010" cy="259045"/>
    <xdr:sp macro="" textlink="">
      <xdr:nvSpPr>
        <xdr:cNvPr id="426" name="普通建設事業費 （ うち新規整備　）該当値テキスト"/>
        <xdr:cNvSpPr txBox="1"/>
      </xdr:nvSpPr>
      <xdr:spPr>
        <a:xfrm>
          <a:off x="10528300" y="1344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135961</xdr:rowOff>
    </xdr:from>
    <xdr:to>
      <xdr:col>50</xdr:col>
      <xdr:colOff>165100</xdr:colOff>
      <xdr:row>79</xdr:row>
      <xdr:rowOff>66111</xdr:rowOff>
    </xdr:to>
    <xdr:sp macro="" textlink="">
      <xdr:nvSpPr>
        <xdr:cNvPr id="427" name="楕円 426"/>
        <xdr:cNvSpPr/>
      </xdr:nvSpPr>
      <xdr:spPr>
        <a:xfrm>
          <a:off x="9588500" y="135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57238</xdr:rowOff>
    </xdr:from>
    <xdr:ext cx="534377" cy="259045"/>
    <xdr:sp macro="" textlink="">
      <xdr:nvSpPr>
        <xdr:cNvPr id="428" name="テキスト ボックス 427"/>
        <xdr:cNvSpPr txBox="1"/>
      </xdr:nvSpPr>
      <xdr:spPr>
        <a:xfrm>
          <a:off x="9372111" y="1360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144560</xdr:rowOff>
    </xdr:from>
    <xdr:to>
      <xdr:col>46</xdr:col>
      <xdr:colOff>38100</xdr:colOff>
      <xdr:row>79</xdr:row>
      <xdr:rowOff>74710</xdr:rowOff>
    </xdr:to>
    <xdr:sp macro="" textlink="">
      <xdr:nvSpPr>
        <xdr:cNvPr id="429" name="楕円 428"/>
        <xdr:cNvSpPr/>
      </xdr:nvSpPr>
      <xdr:spPr>
        <a:xfrm>
          <a:off x="8699500" y="1351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65837</xdr:rowOff>
    </xdr:from>
    <xdr:ext cx="534377" cy="259045"/>
    <xdr:sp macro="" textlink="">
      <xdr:nvSpPr>
        <xdr:cNvPr id="430" name="テキスト ボックス 429"/>
        <xdr:cNvSpPr txBox="1"/>
      </xdr:nvSpPr>
      <xdr:spPr>
        <a:xfrm>
          <a:off x="8483111" y="1361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82852</xdr:rowOff>
    </xdr:from>
    <xdr:to>
      <xdr:col>41</xdr:col>
      <xdr:colOff>101600</xdr:colOff>
      <xdr:row>78</xdr:row>
      <xdr:rowOff>13002</xdr:rowOff>
    </xdr:to>
    <xdr:sp macro="" textlink="">
      <xdr:nvSpPr>
        <xdr:cNvPr id="431" name="楕円 430"/>
        <xdr:cNvSpPr/>
      </xdr:nvSpPr>
      <xdr:spPr>
        <a:xfrm>
          <a:off x="7810500" y="132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29529</xdr:rowOff>
    </xdr:from>
    <xdr:ext cx="599010" cy="259045"/>
    <xdr:sp macro="" textlink="">
      <xdr:nvSpPr>
        <xdr:cNvPr id="432" name="テキスト ボックス 431"/>
        <xdr:cNvSpPr txBox="1"/>
      </xdr:nvSpPr>
      <xdr:spPr>
        <a:xfrm>
          <a:off x="7561795" y="1305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68165</xdr:rowOff>
    </xdr:from>
    <xdr:to>
      <xdr:col>36</xdr:col>
      <xdr:colOff>165100</xdr:colOff>
      <xdr:row>78</xdr:row>
      <xdr:rowOff>169765</xdr:rowOff>
    </xdr:to>
    <xdr:sp macro="" textlink="">
      <xdr:nvSpPr>
        <xdr:cNvPr id="433" name="楕円 432"/>
        <xdr:cNvSpPr/>
      </xdr:nvSpPr>
      <xdr:spPr>
        <a:xfrm>
          <a:off x="6921500" y="1344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14842</xdr:rowOff>
    </xdr:from>
    <xdr:ext cx="599010" cy="259045"/>
    <xdr:sp macro="" textlink="">
      <xdr:nvSpPr>
        <xdr:cNvPr id="434" name="テキスト ボックス 433"/>
        <xdr:cNvSpPr txBox="1"/>
      </xdr:nvSpPr>
      <xdr:spPr>
        <a:xfrm>
          <a:off x="6672795" y="1321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84027</xdr:rowOff>
    </xdr:from>
    <xdr:to>
      <xdr:col>55</xdr:col>
      <xdr:colOff>0</xdr:colOff>
      <xdr:row>98</xdr:row>
      <xdr:rowOff>89807</xdr:rowOff>
    </xdr:to>
    <xdr:cxnSp macro="">
      <xdr:nvCxnSpPr>
        <xdr:cNvPr id="461" name="直線コネクタ 460"/>
        <xdr:cNvCxnSpPr/>
      </xdr:nvCxnSpPr>
      <xdr:spPr>
        <a:xfrm flipV="1">
          <a:off x="9639300" y="16886127"/>
          <a:ext cx="8382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89807</xdr:rowOff>
    </xdr:from>
    <xdr:to>
      <xdr:col>50</xdr:col>
      <xdr:colOff>114300</xdr:colOff>
      <xdr:row>98</xdr:row>
      <xdr:rowOff>96572</xdr:rowOff>
    </xdr:to>
    <xdr:cxnSp macro="">
      <xdr:nvCxnSpPr>
        <xdr:cNvPr id="464" name="直線コネクタ 463"/>
        <xdr:cNvCxnSpPr/>
      </xdr:nvCxnSpPr>
      <xdr:spPr>
        <a:xfrm flipV="1">
          <a:off x="8750300" y="16891907"/>
          <a:ext cx="889000" cy="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96572</xdr:rowOff>
    </xdr:from>
    <xdr:to>
      <xdr:col>45</xdr:col>
      <xdr:colOff>177800</xdr:colOff>
      <xdr:row>98</xdr:row>
      <xdr:rowOff>123706</xdr:rowOff>
    </xdr:to>
    <xdr:cxnSp macro="">
      <xdr:nvCxnSpPr>
        <xdr:cNvPr id="467" name="直線コネクタ 466"/>
        <xdr:cNvCxnSpPr/>
      </xdr:nvCxnSpPr>
      <xdr:spPr>
        <a:xfrm flipV="1">
          <a:off x="7861300" y="16898672"/>
          <a:ext cx="889000" cy="2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123706</xdr:rowOff>
    </xdr:from>
    <xdr:to>
      <xdr:col>41</xdr:col>
      <xdr:colOff>50800</xdr:colOff>
      <xdr:row>98</xdr:row>
      <xdr:rowOff>132772</xdr:rowOff>
    </xdr:to>
    <xdr:cxnSp macro="">
      <xdr:nvCxnSpPr>
        <xdr:cNvPr id="470" name="直線コネクタ 469"/>
        <xdr:cNvCxnSpPr/>
      </xdr:nvCxnSpPr>
      <xdr:spPr>
        <a:xfrm flipV="1">
          <a:off x="6972300" y="16925806"/>
          <a:ext cx="889000" cy="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41363</xdr:rowOff>
    </xdr:from>
    <xdr:to>
      <xdr:col>41</xdr:col>
      <xdr:colOff>101600</xdr:colOff>
      <xdr:row>98</xdr:row>
      <xdr:rowOff>142963</xdr:rowOff>
    </xdr:to>
    <xdr:sp macro="" textlink="">
      <xdr:nvSpPr>
        <xdr:cNvPr id="471" name="フローチャート: 判断 470"/>
        <xdr:cNvSpPr/>
      </xdr:nvSpPr>
      <xdr:spPr>
        <a:xfrm>
          <a:off x="7810500" y="168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159490</xdr:rowOff>
    </xdr:from>
    <xdr:ext cx="599010" cy="259045"/>
    <xdr:sp macro="" textlink="">
      <xdr:nvSpPr>
        <xdr:cNvPr id="472" name="テキスト ボックス 471"/>
        <xdr:cNvSpPr txBox="1"/>
      </xdr:nvSpPr>
      <xdr:spPr>
        <a:xfrm>
          <a:off x="7561795" y="1661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66511</xdr:rowOff>
    </xdr:from>
    <xdr:to>
      <xdr:col>36</xdr:col>
      <xdr:colOff>165100</xdr:colOff>
      <xdr:row>98</xdr:row>
      <xdr:rowOff>168111</xdr:rowOff>
    </xdr:to>
    <xdr:sp macro="" textlink="">
      <xdr:nvSpPr>
        <xdr:cNvPr id="473" name="フローチャート: 判断 472"/>
        <xdr:cNvSpPr/>
      </xdr:nvSpPr>
      <xdr:spPr>
        <a:xfrm>
          <a:off x="6921500" y="1686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13188</xdr:rowOff>
    </xdr:from>
    <xdr:ext cx="534377" cy="259045"/>
    <xdr:sp macro="" textlink="">
      <xdr:nvSpPr>
        <xdr:cNvPr id="474" name="テキスト ボックス 473"/>
        <xdr:cNvSpPr txBox="1"/>
      </xdr:nvSpPr>
      <xdr:spPr>
        <a:xfrm>
          <a:off x="6705111" y="1664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33227</xdr:rowOff>
    </xdr:from>
    <xdr:to>
      <xdr:col>55</xdr:col>
      <xdr:colOff>50800</xdr:colOff>
      <xdr:row>98</xdr:row>
      <xdr:rowOff>134827</xdr:rowOff>
    </xdr:to>
    <xdr:sp macro="" textlink="">
      <xdr:nvSpPr>
        <xdr:cNvPr id="480" name="楕円 479"/>
        <xdr:cNvSpPr/>
      </xdr:nvSpPr>
      <xdr:spPr>
        <a:xfrm>
          <a:off x="10426700" y="168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168484</xdr:rowOff>
    </xdr:from>
    <xdr:ext cx="599010" cy="259045"/>
    <xdr:sp macro="" textlink="">
      <xdr:nvSpPr>
        <xdr:cNvPr id="481" name="普通建設事業費 （ うち更新整備　）該当値テキスト"/>
        <xdr:cNvSpPr txBox="1"/>
      </xdr:nvSpPr>
      <xdr:spPr>
        <a:xfrm>
          <a:off x="10528300" y="1679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39007</xdr:rowOff>
    </xdr:from>
    <xdr:to>
      <xdr:col>50</xdr:col>
      <xdr:colOff>165100</xdr:colOff>
      <xdr:row>98</xdr:row>
      <xdr:rowOff>140607</xdr:rowOff>
    </xdr:to>
    <xdr:sp macro="" textlink="">
      <xdr:nvSpPr>
        <xdr:cNvPr id="482" name="楕円 481"/>
        <xdr:cNvSpPr/>
      </xdr:nvSpPr>
      <xdr:spPr>
        <a:xfrm>
          <a:off x="9588500" y="1684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131734</xdr:rowOff>
    </xdr:from>
    <xdr:ext cx="599010" cy="259045"/>
    <xdr:sp macro="" textlink="">
      <xdr:nvSpPr>
        <xdr:cNvPr id="483" name="テキスト ボックス 482"/>
        <xdr:cNvSpPr txBox="1"/>
      </xdr:nvSpPr>
      <xdr:spPr>
        <a:xfrm>
          <a:off x="9339795" y="1693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45772</xdr:rowOff>
    </xdr:from>
    <xdr:to>
      <xdr:col>46</xdr:col>
      <xdr:colOff>38100</xdr:colOff>
      <xdr:row>98</xdr:row>
      <xdr:rowOff>147372</xdr:rowOff>
    </xdr:to>
    <xdr:sp macro="" textlink="">
      <xdr:nvSpPr>
        <xdr:cNvPr id="484" name="楕円 483"/>
        <xdr:cNvSpPr/>
      </xdr:nvSpPr>
      <xdr:spPr>
        <a:xfrm>
          <a:off x="8699500" y="168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138499</xdr:rowOff>
    </xdr:from>
    <xdr:ext cx="534377" cy="259045"/>
    <xdr:sp macro="" textlink="">
      <xdr:nvSpPr>
        <xdr:cNvPr id="485" name="テキスト ボックス 484"/>
        <xdr:cNvSpPr txBox="1"/>
      </xdr:nvSpPr>
      <xdr:spPr>
        <a:xfrm>
          <a:off x="8483111" y="1694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72906</xdr:rowOff>
    </xdr:from>
    <xdr:to>
      <xdr:col>41</xdr:col>
      <xdr:colOff>101600</xdr:colOff>
      <xdr:row>99</xdr:row>
      <xdr:rowOff>3056</xdr:rowOff>
    </xdr:to>
    <xdr:sp macro="" textlink="">
      <xdr:nvSpPr>
        <xdr:cNvPr id="486" name="楕円 485"/>
        <xdr:cNvSpPr/>
      </xdr:nvSpPr>
      <xdr:spPr>
        <a:xfrm>
          <a:off x="7810500" y="1687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165633</xdr:rowOff>
    </xdr:from>
    <xdr:ext cx="534377" cy="259045"/>
    <xdr:sp macro="" textlink="">
      <xdr:nvSpPr>
        <xdr:cNvPr id="487" name="テキスト ボックス 486"/>
        <xdr:cNvSpPr txBox="1"/>
      </xdr:nvSpPr>
      <xdr:spPr>
        <a:xfrm>
          <a:off x="7594111" y="1696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81972</xdr:rowOff>
    </xdr:from>
    <xdr:to>
      <xdr:col>36</xdr:col>
      <xdr:colOff>165100</xdr:colOff>
      <xdr:row>99</xdr:row>
      <xdr:rowOff>12122</xdr:rowOff>
    </xdr:to>
    <xdr:sp macro="" textlink="">
      <xdr:nvSpPr>
        <xdr:cNvPr id="488" name="楕円 487"/>
        <xdr:cNvSpPr/>
      </xdr:nvSpPr>
      <xdr:spPr>
        <a:xfrm>
          <a:off x="6921500" y="168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3249</xdr:rowOff>
    </xdr:from>
    <xdr:ext cx="534377" cy="259045"/>
    <xdr:sp macro="" textlink="">
      <xdr:nvSpPr>
        <xdr:cNvPr id="489" name="テキスト ボックス 488"/>
        <xdr:cNvSpPr txBox="1"/>
      </xdr:nvSpPr>
      <xdr:spPr>
        <a:xfrm>
          <a:off x="6705111" y="1697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78195</xdr:rowOff>
    </xdr:from>
    <xdr:to>
      <xdr:col>85</xdr:col>
      <xdr:colOff>127000</xdr:colOff>
      <xdr:row>37</xdr:row>
      <xdr:rowOff>19651</xdr:rowOff>
    </xdr:to>
    <xdr:cxnSp macro="">
      <xdr:nvCxnSpPr>
        <xdr:cNvPr id="514" name="直線コネクタ 513"/>
        <xdr:cNvCxnSpPr/>
      </xdr:nvCxnSpPr>
      <xdr:spPr>
        <a:xfrm flipV="1">
          <a:off x="15481300" y="6250395"/>
          <a:ext cx="838200" cy="11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31025</xdr:rowOff>
    </xdr:from>
    <xdr:ext cx="534377" cy="259045"/>
    <xdr:sp macro="" textlink="">
      <xdr:nvSpPr>
        <xdr:cNvPr id="515" name="災害復旧事業費平均値テキスト"/>
        <xdr:cNvSpPr txBox="1"/>
      </xdr:nvSpPr>
      <xdr:spPr>
        <a:xfrm>
          <a:off x="16370300" y="6374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19651</xdr:rowOff>
    </xdr:from>
    <xdr:to>
      <xdr:col>81</xdr:col>
      <xdr:colOff>50800</xdr:colOff>
      <xdr:row>37</xdr:row>
      <xdr:rowOff>107799</xdr:rowOff>
    </xdr:to>
    <xdr:cxnSp macro="">
      <xdr:nvCxnSpPr>
        <xdr:cNvPr id="517" name="直線コネクタ 516"/>
        <xdr:cNvCxnSpPr/>
      </xdr:nvCxnSpPr>
      <xdr:spPr>
        <a:xfrm flipV="1">
          <a:off x="14592300" y="6363301"/>
          <a:ext cx="889000" cy="8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151423</xdr:rowOff>
    </xdr:from>
    <xdr:ext cx="534377" cy="259045"/>
    <xdr:sp macro="" textlink="">
      <xdr:nvSpPr>
        <xdr:cNvPr id="519" name="テキスト ボックス 518"/>
        <xdr:cNvSpPr txBox="1"/>
      </xdr:nvSpPr>
      <xdr:spPr>
        <a:xfrm>
          <a:off x="15214111" y="649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170527</xdr:rowOff>
    </xdr:from>
    <xdr:to>
      <xdr:col>76</xdr:col>
      <xdr:colOff>114300</xdr:colOff>
      <xdr:row>37</xdr:row>
      <xdr:rowOff>107799</xdr:rowOff>
    </xdr:to>
    <xdr:cxnSp macro="">
      <xdr:nvCxnSpPr>
        <xdr:cNvPr id="520" name="直線コネクタ 519"/>
        <xdr:cNvCxnSpPr/>
      </xdr:nvCxnSpPr>
      <xdr:spPr>
        <a:xfrm>
          <a:off x="13703300" y="6342727"/>
          <a:ext cx="889000" cy="10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4959</xdr:rowOff>
    </xdr:from>
    <xdr:ext cx="534377" cy="259045"/>
    <xdr:sp macro="" textlink="">
      <xdr:nvSpPr>
        <xdr:cNvPr id="522" name="テキスト ボックス 521"/>
        <xdr:cNvSpPr txBox="1"/>
      </xdr:nvSpPr>
      <xdr:spPr>
        <a:xfrm>
          <a:off x="14325111" y="652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94049</xdr:rowOff>
    </xdr:from>
    <xdr:to>
      <xdr:col>71</xdr:col>
      <xdr:colOff>177800</xdr:colOff>
      <xdr:row>36</xdr:row>
      <xdr:rowOff>170527</xdr:rowOff>
    </xdr:to>
    <xdr:cxnSp macro="">
      <xdr:nvCxnSpPr>
        <xdr:cNvPr id="523" name="直線コネクタ 522"/>
        <xdr:cNvCxnSpPr/>
      </xdr:nvCxnSpPr>
      <xdr:spPr>
        <a:xfrm>
          <a:off x="12814300" y="6094799"/>
          <a:ext cx="889000" cy="24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76933</xdr:rowOff>
    </xdr:from>
    <xdr:to>
      <xdr:col>72</xdr:col>
      <xdr:colOff>38100</xdr:colOff>
      <xdr:row>38</xdr:row>
      <xdr:rowOff>7083</xdr:rowOff>
    </xdr:to>
    <xdr:sp macro="" textlink="">
      <xdr:nvSpPr>
        <xdr:cNvPr id="524" name="フローチャート: 判断 523"/>
        <xdr:cNvSpPr/>
      </xdr:nvSpPr>
      <xdr:spPr>
        <a:xfrm>
          <a:off x="13652500" y="642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169660</xdr:rowOff>
    </xdr:from>
    <xdr:ext cx="534377" cy="259045"/>
    <xdr:sp macro="" textlink="">
      <xdr:nvSpPr>
        <xdr:cNvPr id="525" name="テキスト ボックス 524"/>
        <xdr:cNvSpPr txBox="1"/>
      </xdr:nvSpPr>
      <xdr:spPr>
        <a:xfrm>
          <a:off x="13436111" y="651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75944</xdr:rowOff>
    </xdr:from>
    <xdr:to>
      <xdr:col>67</xdr:col>
      <xdr:colOff>101600</xdr:colOff>
      <xdr:row>38</xdr:row>
      <xdr:rowOff>6094</xdr:rowOff>
    </xdr:to>
    <xdr:sp macro="" textlink="">
      <xdr:nvSpPr>
        <xdr:cNvPr id="526" name="フローチャート: 判断 525"/>
        <xdr:cNvSpPr/>
      </xdr:nvSpPr>
      <xdr:spPr>
        <a:xfrm>
          <a:off x="12763500" y="641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168671</xdr:rowOff>
    </xdr:from>
    <xdr:ext cx="534377" cy="259045"/>
    <xdr:sp macro="" textlink="">
      <xdr:nvSpPr>
        <xdr:cNvPr id="527" name="テキスト ボックス 526"/>
        <xdr:cNvSpPr txBox="1"/>
      </xdr:nvSpPr>
      <xdr:spPr>
        <a:xfrm>
          <a:off x="12547111" y="651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27395</xdr:rowOff>
    </xdr:from>
    <xdr:to>
      <xdr:col>85</xdr:col>
      <xdr:colOff>177800</xdr:colOff>
      <xdr:row>36</xdr:row>
      <xdr:rowOff>128995</xdr:rowOff>
    </xdr:to>
    <xdr:sp macro="" textlink="">
      <xdr:nvSpPr>
        <xdr:cNvPr id="533" name="楕円 532"/>
        <xdr:cNvSpPr/>
      </xdr:nvSpPr>
      <xdr:spPr>
        <a:xfrm>
          <a:off x="16268700" y="619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50272</xdr:rowOff>
    </xdr:from>
    <xdr:ext cx="534377" cy="259045"/>
    <xdr:sp macro="" textlink="">
      <xdr:nvSpPr>
        <xdr:cNvPr id="534" name="災害復旧事業費該当値テキスト"/>
        <xdr:cNvSpPr txBox="1"/>
      </xdr:nvSpPr>
      <xdr:spPr>
        <a:xfrm>
          <a:off x="16370300" y="60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140301</xdr:rowOff>
    </xdr:from>
    <xdr:to>
      <xdr:col>81</xdr:col>
      <xdr:colOff>101600</xdr:colOff>
      <xdr:row>37</xdr:row>
      <xdr:rowOff>70451</xdr:rowOff>
    </xdr:to>
    <xdr:sp macro="" textlink="">
      <xdr:nvSpPr>
        <xdr:cNvPr id="535" name="楕円 534"/>
        <xdr:cNvSpPr/>
      </xdr:nvSpPr>
      <xdr:spPr>
        <a:xfrm>
          <a:off x="15430500" y="631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86978</xdr:rowOff>
    </xdr:from>
    <xdr:ext cx="534377" cy="259045"/>
    <xdr:sp macro="" textlink="">
      <xdr:nvSpPr>
        <xdr:cNvPr id="536" name="テキスト ボックス 535"/>
        <xdr:cNvSpPr txBox="1"/>
      </xdr:nvSpPr>
      <xdr:spPr>
        <a:xfrm>
          <a:off x="15214111" y="60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56999</xdr:rowOff>
    </xdr:from>
    <xdr:to>
      <xdr:col>76</xdr:col>
      <xdr:colOff>165100</xdr:colOff>
      <xdr:row>37</xdr:row>
      <xdr:rowOff>158599</xdr:rowOff>
    </xdr:to>
    <xdr:sp macro="" textlink="">
      <xdr:nvSpPr>
        <xdr:cNvPr id="537" name="楕円 536"/>
        <xdr:cNvSpPr/>
      </xdr:nvSpPr>
      <xdr:spPr>
        <a:xfrm>
          <a:off x="14541500" y="640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3676</xdr:rowOff>
    </xdr:from>
    <xdr:ext cx="534377" cy="259045"/>
    <xdr:sp macro="" textlink="">
      <xdr:nvSpPr>
        <xdr:cNvPr id="538" name="テキスト ボックス 537"/>
        <xdr:cNvSpPr txBox="1"/>
      </xdr:nvSpPr>
      <xdr:spPr>
        <a:xfrm>
          <a:off x="14325111" y="617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119727</xdr:rowOff>
    </xdr:from>
    <xdr:to>
      <xdr:col>72</xdr:col>
      <xdr:colOff>38100</xdr:colOff>
      <xdr:row>37</xdr:row>
      <xdr:rowOff>49877</xdr:rowOff>
    </xdr:to>
    <xdr:sp macro="" textlink="">
      <xdr:nvSpPr>
        <xdr:cNvPr id="539" name="楕円 538"/>
        <xdr:cNvSpPr/>
      </xdr:nvSpPr>
      <xdr:spPr>
        <a:xfrm>
          <a:off x="13652500" y="629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66404</xdr:rowOff>
    </xdr:from>
    <xdr:ext cx="534377" cy="259045"/>
    <xdr:sp macro="" textlink="">
      <xdr:nvSpPr>
        <xdr:cNvPr id="540" name="テキスト ボックス 539"/>
        <xdr:cNvSpPr txBox="1"/>
      </xdr:nvSpPr>
      <xdr:spPr>
        <a:xfrm>
          <a:off x="13436111" y="606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43249</xdr:rowOff>
    </xdr:from>
    <xdr:to>
      <xdr:col>67</xdr:col>
      <xdr:colOff>101600</xdr:colOff>
      <xdr:row>35</xdr:row>
      <xdr:rowOff>144849</xdr:rowOff>
    </xdr:to>
    <xdr:sp macro="" textlink="">
      <xdr:nvSpPr>
        <xdr:cNvPr id="541" name="楕円 540"/>
        <xdr:cNvSpPr/>
      </xdr:nvSpPr>
      <xdr:spPr>
        <a:xfrm>
          <a:off x="12763500" y="60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161376</xdr:rowOff>
    </xdr:from>
    <xdr:ext cx="534377" cy="259045"/>
    <xdr:sp macro="" textlink="">
      <xdr:nvSpPr>
        <xdr:cNvPr id="542" name="テキスト ボックス 541"/>
        <xdr:cNvSpPr txBox="1"/>
      </xdr:nvSpPr>
      <xdr:spPr>
        <a:xfrm>
          <a:off x="12547111" y="58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98813</xdr:rowOff>
    </xdr:from>
    <xdr:to>
      <xdr:col>85</xdr:col>
      <xdr:colOff>127000</xdr:colOff>
      <xdr:row>76</xdr:row>
      <xdr:rowOff>100620</xdr:rowOff>
    </xdr:to>
    <xdr:cxnSp macro="">
      <xdr:nvCxnSpPr>
        <xdr:cNvPr id="620" name="直線コネクタ 619"/>
        <xdr:cNvCxnSpPr/>
      </xdr:nvCxnSpPr>
      <xdr:spPr>
        <a:xfrm flipV="1">
          <a:off x="15481300" y="13129013"/>
          <a:ext cx="8382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1" name="公債費平均値テキスト"/>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69342</xdr:rowOff>
    </xdr:from>
    <xdr:to>
      <xdr:col>81</xdr:col>
      <xdr:colOff>50800</xdr:colOff>
      <xdr:row>76</xdr:row>
      <xdr:rowOff>100620</xdr:rowOff>
    </xdr:to>
    <xdr:cxnSp macro="">
      <xdr:nvCxnSpPr>
        <xdr:cNvPr id="623" name="直線コネクタ 622"/>
        <xdr:cNvCxnSpPr/>
      </xdr:nvCxnSpPr>
      <xdr:spPr>
        <a:xfrm>
          <a:off x="14592300" y="13099542"/>
          <a:ext cx="889000" cy="3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25" name="テキスト ボックス 624"/>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3437</xdr:rowOff>
    </xdr:from>
    <xdr:to>
      <xdr:col>76</xdr:col>
      <xdr:colOff>114300</xdr:colOff>
      <xdr:row>76</xdr:row>
      <xdr:rowOff>69342</xdr:rowOff>
    </xdr:to>
    <xdr:cxnSp macro="">
      <xdr:nvCxnSpPr>
        <xdr:cNvPr id="626" name="直線コネクタ 625"/>
        <xdr:cNvCxnSpPr/>
      </xdr:nvCxnSpPr>
      <xdr:spPr>
        <a:xfrm>
          <a:off x="13703300" y="13033637"/>
          <a:ext cx="889000" cy="6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3437</xdr:rowOff>
    </xdr:from>
    <xdr:to>
      <xdr:col>71</xdr:col>
      <xdr:colOff>177800</xdr:colOff>
      <xdr:row>76</xdr:row>
      <xdr:rowOff>53840</xdr:rowOff>
    </xdr:to>
    <xdr:cxnSp macro="">
      <xdr:nvCxnSpPr>
        <xdr:cNvPr id="629" name="直線コネクタ 628"/>
        <xdr:cNvCxnSpPr/>
      </xdr:nvCxnSpPr>
      <xdr:spPr>
        <a:xfrm flipV="1">
          <a:off x="12814300" y="13033637"/>
          <a:ext cx="889000" cy="5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122913</xdr:rowOff>
    </xdr:from>
    <xdr:to>
      <xdr:col>72</xdr:col>
      <xdr:colOff>38100</xdr:colOff>
      <xdr:row>78</xdr:row>
      <xdr:rowOff>53063</xdr:rowOff>
    </xdr:to>
    <xdr:sp macro="" textlink="">
      <xdr:nvSpPr>
        <xdr:cNvPr id="630" name="フローチャート: 判断 629"/>
        <xdr:cNvSpPr/>
      </xdr:nvSpPr>
      <xdr:spPr>
        <a:xfrm>
          <a:off x="13652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44190</xdr:rowOff>
    </xdr:from>
    <xdr:ext cx="599010" cy="259045"/>
    <xdr:sp macro="" textlink="">
      <xdr:nvSpPr>
        <xdr:cNvPr id="631" name="テキスト ボックス 630"/>
        <xdr:cNvSpPr txBox="1"/>
      </xdr:nvSpPr>
      <xdr:spPr>
        <a:xfrm>
          <a:off x="13403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29603</xdr:rowOff>
    </xdr:from>
    <xdr:to>
      <xdr:col>67</xdr:col>
      <xdr:colOff>101600</xdr:colOff>
      <xdr:row>78</xdr:row>
      <xdr:rowOff>131203</xdr:rowOff>
    </xdr:to>
    <xdr:sp macro="" textlink="">
      <xdr:nvSpPr>
        <xdr:cNvPr id="632" name="フローチャート: 判断 631"/>
        <xdr:cNvSpPr/>
      </xdr:nvSpPr>
      <xdr:spPr>
        <a:xfrm>
          <a:off x="12763500" y="134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122330</xdr:rowOff>
    </xdr:from>
    <xdr:ext cx="534377" cy="259045"/>
    <xdr:sp macro="" textlink="">
      <xdr:nvSpPr>
        <xdr:cNvPr id="633" name="テキスト ボックス 632"/>
        <xdr:cNvSpPr txBox="1"/>
      </xdr:nvSpPr>
      <xdr:spPr>
        <a:xfrm>
          <a:off x="12547111" y="1349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48013</xdr:rowOff>
    </xdr:from>
    <xdr:to>
      <xdr:col>85</xdr:col>
      <xdr:colOff>177800</xdr:colOff>
      <xdr:row>76</xdr:row>
      <xdr:rowOff>149613</xdr:rowOff>
    </xdr:to>
    <xdr:sp macro="" textlink="">
      <xdr:nvSpPr>
        <xdr:cNvPr id="639" name="楕円 638"/>
        <xdr:cNvSpPr/>
      </xdr:nvSpPr>
      <xdr:spPr>
        <a:xfrm>
          <a:off x="16268700" y="1307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70890</xdr:rowOff>
    </xdr:from>
    <xdr:ext cx="599010" cy="259045"/>
    <xdr:sp macro="" textlink="">
      <xdr:nvSpPr>
        <xdr:cNvPr id="640" name="公債費該当値テキスト"/>
        <xdr:cNvSpPr txBox="1"/>
      </xdr:nvSpPr>
      <xdr:spPr>
        <a:xfrm>
          <a:off x="16370300" y="1292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49820</xdr:rowOff>
    </xdr:from>
    <xdr:to>
      <xdr:col>81</xdr:col>
      <xdr:colOff>101600</xdr:colOff>
      <xdr:row>76</xdr:row>
      <xdr:rowOff>151420</xdr:rowOff>
    </xdr:to>
    <xdr:sp macro="" textlink="">
      <xdr:nvSpPr>
        <xdr:cNvPr id="641" name="楕円 640"/>
        <xdr:cNvSpPr/>
      </xdr:nvSpPr>
      <xdr:spPr>
        <a:xfrm>
          <a:off x="15430500" y="1308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167948</xdr:rowOff>
    </xdr:from>
    <xdr:ext cx="599010" cy="259045"/>
    <xdr:sp macro="" textlink="">
      <xdr:nvSpPr>
        <xdr:cNvPr id="642" name="テキスト ボックス 641"/>
        <xdr:cNvSpPr txBox="1"/>
      </xdr:nvSpPr>
      <xdr:spPr>
        <a:xfrm>
          <a:off x="15181795" y="1285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18542</xdr:rowOff>
    </xdr:from>
    <xdr:to>
      <xdr:col>76</xdr:col>
      <xdr:colOff>165100</xdr:colOff>
      <xdr:row>76</xdr:row>
      <xdr:rowOff>120142</xdr:rowOff>
    </xdr:to>
    <xdr:sp macro="" textlink="">
      <xdr:nvSpPr>
        <xdr:cNvPr id="643" name="楕円 642"/>
        <xdr:cNvSpPr/>
      </xdr:nvSpPr>
      <xdr:spPr>
        <a:xfrm>
          <a:off x="14541500" y="130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136668</xdr:rowOff>
    </xdr:from>
    <xdr:ext cx="599010" cy="259045"/>
    <xdr:sp macro="" textlink="">
      <xdr:nvSpPr>
        <xdr:cNvPr id="644" name="テキスト ボックス 643"/>
        <xdr:cNvSpPr txBox="1"/>
      </xdr:nvSpPr>
      <xdr:spPr>
        <a:xfrm>
          <a:off x="14292795" y="1282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124087</xdr:rowOff>
    </xdr:from>
    <xdr:to>
      <xdr:col>72</xdr:col>
      <xdr:colOff>38100</xdr:colOff>
      <xdr:row>76</xdr:row>
      <xdr:rowOff>54237</xdr:rowOff>
    </xdr:to>
    <xdr:sp macro="" textlink="">
      <xdr:nvSpPr>
        <xdr:cNvPr id="645" name="楕円 644"/>
        <xdr:cNvSpPr/>
      </xdr:nvSpPr>
      <xdr:spPr>
        <a:xfrm>
          <a:off x="13652500" y="129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70764</xdr:rowOff>
    </xdr:from>
    <xdr:ext cx="599010" cy="259045"/>
    <xdr:sp macro="" textlink="">
      <xdr:nvSpPr>
        <xdr:cNvPr id="646" name="テキスト ボックス 645"/>
        <xdr:cNvSpPr txBox="1"/>
      </xdr:nvSpPr>
      <xdr:spPr>
        <a:xfrm>
          <a:off x="13403795" y="1275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3040</xdr:rowOff>
    </xdr:from>
    <xdr:to>
      <xdr:col>67</xdr:col>
      <xdr:colOff>101600</xdr:colOff>
      <xdr:row>76</xdr:row>
      <xdr:rowOff>104640</xdr:rowOff>
    </xdr:to>
    <xdr:sp macro="" textlink="">
      <xdr:nvSpPr>
        <xdr:cNvPr id="647" name="楕円 646"/>
        <xdr:cNvSpPr/>
      </xdr:nvSpPr>
      <xdr:spPr>
        <a:xfrm>
          <a:off x="12763500" y="1303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121167</xdr:rowOff>
    </xdr:from>
    <xdr:ext cx="599010" cy="259045"/>
    <xdr:sp macro="" textlink="">
      <xdr:nvSpPr>
        <xdr:cNvPr id="648" name="テキスト ボックス 647"/>
        <xdr:cNvSpPr txBox="1"/>
      </xdr:nvSpPr>
      <xdr:spPr>
        <a:xfrm>
          <a:off x="12514795" y="1280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130975</xdr:rowOff>
    </xdr:from>
    <xdr:to>
      <xdr:col>85</xdr:col>
      <xdr:colOff>127000</xdr:colOff>
      <xdr:row>98</xdr:row>
      <xdr:rowOff>137550</xdr:rowOff>
    </xdr:to>
    <xdr:cxnSp macro="">
      <xdr:nvCxnSpPr>
        <xdr:cNvPr id="675" name="直線コネクタ 674"/>
        <xdr:cNvCxnSpPr/>
      </xdr:nvCxnSpPr>
      <xdr:spPr>
        <a:xfrm flipV="1">
          <a:off x="15481300" y="16933075"/>
          <a:ext cx="8382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135967</xdr:rowOff>
    </xdr:from>
    <xdr:to>
      <xdr:col>81</xdr:col>
      <xdr:colOff>50800</xdr:colOff>
      <xdr:row>98</xdr:row>
      <xdr:rowOff>137550</xdr:rowOff>
    </xdr:to>
    <xdr:cxnSp macro="">
      <xdr:nvCxnSpPr>
        <xdr:cNvPr id="678" name="直線コネクタ 677"/>
        <xdr:cNvCxnSpPr/>
      </xdr:nvCxnSpPr>
      <xdr:spPr>
        <a:xfrm>
          <a:off x="14592300" y="16938067"/>
          <a:ext cx="88900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130812</xdr:rowOff>
    </xdr:from>
    <xdr:to>
      <xdr:col>76</xdr:col>
      <xdr:colOff>114300</xdr:colOff>
      <xdr:row>98</xdr:row>
      <xdr:rowOff>135967</xdr:rowOff>
    </xdr:to>
    <xdr:cxnSp macro="">
      <xdr:nvCxnSpPr>
        <xdr:cNvPr id="681" name="直線コネクタ 680"/>
        <xdr:cNvCxnSpPr/>
      </xdr:nvCxnSpPr>
      <xdr:spPr>
        <a:xfrm>
          <a:off x="13703300" y="16932912"/>
          <a:ext cx="889000" cy="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129939</xdr:rowOff>
    </xdr:from>
    <xdr:to>
      <xdr:col>71</xdr:col>
      <xdr:colOff>177800</xdr:colOff>
      <xdr:row>98</xdr:row>
      <xdr:rowOff>130812</xdr:rowOff>
    </xdr:to>
    <xdr:cxnSp macro="">
      <xdr:nvCxnSpPr>
        <xdr:cNvPr id="684" name="直線コネクタ 683"/>
        <xdr:cNvCxnSpPr/>
      </xdr:nvCxnSpPr>
      <xdr:spPr>
        <a:xfrm>
          <a:off x="12814300" y="16932039"/>
          <a:ext cx="8890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51938</xdr:rowOff>
    </xdr:from>
    <xdr:to>
      <xdr:col>72</xdr:col>
      <xdr:colOff>38100</xdr:colOff>
      <xdr:row>98</xdr:row>
      <xdr:rowOff>153538</xdr:rowOff>
    </xdr:to>
    <xdr:sp macro="" textlink="">
      <xdr:nvSpPr>
        <xdr:cNvPr id="685" name="フローチャート: 判断 684"/>
        <xdr:cNvSpPr/>
      </xdr:nvSpPr>
      <xdr:spPr>
        <a:xfrm>
          <a:off x="13652500" y="1685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170065</xdr:rowOff>
    </xdr:from>
    <xdr:ext cx="534377" cy="259045"/>
    <xdr:sp macro="" textlink="">
      <xdr:nvSpPr>
        <xdr:cNvPr id="686" name="テキスト ボックス 685"/>
        <xdr:cNvSpPr txBox="1"/>
      </xdr:nvSpPr>
      <xdr:spPr>
        <a:xfrm>
          <a:off x="13436111" y="166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42239</xdr:rowOff>
    </xdr:from>
    <xdr:to>
      <xdr:col>67</xdr:col>
      <xdr:colOff>101600</xdr:colOff>
      <xdr:row>98</xdr:row>
      <xdr:rowOff>143839</xdr:rowOff>
    </xdr:to>
    <xdr:sp macro="" textlink="">
      <xdr:nvSpPr>
        <xdr:cNvPr id="687" name="フローチャート: 判断 686"/>
        <xdr:cNvSpPr/>
      </xdr:nvSpPr>
      <xdr:spPr>
        <a:xfrm>
          <a:off x="12763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160366</xdr:rowOff>
    </xdr:from>
    <xdr:ext cx="599010" cy="259045"/>
    <xdr:sp macro="" textlink="">
      <xdr:nvSpPr>
        <xdr:cNvPr id="688" name="テキスト ボックス 687"/>
        <xdr:cNvSpPr txBox="1"/>
      </xdr:nvSpPr>
      <xdr:spPr>
        <a:xfrm>
          <a:off x="12514795"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80175</xdr:rowOff>
    </xdr:from>
    <xdr:to>
      <xdr:col>85</xdr:col>
      <xdr:colOff>177800</xdr:colOff>
      <xdr:row>99</xdr:row>
      <xdr:rowOff>10325</xdr:rowOff>
    </xdr:to>
    <xdr:sp macro="" textlink="">
      <xdr:nvSpPr>
        <xdr:cNvPr id="694" name="楕円 693"/>
        <xdr:cNvSpPr/>
      </xdr:nvSpPr>
      <xdr:spPr>
        <a:xfrm>
          <a:off x="16268700" y="1688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28292</xdr:rowOff>
    </xdr:from>
    <xdr:ext cx="534377" cy="259045"/>
    <xdr:sp macro="" textlink="">
      <xdr:nvSpPr>
        <xdr:cNvPr id="695" name="積立金該当値テキスト"/>
        <xdr:cNvSpPr txBox="1"/>
      </xdr:nvSpPr>
      <xdr:spPr>
        <a:xfrm>
          <a:off x="16370300" y="168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86750</xdr:rowOff>
    </xdr:from>
    <xdr:to>
      <xdr:col>81</xdr:col>
      <xdr:colOff>101600</xdr:colOff>
      <xdr:row>99</xdr:row>
      <xdr:rowOff>16900</xdr:rowOff>
    </xdr:to>
    <xdr:sp macro="" textlink="">
      <xdr:nvSpPr>
        <xdr:cNvPr id="696" name="楕円 695"/>
        <xdr:cNvSpPr/>
      </xdr:nvSpPr>
      <xdr:spPr>
        <a:xfrm>
          <a:off x="15430500" y="1688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8027</xdr:rowOff>
    </xdr:from>
    <xdr:ext cx="469744" cy="259045"/>
    <xdr:sp macro="" textlink="">
      <xdr:nvSpPr>
        <xdr:cNvPr id="697" name="テキスト ボックス 696"/>
        <xdr:cNvSpPr txBox="1"/>
      </xdr:nvSpPr>
      <xdr:spPr>
        <a:xfrm>
          <a:off x="15246428" y="1698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85167</xdr:rowOff>
    </xdr:from>
    <xdr:to>
      <xdr:col>76</xdr:col>
      <xdr:colOff>165100</xdr:colOff>
      <xdr:row>99</xdr:row>
      <xdr:rowOff>15317</xdr:rowOff>
    </xdr:to>
    <xdr:sp macro="" textlink="">
      <xdr:nvSpPr>
        <xdr:cNvPr id="698" name="楕円 697"/>
        <xdr:cNvSpPr/>
      </xdr:nvSpPr>
      <xdr:spPr>
        <a:xfrm>
          <a:off x="14541500" y="168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6444</xdr:rowOff>
    </xdr:from>
    <xdr:ext cx="469744" cy="259045"/>
    <xdr:sp macro="" textlink="">
      <xdr:nvSpPr>
        <xdr:cNvPr id="699" name="テキスト ボックス 698"/>
        <xdr:cNvSpPr txBox="1"/>
      </xdr:nvSpPr>
      <xdr:spPr>
        <a:xfrm>
          <a:off x="14357428" y="1697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80012</xdr:rowOff>
    </xdr:from>
    <xdr:to>
      <xdr:col>72</xdr:col>
      <xdr:colOff>38100</xdr:colOff>
      <xdr:row>99</xdr:row>
      <xdr:rowOff>10162</xdr:rowOff>
    </xdr:to>
    <xdr:sp macro="" textlink="">
      <xdr:nvSpPr>
        <xdr:cNvPr id="700" name="楕円 699"/>
        <xdr:cNvSpPr/>
      </xdr:nvSpPr>
      <xdr:spPr>
        <a:xfrm>
          <a:off x="13652500" y="168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1289</xdr:rowOff>
    </xdr:from>
    <xdr:ext cx="534377" cy="259045"/>
    <xdr:sp macro="" textlink="">
      <xdr:nvSpPr>
        <xdr:cNvPr id="701" name="テキスト ボックス 700"/>
        <xdr:cNvSpPr txBox="1"/>
      </xdr:nvSpPr>
      <xdr:spPr>
        <a:xfrm>
          <a:off x="13436111" y="1697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79139</xdr:rowOff>
    </xdr:from>
    <xdr:to>
      <xdr:col>67</xdr:col>
      <xdr:colOff>101600</xdr:colOff>
      <xdr:row>99</xdr:row>
      <xdr:rowOff>9289</xdr:rowOff>
    </xdr:to>
    <xdr:sp macro="" textlink="">
      <xdr:nvSpPr>
        <xdr:cNvPr id="702" name="楕円 701"/>
        <xdr:cNvSpPr/>
      </xdr:nvSpPr>
      <xdr:spPr>
        <a:xfrm>
          <a:off x="12763500" y="1688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416</xdr:rowOff>
    </xdr:from>
    <xdr:ext cx="534377" cy="259045"/>
    <xdr:sp macro="" textlink="">
      <xdr:nvSpPr>
        <xdr:cNvPr id="703" name="テキスト ボックス 702"/>
        <xdr:cNvSpPr txBox="1"/>
      </xdr:nvSpPr>
      <xdr:spPr>
        <a:xfrm>
          <a:off x="12547111" y="1697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3043</xdr:rowOff>
    </xdr:from>
    <xdr:to>
      <xdr:col>116</xdr:col>
      <xdr:colOff>63500</xdr:colOff>
      <xdr:row>38</xdr:row>
      <xdr:rowOff>139700</xdr:rowOff>
    </xdr:to>
    <xdr:cxnSp macro="">
      <xdr:nvCxnSpPr>
        <xdr:cNvPr id="730" name="直線コネクタ 729"/>
        <xdr:cNvCxnSpPr/>
      </xdr:nvCxnSpPr>
      <xdr:spPr>
        <a:xfrm>
          <a:off x="21323300" y="6518143"/>
          <a:ext cx="838200" cy="13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3043</xdr:rowOff>
    </xdr:from>
    <xdr:to>
      <xdr:col>111</xdr:col>
      <xdr:colOff>177800</xdr:colOff>
      <xdr:row>38</xdr:row>
      <xdr:rowOff>139700</xdr:rowOff>
    </xdr:to>
    <xdr:cxnSp macro="">
      <xdr:nvCxnSpPr>
        <xdr:cNvPr id="733" name="直線コネクタ 732"/>
        <xdr:cNvCxnSpPr/>
      </xdr:nvCxnSpPr>
      <xdr:spPr>
        <a:xfrm flipV="1">
          <a:off x="20434300" y="6518143"/>
          <a:ext cx="889000" cy="13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166905</xdr:rowOff>
    </xdr:from>
    <xdr:ext cx="378565" cy="259045"/>
    <xdr:sp macro="" textlink="">
      <xdr:nvSpPr>
        <xdr:cNvPr id="735" name="テキスト ボックス 734"/>
        <xdr:cNvSpPr txBox="1"/>
      </xdr:nvSpPr>
      <xdr:spPr>
        <a:xfrm>
          <a:off x="21134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0" name="フローチャート: 判断 739"/>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1" name="テキスト ボックス 740"/>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63526</xdr:rowOff>
    </xdr:from>
    <xdr:to>
      <xdr:col>98</xdr:col>
      <xdr:colOff>38100</xdr:colOff>
      <xdr:row>38</xdr:row>
      <xdr:rowOff>165126</xdr:rowOff>
    </xdr:to>
    <xdr:sp macro="" textlink="">
      <xdr:nvSpPr>
        <xdr:cNvPr id="742" name="フローチャート: 判断 741"/>
        <xdr:cNvSpPr/>
      </xdr:nvSpPr>
      <xdr:spPr>
        <a:xfrm>
          <a:off x="186055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10203</xdr:rowOff>
    </xdr:from>
    <xdr:ext cx="469744" cy="259045"/>
    <xdr:sp macro="" textlink="">
      <xdr:nvSpPr>
        <xdr:cNvPr id="743" name="テキスト ボックス 742"/>
        <xdr:cNvSpPr txBox="1"/>
      </xdr:nvSpPr>
      <xdr:spPr>
        <a:xfrm>
          <a:off x="18421428" y="635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123693</xdr:rowOff>
    </xdr:from>
    <xdr:to>
      <xdr:col>112</xdr:col>
      <xdr:colOff>38100</xdr:colOff>
      <xdr:row>38</xdr:row>
      <xdr:rowOff>53843</xdr:rowOff>
    </xdr:to>
    <xdr:sp macro="" textlink="">
      <xdr:nvSpPr>
        <xdr:cNvPr id="751" name="楕円 750"/>
        <xdr:cNvSpPr/>
      </xdr:nvSpPr>
      <xdr:spPr>
        <a:xfrm>
          <a:off x="21272500" y="646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70370</xdr:rowOff>
    </xdr:from>
    <xdr:ext cx="469744" cy="259045"/>
    <xdr:sp macro="" textlink="">
      <xdr:nvSpPr>
        <xdr:cNvPr id="752" name="テキスト ボックス 751"/>
        <xdr:cNvSpPr txBox="1"/>
      </xdr:nvSpPr>
      <xdr:spPr>
        <a:xfrm>
          <a:off x="21088428" y="624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139334</xdr:rowOff>
    </xdr:from>
    <xdr:to>
      <xdr:col>116</xdr:col>
      <xdr:colOff>63500</xdr:colOff>
      <xdr:row>58</xdr:row>
      <xdr:rowOff>139517</xdr:rowOff>
    </xdr:to>
    <xdr:cxnSp macro="">
      <xdr:nvCxnSpPr>
        <xdr:cNvPr id="785" name="直線コネクタ 784"/>
        <xdr:cNvCxnSpPr/>
      </xdr:nvCxnSpPr>
      <xdr:spPr>
        <a:xfrm>
          <a:off x="21323300" y="10083434"/>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138968</xdr:rowOff>
    </xdr:from>
    <xdr:to>
      <xdr:col>111</xdr:col>
      <xdr:colOff>177800</xdr:colOff>
      <xdr:row>58</xdr:row>
      <xdr:rowOff>139334</xdr:rowOff>
    </xdr:to>
    <xdr:cxnSp macro="">
      <xdr:nvCxnSpPr>
        <xdr:cNvPr id="788" name="直線コネクタ 787"/>
        <xdr:cNvCxnSpPr/>
      </xdr:nvCxnSpPr>
      <xdr:spPr>
        <a:xfrm>
          <a:off x="20434300" y="1008306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138968</xdr:rowOff>
    </xdr:from>
    <xdr:to>
      <xdr:col>107</xdr:col>
      <xdr:colOff>50800</xdr:colOff>
      <xdr:row>58</xdr:row>
      <xdr:rowOff>139334</xdr:rowOff>
    </xdr:to>
    <xdr:cxnSp macro="">
      <xdr:nvCxnSpPr>
        <xdr:cNvPr id="791" name="直線コネクタ 790"/>
        <xdr:cNvCxnSpPr/>
      </xdr:nvCxnSpPr>
      <xdr:spPr>
        <a:xfrm flipV="1">
          <a:off x="19545300" y="1008306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139334</xdr:rowOff>
    </xdr:from>
    <xdr:to>
      <xdr:col>102</xdr:col>
      <xdr:colOff>114300</xdr:colOff>
      <xdr:row>58</xdr:row>
      <xdr:rowOff>139517</xdr:rowOff>
    </xdr:to>
    <xdr:cxnSp macro="">
      <xdr:nvCxnSpPr>
        <xdr:cNvPr id="794" name="直線コネクタ 793"/>
        <xdr:cNvCxnSpPr/>
      </xdr:nvCxnSpPr>
      <xdr:spPr>
        <a:xfrm flipV="1">
          <a:off x="18656300" y="1008343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62245</xdr:rowOff>
    </xdr:from>
    <xdr:to>
      <xdr:col>102</xdr:col>
      <xdr:colOff>165100</xdr:colOff>
      <xdr:row>56</xdr:row>
      <xdr:rowOff>163845</xdr:rowOff>
    </xdr:to>
    <xdr:sp macro="" textlink="">
      <xdr:nvSpPr>
        <xdr:cNvPr id="795" name="フローチャート: 判断 794"/>
        <xdr:cNvSpPr/>
      </xdr:nvSpPr>
      <xdr:spPr>
        <a:xfrm>
          <a:off x="19494500" y="966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8922</xdr:rowOff>
    </xdr:from>
    <xdr:ext cx="469744" cy="259045"/>
    <xdr:sp macro="" textlink="">
      <xdr:nvSpPr>
        <xdr:cNvPr id="796" name="テキスト ボックス 795"/>
        <xdr:cNvSpPr txBox="1"/>
      </xdr:nvSpPr>
      <xdr:spPr>
        <a:xfrm>
          <a:off x="19310428" y="943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127533</xdr:rowOff>
    </xdr:from>
    <xdr:to>
      <xdr:col>98</xdr:col>
      <xdr:colOff>38100</xdr:colOff>
      <xdr:row>58</xdr:row>
      <xdr:rowOff>57683</xdr:rowOff>
    </xdr:to>
    <xdr:sp macro="" textlink="">
      <xdr:nvSpPr>
        <xdr:cNvPr id="797" name="フローチャート: 判断 796"/>
        <xdr:cNvSpPr/>
      </xdr:nvSpPr>
      <xdr:spPr>
        <a:xfrm>
          <a:off x="18605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74210</xdr:rowOff>
    </xdr:from>
    <xdr:ext cx="469744" cy="259045"/>
    <xdr:sp macro="" textlink="">
      <xdr:nvSpPr>
        <xdr:cNvPr id="798" name="テキスト ボックス 797"/>
        <xdr:cNvSpPr txBox="1"/>
      </xdr:nvSpPr>
      <xdr:spPr>
        <a:xfrm>
          <a:off x="18421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88717</xdr:rowOff>
    </xdr:from>
    <xdr:to>
      <xdr:col>116</xdr:col>
      <xdr:colOff>114300</xdr:colOff>
      <xdr:row>59</xdr:row>
      <xdr:rowOff>18867</xdr:rowOff>
    </xdr:to>
    <xdr:sp macro="" textlink="">
      <xdr:nvSpPr>
        <xdr:cNvPr id="804" name="楕円 803"/>
        <xdr:cNvSpPr/>
      </xdr:nvSpPr>
      <xdr:spPr>
        <a:xfrm>
          <a:off x="221107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3644</xdr:rowOff>
    </xdr:from>
    <xdr:ext cx="249299" cy="259045"/>
    <xdr:sp macro="" textlink="">
      <xdr:nvSpPr>
        <xdr:cNvPr id="805" name="貸付金該当値テキスト"/>
        <xdr:cNvSpPr txBox="1"/>
      </xdr:nvSpPr>
      <xdr:spPr>
        <a:xfrm>
          <a:off x="22212300" y="9947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88534</xdr:rowOff>
    </xdr:from>
    <xdr:to>
      <xdr:col>112</xdr:col>
      <xdr:colOff>38100</xdr:colOff>
      <xdr:row>59</xdr:row>
      <xdr:rowOff>18684</xdr:rowOff>
    </xdr:to>
    <xdr:sp macro="" textlink="">
      <xdr:nvSpPr>
        <xdr:cNvPr id="806" name="楕円 805"/>
        <xdr:cNvSpPr/>
      </xdr:nvSpPr>
      <xdr:spPr>
        <a:xfrm>
          <a:off x="21272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9811</xdr:rowOff>
    </xdr:from>
    <xdr:ext cx="249299" cy="259045"/>
    <xdr:sp macro="" textlink="">
      <xdr:nvSpPr>
        <xdr:cNvPr id="807" name="テキスト ボックス 806"/>
        <xdr:cNvSpPr txBox="1"/>
      </xdr:nvSpPr>
      <xdr:spPr>
        <a:xfrm>
          <a:off x="21198650" y="10125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88168</xdr:rowOff>
    </xdr:from>
    <xdr:to>
      <xdr:col>107</xdr:col>
      <xdr:colOff>101600</xdr:colOff>
      <xdr:row>59</xdr:row>
      <xdr:rowOff>18318</xdr:rowOff>
    </xdr:to>
    <xdr:sp macro="" textlink="">
      <xdr:nvSpPr>
        <xdr:cNvPr id="808" name="楕円 807"/>
        <xdr:cNvSpPr/>
      </xdr:nvSpPr>
      <xdr:spPr>
        <a:xfrm>
          <a:off x="20383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9445</xdr:rowOff>
    </xdr:from>
    <xdr:ext cx="313932" cy="259045"/>
    <xdr:sp macro="" textlink="">
      <xdr:nvSpPr>
        <xdr:cNvPr id="809" name="テキスト ボックス 808"/>
        <xdr:cNvSpPr txBox="1"/>
      </xdr:nvSpPr>
      <xdr:spPr>
        <a:xfrm>
          <a:off x="20277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88534</xdr:rowOff>
    </xdr:from>
    <xdr:to>
      <xdr:col>102</xdr:col>
      <xdr:colOff>165100</xdr:colOff>
      <xdr:row>59</xdr:row>
      <xdr:rowOff>18684</xdr:rowOff>
    </xdr:to>
    <xdr:sp macro="" textlink="">
      <xdr:nvSpPr>
        <xdr:cNvPr id="810" name="楕円 809"/>
        <xdr:cNvSpPr/>
      </xdr:nvSpPr>
      <xdr:spPr>
        <a:xfrm>
          <a:off x="19494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9811</xdr:rowOff>
    </xdr:from>
    <xdr:ext cx="249299" cy="259045"/>
    <xdr:sp macro="" textlink="">
      <xdr:nvSpPr>
        <xdr:cNvPr id="811" name="テキスト ボックス 810"/>
        <xdr:cNvSpPr txBox="1"/>
      </xdr:nvSpPr>
      <xdr:spPr>
        <a:xfrm>
          <a:off x="19420650" y="10125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88717</xdr:rowOff>
    </xdr:from>
    <xdr:to>
      <xdr:col>98</xdr:col>
      <xdr:colOff>38100</xdr:colOff>
      <xdr:row>59</xdr:row>
      <xdr:rowOff>18867</xdr:rowOff>
    </xdr:to>
    <xdr:sp macro="" textlink="">
      <xdr:nvSpPr>
        <xdr:cNvPr id="812" name="楕円 811"/>
        <xdr:cNvSpPr/>
      </xdr:nvSpPr>
      <xdr:spPr>
        <a:xfrm>
          <a:off x="18605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9994</xdr:rowOff>
    </xdr:from>
    <xdr:ext cx="249299" cy="259045"/>
    <xdr:sp macro="" textlink="">
      <xdr:nvSpPr>
        <xdr:cNvPr id="813" name="テキスト ボックス 812"/>
        <xdr:cNvSpPr txBox="1"/>
      </xdr:nvSpPr>
      <xdr:spPr>
        <a:xfrm>
          <a:off x="18531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137410</xdr:rowOff>
    </xdr:from>
    <xdr:to>
      <xdr:col>116</xdr:col>
      <xdr:colOff>63500</xdr:colOff>
      <xdr:row>77</xdr:row>
      <xdr:rowOff>8040</xdr:rowOff>
    </xdr:to>
    <xdr:cxnSp macro="">
      <xdr:nvCxnSpPr>
        <xdr:cNvPr id="844" name="直線コネクタ 843"/>
        <xdr:cNvCxnSpPr/>
      </xdr:nvCxnSpPr>
      <xdr:spPr>
        <a:xfrm flipV="1">
          <a:off x="21323300" y="13167610"/>
          <a:ext cx="838200" cy="4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8040</xdr:rowOff>
    </xdr:from>
    <xdr:to>
      <xdr:col>111</xdr:col>
      <xdr:colOff>177800</xdr:colOff>
      <xdr:row>77</xdr:row>
      <xdr:rowOff>27953</xdr:rowOff>
    </xdr:to>
    <xdr:cxnSp macro="">
      <xdr:nvCxnSpPr>
        <xdr:cNvPr id="847" name="直線コネクタ 846"/>
        <xdr:cNvCxnSpPr/>
      </xdr:nvCxnSpPr>
      <xdr:spPr>
        <a:xfrm flipV="1">
          <a:off x="20434300" y="13209690"/>
          <a:ext cx="889000" cy="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27953</xdr:rowOff>
    </xdr:from>
    <xdr:to>
      <xdr:col>107</xdr:col>
      <xdr:colOff>50800</xdr:colOff>
      <xdr:row>77</xdr:row>
      <xdr:rowOff>54651</xdr:rowOff>
    </xdr:to>
    <xdr:cxnSp macro="">
      <xdr:nvCxnSpPr>
        <xdr:cNvPr id="850" name="直線コネクタ 849"/>
        <xdr:cNvCxnSpPr/>
      </xdr:nvCxnSpPr>
      <xdr:spPr>
        <a:xfrm flipV="1">
          <a:off x="19545300" y="13229603"/>
          <a:ext cx="889000" cy="2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54651</xdr:rowOff>
    </xdr:from>
    <xdr:to>
      <xdr:col>102</xdr:col>
      <xdr:colOff>114300</xdr:colOff>
      <xdr:row>77</xdr:row>
      <xdr:rowOff>68791</xdr:rowOff>
    </xdr:to>
    <xdr:cxnSp macro="">
      <xdr:nvCxnSpPr>
        <xdr:cNvPr id="853" name="直線コネクタ 852"/>
        <xdr:cNvCxnSpPr/>
      </xdr:nvCxnSpPr>
      <xdr:spPr>
        <a:xfrm flipV="1">
          <a:off x="18656300" y="13256301"/>
          <a:ext cx="889000" cy="1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52236</xdr:rowOff>
    </xdr:from>
    <xdr:to>
      <xdr:col>102</xdr:col>
      <xdr:colOff>165100</xdr:colOff>
      <xdr:row>77</xdr:row>
      <xdr:rowOff>153836</xdr:rowOff>
    </xdr:to>
    <xdr:sp macro="" textlink="">
      <xdr:nvSpPr>
        <xdr:cNvPr id="854" name="フローチャート: 判断 853"/>
        <xdr:cNvSpPr/>
      </xdr:nvSpPr>
      <xdr:spPr>
        <a:xfrm>
          <a:off x="19494500" y="1325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144963</xdr:rowOff>
    </xdr:from>
    <xdr:ext cx="599010" cy="259045"/>
    <xdr:sp macro="" textlink="">
      <xdr:nvSpPr>
        <xdr:cNvPr id="855" name="テキスト ボックス 854"/>
        <xdr:cNvSpPr txBox="1"/>
      </xdr:nvSpPr>
      <xdr:spPr>
        <a:xfrm>
          <a:off x="19245795" y="1334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161823</xdr:rowOff>
    </xdr:from>
    <xdr:to>
      <xdr:col>98</xdr:col>
      <xdr:colOff>38100</xdr:colOff>
      <xdr:row>78</xdr:row>
      <xdr:rowOff>91973</xdr:rowOff>
    </xdr:to>
    <xdr:sp macro="" textlink="">
      <xdr:nvSpPr>
        <xdr:cNvPr id="856" name="フローチャート: 判断 855"/>
        <xdr:cNvSpPr/>
      </xdr:nvSpPr>
      <xdr:spPr>
        <a:xfrm>
          <a:off x="18605500" y="1336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83100</xdr:rowOff>
    </xdr:from>
    <xdr:ext cx="534377" cy="259045"/>
    <xdr:sp macro="" textlink="">
      <xdr:nvSpPr>
        <xdr:cNvPr id="857" name="テキスト ボックス 856"/>
        <xdr:cNvSpPr txBox="1"/>
      </xdr:nvSpPr>
      <xdr:spPr>
        <a:xfrm>
          <a:off x="18389111" y="1345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86610</xdr:rowOff>
    </xdr:from>
    <xdr:to>
      <xdr:col>116</xdr:col>
      <xdr:colOff>114300</xdr:colOff>
      <xdr:row>77</xdr:row>
      <xdr:rowOff>16760</xdr:rowOff>
    </xdr:to>
    <xdr:sp macro="" textlink="">
      <xdr:nvSpPr>
        <xdr:cNvPr id="863" name="楕円 862"/>
        <xdr:cNvSpPr/>
      </xdr:nvSpPr>
      <xdr:spPr>
        <a:xfrm>
          <a:off x="22110700" y="1311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109488</xdr:rowOff>
    </xdr:from>
    <xdr:ext cx="599010" cy="259045"/>
    <xdr:sp macro="" textlink="">
      <xdr:nvSpPr>
        <xdr:cNvPr id="864" name="繰出金該当値テキスト"/>
        <xdr:cNvSpPr txBox="1"/>
      </xdr:nvSpPr>
      <xdr:spPr>
        <a:xfrm>
          <a:off x="22212300" y="1296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128690</xdr:rowOff>
    </xdr:from>
    <xdr:to>
      <xdr:col>112</xdr:col>
      <xdr:colOff>38100</xdr:colOff>
      <xdr:row>77</xdr:row>
      <xdr:rowOff>58840</xdr:rowOff>
    </xdr:to>
    <xdr:sp macro="" textlink="">
      <xdr:nvSpPr>
        <xdr:cNvPr id="865" name="楕円 864"/>
        <xdr:cNvSpPr/>
      </xdr:nvSpPr>
      <xdr:spPr>
        <a:xfrm>
          <a:off x="21272500" y="131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75367</xdr:rowOff>
    </xdr:from>
    <xdr:ext cx="599010" cy="259045"/>
    <xdr:sp macro="" textlink="">
      <xdr:nvSpPr>
        <xdr:cNvPr id="866" name="テキスト ボックス 865"/>
        <xdr:cNvSpPr txBox="1"/>
      </xdr:nvSpPr>
      <xdr:spPr>
        <a:xfrm>
          <a:off x="21023795" y="12934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148603</xdr:rowOff>
    </xdr:from>
    <xdr:to>
      <xdr:col>107</xdr:col>
      <xdr:colOff>101600</xdr:colOff>
      <xdr:row>77</xdr:row>
      <xdr:rowOff>78753</xdr:rowOff>
    </xdr:to>
    <xdr:sp macro="" textlink="">
      <xdr:nvSpPr>
        <xdr:cNvPr id="867" name="楕円 866"/>
        <xdr:cNvSpPr/>
      </xdr:nvSpPr>
      <xdr:spPr>
        <a:xfrm>
          <a:off x="20383500" y="131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95281</xdr:rowOff>
    </xdr:from>
    <xdr:ext cx="599010" cy="259045"/>
    <xdr:sp macro="" textlink="">
      <xdr:nvSpPr>
        <xdr:cNvPr id="868" name="テキスト ボックス 867"/>
        <xdr:cNvSpPr txBox="1"/>
      </xdr:nvSpPr>
      <xdr:spPr>
        <a:xfrm>
          <a:off x="20134795" y="1295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3851</xdr:rowOff>
    </xdr:from>
    <xdr:to>
      <xdr:col>102</xdr:col>
      <xdr:colOff>165100</xdr:colOff>
      <xdr:row>77</xdr:row>
      <xdr:rowOff>105451</xdr:rowOff>
    </xdr:to>
    <xdr:sp macro="" textlink="">
      <xdr:nvSpPr>
        <xdr:cNvPr id="869" name="楕円 868"/>
        <xdr:cNvSpPr/>
      </xdr:nvSpPr>
      <xdr:spPr>
        <a:xfrm>
          <a:off x="19494500" y="1320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121978</xdr:rowOff>
    </xdr:from>
    <xdr:ext cx="599010" cy="259045"/>
    <xdr:sp macro="" textlink="">
      <xdr:nvSpPr>
        <xdr:cNvPr id="870" name="テキスト ボックス 869"/>
        <xdr:cNvSpPr txBox="1"/>
      </xdr:nvSpPr>
      <xdr:spPr>
        <a:xfrm>
          <a:off x="19245795" y="1298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17991</xdr:rowOff>
    </xdr:from>
    <xdr:to>
      <xdr:col>98</xdr:col>
      <xdr:colOff>38100</xdr:colOff>
      <xdr:row>77</xdr:row>
      <xdr:rowOff>119591</xdr:rowOff>
    </xdr:to>
    <xdr:sp macro="" textlink="">
      <xdr:nvSpPr>
        <xdr:cNvPr id="871" name="楕円 870"/>
        <xdr:cNvSpPr/>
      </xdr:nvSpPr>
      <xdr:spPr>
        <a:xfrm>
          <a:off x="18605500" y="1321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136118</xdr:rowOff>
    </xdr:from>
    <xdr:ext cx="599010" cy="259045"/>
    <xdr:sp macro="" textlink="">
      <xdr:nvSpPr>
        <xdr:cNvPr id="872" name="テキスト ボックス 871"/>
        <xdr:cNvSpPr txBox="1"/>
      </xdr:nvSpPr>
      <xdr:spPr>
        <a:xfrm>
          <a:off x="18356795" y="1299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１，４５６，８４７円となっている。主な構成項目である人件費は、住民一人当たり１５６，３０１円となっており、平成２３年度から同水準で推移してきており、抑制傾向にある。さらに、類似団体平均と比べても高い水準にあるとはいえない。 定員適正化計画による人員削減と、地域給与の導入によることが主な要因である。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２３３，７９６円となっており、類似団体平均と比較すると低いが、２年連続増加傾向となっている。若者定住住宅の建設事業とサポート経営体設立事業による増加が主な要因である。</a:t>
          </a:r>
        </a:p>
        <a:p>
          <a:r>
            <a:rPr kumimoji="1" lang="ja-JP" altLang="en-US" sz="1300">
              <a:latin typeface="ＭＳ Ｐゴシック" panose="020B0600070205080204" pitchFamily="50" charset="-128"/>
              <a:ea typeface="ＭＳ Ｐゴシック" panose="020B0600070205080204" pitchFamily="50" charset="-128"/>
            </a:rPr>
            <a:t>　この先作成される公共施設等総合管理計画に基づき、事業の取捨選択を徹底していくことで、事業費の減少を目指すこととしている。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4,710
4,693
282.92
6,916,628
6,861,750
33,194
3,677,978
9,499,334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2680</xdr:rowOff>
    </xdr:from>
    <xdr:to>
      <xdr:col>24</xdr:col>
      <xdr:colOff>63500</xdr:colOff>
      <xdr:row>38</xdr:row>
      <xdr:rowOff>4711</xdr:rowOff>
    </xdr:to>
    <xdr:cxnSp macro="">
      <xdr:nvCxnSpPr>
        <xdr:cNvPr id="60" name="直線コネクタ 59"/>
        <xdr:cNvCxnSpPr/>
      </xdr:nvCxnSpPr>
      <xdr:spPr>
        <a:xfrm>
          <a:off x="3797300" y="6517780"/>
          <a:ext cx="8382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110062</xdr:rowOff>
    </xdr:from>
    <xdr:ext cx="534377" cy="259045"/>
    <xdr:sp macro="" textlink="">
      <xdr:nvSpPr>
        <xdr:cNvPr id="61" name="議会費平均値テキスト"/>
        <xdr:cNvSpPr txBox="1"/>
      </xdr:nvSpPr>
      <xdr:spPr>
        <a:xfrm>
          <a:off x="4686300" y="628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2680</xdr:rowOff>
    </xdr:from>
    <xdr:to>
      <xdr:col>19</xdr:col>
      <xdr:colOff>177800</xdr:colOff>
      <xdr:row>38</xdr:row>
      <xdr:rowOff>15786</xdr:rowOff>
    </xdr:to>
    <xdr:cxnSp macro="">
      <xdr:nvCxnSpPr>
        <xdr:cNvPr id="63" name="直線コネクタ 62"/>
        <xdr:cNvCxnSpPr/>
      </xdr:nvCxnSpPr>
      <xdr:spPr>
        <a:xfrm flipV="1">
          <a:off x="2908300" y="6517780"/>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12929</xdr:rowOff>
    </xdr:from>
    <xdr:to>
      <xdr:col>15</xdr:col>
      <xdr:colOff>50800</xdr:colOff>
      <xdr:row>38</xdr:row>
      <xdr:rowOff>15786</xdr:rowOff>
    </xdr:to>
    <xdr:cxnSp macro="">
      <xdr:nvCxnSpPr>
        <xdr:cNvPr id="66" name="直線コネクタ 65"/>
        <xdr:cNvCxnSpPr/>
      </xdr:nvCxnSpPr>
      <xdr:spPr>
        <a:xfrm>
          <a:off x="2019300" y="652802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12929</xdr:rowOff>
    </xdr:from>
    <xdr:to>
      <xdr:col>10</xdr:col>
      <xdr:colOff>114300</xdr:colOff>
      <xdr:row>38</xdr:row>
      <xdr:rowOff>34227</xdr:rowOff>
    </xdr:to>
    <xdr:cxnSp macro="">
      <xdr:nvCxnSpPr>
        <xdr:cNvPr id="69" name="直線コネクタ 68"/>
        <xdr:cNvCxnSpPr/>
      </xdr:nvCxnSpPr>
      <xdr:spPr>
        <a:xfrm flipV="1">
          <a:off x="1130300" y="6528029"/>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131813</xdr:rowOff>
    </xdr:from>
    <xdr:to>
      <xdr:col>10</xdr:col>
      <xdr:colOff>165100</xdr:colOff>
      <xdr:row>38</xdr:row>
      <xdr:rowOff>61964</xdr:rowOff>
    </xdr:to>
    <xdr:sp macro="" textlink="">
      <xdr:nvSpPr>
        <xdr:cNvPr id="70" name="フローチャート: 判断 69"/>
        <xdr:cNvSpPr/>
      </xdr:nvSpPr>
      <xdr:spPr>
        <a:xfrm>
          <a:off x="1968500" y="64754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78490</xdr:rowOff>
    </xdr:from>
    <xdr:ext cx="534377" cy="259045"/>
    <xdr:sp macro="" textlink="">
      <xdr:nvSpPr>
        <xdr:cNvPr id="71" name="テキスト ボックス 70"/>
        <xdr:cNvSpPr txBox="1"/>
      </xdr:nvSpPr>
      <xdr:spPr>
        <a:xfrm>
          <a:off x="1752111" y="625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39815</xdr:rowOff>
    </xdr:from>
    <xdr:to>
      <xdr:col>6</xdr:col>
      <xdr:colOff>38100</xdr:colOff>
      <xdr:row>38</xdr:row>
      <xdr:rowOff>141415</xdr:rowOff>
    </xdr:to>
    <xdr:sp macro="" textlink="">
      <xdr:nvSpPr>
        <xdr:cNvPr id="72" name="フローチャート: 判断 71"/>
        <xdr:cNvSpPr/>
      </xdr:nvSpPr>
      <xdr:spPr>
        <a:xfrm>
          <a:off x="1079500" y="655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132542</xdr:rowOff>
    </xdr:from>
    <xdr:ext cx="469744" cy="259045"/>
    <xdr:sp macro="" textlink="">
      <xdr:nvSpPr>
        <xdr:cNvPr id="73" name="テキスト ボックス 72"/>
        <xdr:cNvSpPr txBox="1"/>
      </xdr:nvSpPr>
      <xdr:spPr>
        <a:xfrm>
          <a:off x="895428" y="664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125362</xdr:rowOff>
    </xdr:from>
    <xdr:to>
      <xdr:col>24</xdr:col>
      <xdr:colOff>114300</xdr:colOff>
      <xdr:row>38</xdr:row>
      <xdr:rowOff>55511</xdr:rowOff>
    </xdr:to>
    <xdr:sp macro="" textlink="">
      <xdr:nvSpPr>
        <xdr:cNvPr id="79" name="楕円 78"/>
        <xdr:cNvSpPr/>
      </xdr:nvSpPr>
      <xdr:spPr>
        <a:xfrm>
          <a:off x="4584700" y="64690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65613</xdr:rowOff>
    </xdr:from>
    <xdr:ext cx="534377" cy="259045"/>
    <xdr:sp macro="" textlink="">
      <xdr:nvSpPr>
        <xdr:cNvPr id="80" name="議会費該当値テキスト"/>
        <xdr:cNvSpPr txBox="1"/>
      </xdr:nvSpPr>
      <xdr:spPr>
        <a:xfrm>
          <a:off x="4686300" y="64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123330</xdr:rowOff>
    </xdr:from>
    <xdr:to>
      <xdr:col>20</xdr:col>
      <xdr:colOff>38100</xdr:colOff>
      <xdr:row>38</xdr:row>
      <xdr:rowOff>53480</xdr:rowOff>
    </xdr:to>
    <xdr:sp macro="" textlink="">
      <xdr:nvSpPr>
        <xdr:cNvPr id="81" name="楕円 80"/>
        <xdr:cNvSpPr/>
      </xdr:nvSpPr>
      <xdr:spPr>
        <a:xfrm>
          <a:off x="3746500" y="64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44607</xdr:rowOff>
    </xdr:from>
    <xdr:ext cx="534377" cy="259045"/>
    <xdr:sp macro="" textlink="">
      <xdr:nvSpPr>
        <xdr:cNvPr id="82" name="テキスト ボックス 81"/>
        <xdr:cNvSpPr txBox="1"/>
      </xdr:nvSpPr>
      <xdr:spPr>
        <a:xfrm>
          <a:off x="3530111" y="655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136436</xdr:rowOff>
    </xdr:from>
    <xdr:to>
      <xdr:col>15</xdr:col>
      <xdr:colOff>101600</xdr:colOff>
      <xdr:row>38</xdr:row>
      <xdr:rowOff>66587</xdr:rowOff>
    </xdr:to>
    <xdr:sp macro="" textlink="">
      <xdr:nvSpPr>
        <xdr:cNvPr id="83" name="楕円 82"/>
        <xdr:cNvSpPr/>
      </xdr:nvSpPr>
      <xdr:spPr>
        <a:xfrm>
          <a:off x="2857500" y="64800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57713</xdr:rowOff>
    </xdr:from>
    <xdr:ext cx="534377" cy="259045"/>
    <xdr:sp macro="" textlink="">
      <xdr:nvSpPr>
        <xdr:cNvPr id="84" name="テキスト ボックス 83"/>
        <xdr:cNvSpPr txBox="1"/>
      </xdr:nvSpPr>
      <xdr:spPr>
        <a:xfrm>
          <a:off x="2641111" y="657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133579</xdr:rowOff>
    </xdr:from>
    <xdr:to>
      <xdr:col>10</xdr:col>
      <xdr:colOff>165100</xdr:colOff>
      <xdr:row>38</xdr:row>
      <xdr:rowOff>63729</xdr:rowOff>
    </xdr:to>
    <xdr:sp macro="" textlink="">
      <xdr:nvSpPr>
        <xdr:cNvPr id="85" name="楕円 84"/>
        <xdr:cNvSpPr/>
      </xdr:nvSpPr>
      <xdr:spPr>
        <a:xfrm>
          <a:off x="1968500" y="64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54856</xdr:rowOff>
    </xdr:from>
    <xdr:ext cx="534377" cy="259045"/>
    <xdr:sp macro="" textlink="">
      <xdr:nvSpPr>
        <xdr:cNvPr id="86" name="テキスト ボックス 85"/>
        <xdr:cNvSpPr txBox="1"/>
      </xdr:nvSpPr>
      <xdr:spPr>
        <a:xfrm>
          <a:off x="1752111" y="65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154877</xdr:rowOff>
    </xdr:from>
    <xdr:to>
      <xdr:col>6</xdr:col>
      <xdr:colOff>38100</xdr:colOff>
      <xdr:row>38</xdr:row>
      <xdr:rowOff>85027</xdr:rowOff>
    </xdr:to>
    <xdr:sp macro="" textlink="">
      <xdr:nvSpPr>
        <xdr:cNvPr id="87" name="楕円 86"/>
        <xdr:cNvSpPr/>
      </xdr:nvSpPr>
      <xdr:spPr>
        <a:xfrm>
          <a:off x="1079500" y="649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101554</xdr:rowOff>
    </xdr:from>
    <xdr:ext cx="534377" cy="259045"/>
    <xdr:sp macro="" textlink="">
      <xdr:nvSpPr>
        <xdr:cNvPr id="88" name="テキスト ボックス 87"/>
        <xdr:cNvSpPr txBox="1"/>
      </xdr:nvSpPr>
      <xdr:spPr>
        <a:xfrm>
          <a:off x="863111" y="627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165006</xdr:rowOff>
    </xdr:from>
    <xdr:to>
      <xdr:col>24</xdr:col>
      <xdr:colOff>63500</xdr:colOff>
      <xdr:row>58</xdr:row>
      <xdr:rowOff>171411</xdr:rowOff>
    </xdr:to>
    <xdr:cxnSp macro="">
      <xdr:nvCxnSpPr>
        <xdr:cNvPr id="117" name="直線コネクタ 116"/>
        <xdr:cNvCxnSpPr/>
      </xdr:nvCxnSpPr>
      <xdr:spPr>
        <a:xfrm flipV="1">
          <a:off x="3797300" y="10109106"/>
          <a:ext cx="838200" cy="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123311</xdr:rowOff>
    </xdr:from>
    <xdr:ext cx="599010" cy="259045"/>
    <xdr:sp macro="" textlink="">
      <xdr:nvSpPr>
        <xdr:cNvPr id="118" name="総務費平均値テキスト"/>
        <xdr:cNvSpPr txBox="1"/>
      </xdr:nvSpPr>
      <xdr:spPr>
        <a:xfrm>
          <a:off x="4686300" y="9895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171411</xdr:rowOff>
    </xdr:from>
    <xdr:to>
      <xdr:col>19</xdr:col>
      <xdr:colOff>177800</xdr:colOff>
      <xdr:row>59</xdr:row>
      <xdr:rowOff>1157</xdr:rowOff>
    </xdr:to>
    <xdr:cxnSp macro="">
      <xdr:nvCxnSpPr>
        <xdr:cNvPr id="120" name="直線コネクタ 119"/>
        <xdr:cNvCxnSpPr/>
      </xdr:nvCxnSpPr>
      <xdr:spPr>
        <a:xfrm flipV="1">
          <a:off x="2908300" y="10115511"/>
          <a:ext cx="889000" cy="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147086</xdr:rowOff>
    </xdr:from>
    <xdr:to>
      <xdr:col>15</xdr:col>
      <xdr:colOff>50800</xdr:colOff>
      <xdr:row>59</xdr:row>
      <xdr:rowOff>1157</xdr:rowOff>
    </xdr:to>
    <xdr:cxnSp macro="">
      <xdr:nvCxnSpPr>
        <xdr:cNvPr id="123" name="直線コネクタ 122"/>
        <xdr:cNvCxnSpPr/>
      </xdr:nvCxnSpPr>
      <xdr:spPr>
        <a:xfrm>
          <a:off x="2019300" y="10091186"/>
          <a:ext cx="889000" cy="2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147086</xdr:rowOff>
    </xdr:from>
    <xdr:to>
      <xdr:col>10</xdr:col>
      <xdr:colOff>114300</xdr:colOff>
      <xdr:row>58</xdr:row>
      <xdr:rowOff>169613</xdr:rowOff>
    </xdr:to>
    <xdr:cxnSp macro="">
      <xdr:nvCxnSpPr>
        <xdr:cNvPr id="126" name="直線コネクタ 125"/>
        <xdr:cNvCxnSpPr/>
      </xdr:nvCxnSpPr>
      <xdr:spPr>
        <a:xfrm flipV="1">
          <a:off x="1130300" y="10091186"/>
          <a:ext cx="889000" cy="2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121691</xdr:rowOff>
    </xdr:from>
    <xdr:to>
      <xdr:col>10</xdr:col>
      <xdr:colOff>165100</xdr:colOff>
      <xdr:row>59</xdr:row>
      <xdr:rowOff>51841</xdr:rowOff>
    </xdr:to>
    <xdr:sp macro="" textlink="">
      <xdr:nvSpPr>
        <xdr:cNvPr id="127" name="フローチャート: 判断 126"/>
        <xdr:cNvSpPr/>
      </xdr:nvSpPr>
      <xdr:spPr>
        <a:xfrm>
          <a:off x="1968500" y="1006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42968</xdr:rowOff>
    </xdr:from>
    <xdr:ext cx="599010" cy="259045"/>
    <xdr:sp macro="" textlink="">
      <xdr:nvSpPr>
        <xdr:cNvPr id="128" name="テキスト ボックス 127"/>
        <xdr:cNvSpPr txBox="1"/>
      </xdr:nvSpPr>
      <xdr:spPr>
        <a:xfrm>
          <a:off x="1719795" y="1015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128660</xdr:rowOff>
    </xdr:from>
    <xdr:to>
      <xdr:col>6</xdr:col>
      <xdr:colOff>38100</xdr:colOff>
      <xdr:row>59</xdr:row>
      <xdr:rowOff>58810</xdr:rowOff>
    </xdr:to>
    <xdr:sp macro="" textlink="">
      <xdr:nvSpPr>
        <xdr:cNvPr id="129" name="フローチャート: 判断 128"/>
        <xdr:cNvSpPr/>
      </xdr:nvSpPr>
      <xdr:spPr>
        <a:xfrm>
          <a:off x="1079500" y="1007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49937</xdr:rowOff>
    </xdr:from>
    <xdr:ext cx="599010" cy="259045"/>
    <xdr:sp macro="" textlink="">
      <xdr:nvSpPr>
        <xdr:cNvPr id="130" name="テキスト ボックス 129"/>
        <xdr:cNvSpPr txBox="1"/>
      </xdr:nvSpPr>
      <xdr:spPr>
        <a:xfrm>
          <a:off x="830795" y="101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114206</xdr:rowOff>
    </xdr:from>
    <xdr:to>
      <xdr:col>24</xdr:col>
      <xdr:colOff>114300</xdr:colOff>
      <xdr:row>59</xdr:row>
      <xdr:rowOff>44356</xdr:rowOff>
    </xdr:to>
    <xdr:sp macro="" textlink="">
      <xdr:nvSpPr>
        <xdr:cNvPr id="136" name="楕円 135"/>
        <xdr:cNvSpPr/>
      </xdr:nvSpPr>
      <xdr:spPr>
        <a:xfrm>
          <a:off x="4584700" y="100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78861</xdr:rowOff>
    </xdr:from>
    <xdr:ext cx="599010" cy="259045"/>
    <xdr:sp macro="" textlink="">
      <xdr:nvSpPr>
        <xdr:cNvPr id="137" name="総務費該当値テキスト"/>
        <xdr:cNvSpPr txBox="1"/>
      </xdr:nvSpPr>
      <xdr:spPr>
        <a:xfrm>
          <a:off x="4686300" y="1002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120611</xdr:rowOff>
    </xdr:from>
    <xdr:to>
      <xdr:col>20</xdr:col>
      <xdr:colOff>38100</xdr:colOff>
      <xdr:row>59</xdr:row>
      <xdr:rowOff>50761</xdr:rowOff>
    </xdr:to>
    <xdr:sp macro="" textlink="">
      <xdr:nvSpPr>
        <xdr:cNvPr id="138" name="楕円 137"/>
        <xdr:cNvSpPr/>
      </xdr:nvSpPr>
      <xdr:spPr>
        <a:xfrm>
          <a:off x="3746500" y="100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41888</xdr:rowOff>
    </xdr:from>
    <xdr:ext cx="599010" cy="259045"/>
    <xdr:sp macro="" textlink="">
      <xdr:nvSpPr>
        <xdr:cNvPr id="139" name="テキスト ボックス 138"/>
        <xdr:cNvSpPr txBox="1"/>
      </xdr:nvSpPr>
      <xdr:spPr>
        <a:xfrm>
          <a:off x="3497795" y="10157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121807</xdr:rowOff>
    </xdr:from>
    <xdr:to>
      <xdr:col>15</xdr:col>
      <xdr:colOff>101600</xdr:colOff>
      <xdr:row>59</xdr:row>
      <xdr:rowOff>51957</xdr:rowOff>
    </xdr:to>
    <xdr:sp macro="" textlink="">
      <xdr:nvSpPr>
        <xdr:cNvPr id="140" name="楕円 139"/>
        <xdr:cNvSpPr/>
      </xdr:nvSpPr>
      <xdr:spPr>
        <a:xfrm>
          <a:off x="2857500" y="100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43084</xdr:rowOff>
    </xdr:from>
    <xdr:ext cx="599010" cy="259045"/>
    <xdr:sp macro="" textlink="">
      <xdr:nvSpPr>
        <xdr:cNvPr id="141" name="テキスト ボックス 140"/>
        <xdr:cNvSpPr txBox="1"/>
      </xdr:nvSpPr>
      <xdr:spPr>
        <a:xfrm>
          <a:off x="2608795" y="1015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96286</xdr:rowOff>
    </xdr:from>
    <xdr:to>
      <xdr:col>10</xdr:col>
      <xdr:colOff>165100</xdr:colOff>
      <xdr:row>59</xdr:row>
      <xdr:rowOff>26436</xdr:rowOff>
    </xdr:to>
    <xdr:sp macro="" textlink="">
      <xdr:nvSpPr>
        <xdr:cNvPr id="142" name="楕円 141"/>
        <xdr:cNvSpPr/>
      </xdr:nvSpPr>
      <xdr:spPr>
        <a:xfrm>
          <a:off x="1968500" y="100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42963</xdr:rowOff>
    </xdr:from>
    <xdr:ext cx="599010" cy="259045"/>
    <xdr:sp macro="" textlink="">
      <xdr:nvSpPr>
        <xdr:cNvPr id="143" name="テキスト ボックス 142"/>
        <xdr:cNvSpPr txBox="1"/>
      </xdr:nvSpPr>
      <xdr:spPr>
        <a:xfrm>
          <a:off x="1719795" y="981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118813</xdr:rowOff>
    </xdr:from>
    <xdr:to>
      <xdr:col>6</xdr:col>
      <xdr:colOff>38100</xdr:colOff>
      <xdr:row>59</xdr:row>
      <xdr:rowOff>48963</xdr:rowOff>
    </xdr:to>
    <xdr:sp macro="" textlink="">
      <xdr:nvSpPr>
        <xdr:cNvPr id="144" name="楕円 143"/>
        <xdr:cNvSpPr/>
      </xdr:nvSpPr>
      <xdr:spPr>
        <a:xfrm>
          <a:off x="1079500" y="100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65490</xdr:rowOff>
    </xdr:from>
    <xdr:ext cx="599010" cy="259045"/>
    <xdr:sp macro="" textlink="">
      <xdr:nvSpPr>
        <xdr:cNvPr id="145" name="テキスト ボックス 144"/>
        <xdr:cNvSpPr txBox="1"/>
      </xdr:nvSpPr>
      <xdr:spPr>
        <a:xfrm>
          <a:off x="830795" y="983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132751</xdr:rowOff>
    </xdr:from>
    <xdr:to>
      <xdr:col>24</xdr:col>
      <xdr:colOff>63500</xdr:colOff>
      <xdr:row>76</xdr:row>
      <xdr:rowOff>21884</xdr:rowOff>
    </xdr:to>
    <xdr:cxnSp macro="">
      <xdr:nvCxnSpPr>
        <xdr:cNvPr id="174" name="直線コネクタ 173"/>
        <xdr:cNvCxnSpPr/>
      </xdr:nvCxnSpPr>
      <xdr:spPr>
        <a:xfrm flipV="1">
          <a:off x="3797300" y="12991501"/>
          <a:ext cx="838200" cy="6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21884</xdr:rowOff>
    </xdr:from>
    <xdr:to>
      <xdr:col>19</xdr:col>
      <xdr:colOff>177800</xdr:colOff>
      <xdr:row>76</xdr:row>
      <xdr:rowOff>42370</xdr:rowOff>
    </xdr:to>
    <xdr:cxnSp macro="">
      <xdr:nvCxnSpPr>
        <xdr:cNvPr id="177" name="直線コネクタ 176"/>
        <xdr:cNvCxnSpPr/>
      </xdr:nvCxnSpPr>
      <xdr:spPr>
        <a:xfrm flipV="1">
          <a:off x="2908300" y="13052084"/>
          <a:ext cx="889000" cy="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42370</xdr:rowOff>
    </xdr:from>
    <xdr:to>
      <xdr:col>15</xdr:col>
      <xdr:colOff>50800</xdr:colOff>
      <xdr:row>76</xdr:row>
      <xdr:rowOff>65365</xdr:rowOff>
    </xdr:to>
    <xdr:cxnSp macro="">
      <xdr:nvCxnSpPr>
        <xdr:cNvPr id="180" name="直線コネクタ 179"/>
        <xdr:cNvCxnSpPr/>
      </xdr:nvCxnSpPr>
      <xdr:spPr>
        <a:xfrm flipV="1">
          <a:off x="2019300" y="13072570"/>
          <a:ext cx="889000" cy="2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65365</xdr:rowOff>
    </xdr:from>
    <xdr:to>
      <xdr:col>10</xdr:col>
      <xdr:colOff>114300</xdr:colOff>
      <xdr:row>76</xdr:row>
      <xdr:rowOff>77215</xdr:rowOff>
    </xdr:to>
    <xdr:cxnSp macro="">
      <xdr:nvCxnSpPr>
        <xdr:cNvPr id="183" name="直線コネクタ 182"/>
        <xdr:cNvCxnSpPr/>
      </xdr:nvCxnSpPr>
      <xdr:spPr>
        <a:xfrm flipV="1">
          <a:off x="1130300" y="13095565"/>
          <a:ext cx="889000" cy="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158159</xdr:rowOff>
    </xdr:from>
    <xdr:to>
      <xdr:col>10</xdr:col>
      <xdr:colOff>165100</xdr:colOff>
      <xdr:row>77</xdr:row>
      <xdr:rowOff>88309</xdr:rowOff>
    </xdr:to>
    <xdr:sp macro="" textlink="">
      <xdr:nvSpPr>
        <xdr:cNvPr id="184" name="フローチャート: 判断 183"/>
        <xdr:cNvSpPr/>
      </xdr:nvSpPr>
      <xdr:spPr>
        <a:xfrm>
          <a:off x="1968500" y="1318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79436</xdr:rowOff>
    </xdr:from>
    <xdr:ext cx="599010" cy="259045"/>
    <xdr:sp macro="" textlink="">
      <xdr:nvSpPr>
        <xdr:cNvPr id="185" name="テキスト ボックス 184"/>
        <xdr:cNvSpPr txBox="1"/>
      </xdr:nvSpPr>
      <xdr:spPr>
        <a:xfrm>
          <a:off x="1719795" y="1328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46406</xdr:rowOff>
    </xdr:from>
    <xdr:to>
      <xdr:col>6</xdr:col>
      <xdr:colOff>38100</xdr:colOff>
      <xdr:row>77</xdr:row>
      <xdr:rowOff>148006</xdr:rowOff>
    </xdr:to>
    <xdr:sp macro="" textlink="">
      <xdr:nvSpPr>
        <xdr:cNvPr id="186" name="フローチャート: 判断 185"/>
        <xdr:cNvSpPr/>
      </xdr:nvSpPr>
      <xdr:spPr>
        <a:xfrm>
          <a:off x="1079500" y="132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139133</xdr:rowOff>
    </xdr:from>
    <xdr:ext cx="599010" cy="259045"/>
    <xdr:sp macro="" textlink="">
      <xdr:nvSpPr>
        <xdr:cNvPr id="187" name="テキスト ボックス 186"/>
        <xdr:cNvSpPr txBox="1"/>
      </xdr:nvSpPr>
      <xdr:spPr>
        <a:xfrm>
          <a:off x="830795" y="1334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81951</xdr:rowOff>
    </xdr:from>
    <xdr:to>
      <xdr:col>24</xdr:col>
      <xdr:colOff>114300</xdr:colOff>
      <xdr:row>76</xdr:row>
      <xdr:rowOff>12102</xdr:rowOff>
    </xdr:to>
    <xdr:sp macro="" textlink="">
      <xdr:nvSpPr>
        <xdr:cNvPr id="193" name="楕円 192"/>
        <xdr:cNvSpPr/>
      </xdr:nvSpPr>
      <xdr:spPr>
        <a:xfrm>
          <a:off x="4584700" y="129407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104828</xdr:rowOff>
    </xdr:from>
    <xdr:ext cx="599010" cy="259045"/>
    <xdr:sp macro="" textlink="">
      <xdr:nvSpPr>
        <xdr:cNvPr id="194" name="民生費該当値テキスト"/>
        <xdr:cNvSpPr txBox="1"/>
      </xdr:nvSpPr>
      <xdr:spPr>
        <a:xfrm>
          <a:off x="4686300" y="127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142533</xdr:rowOff>
    </xdr:from>
    <xdr:to>
      <xdr:col>20</xdr:col>
      <xdr:colOff>38100</xdr:colOff>
      <xdr:row>76</xdr:row>
      <xdr:rowOff>72684</xdr:rowOff>
    </xdr:to>
    <xdr:sp macro="" textlink="">
      <xdr:nvSpPr>
        <xdr:cNvPr id="195" name="楕円 194"/>
        <xdr:cNvSpPr/>
      </xdr:nvSpPr>
      <xdr:spPr>
        <a:xfrm>
          <a:off x="3746500" y="13001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89210</xdr:rowOff>
    </xdr:from>
    <xdr:ext cx="599010" cy="259045"/>
    <xdr:sp macro="" textlink="">
      <xdr:nvSpPr>
        <xdr:cNvPr id="196" name="テキスト ボックス 195"/>
        <xdr:cNvSpPr txBox="1"/>
      </xdr:nvSpPr>
      <xdr:spPr>
        <a:xfrm>
          <a:off x="3497795" y="1277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163020</xdr:rowOff>
    </xdr:from>
    <xdr:to>
      <xdr:col>15</xdr:col>
      <xdr:colOff>101600</xdr:colOff>
      <xdr:row>76</xdr:row>
      <xdr:rowOff>93170</xdr:rowOff>
    </xdr:to>
    <xdr:sp macro="" textlink="">
      <xdr:nvSpPr>
        <xdr:cNvPr id="197" name="楕円 196"/>
        <xdr:cNvSpPr/>
      </xdr:nvSpPr>
      <xdr:spPr>
        <a:xfrm>
          <a:off x="2857500" y="1302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109697</xdr:rowOff>
    </xdr:from>
    <xdr:ext cx="599010" cy="259045"/>
    <xdr:sp macro="" textlink="">
      <xdr:nvSpPr>
        <xdr:cNvPr id="198" name="テキスト ボックス 197"/>
        <xdr:cNvSpPr txBox="1"/>
      </xdr:nvSpPr>
      <xdr:spPr>
        <a:xfrm>
          <a:off x="2608795" y="1279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14565</xdr:rowOff>
    </xdr:from>
    <xdr:to>
      <xdr:col>10</xdr:col>
      <xdr:colOff>165100</xdr:colOff>
      <xdr:row>76</xdr:row>
      <xdr:rowOff>116165</xdr:rowOff>
    </xdr:to>
    <xdr:sp macro="" textlink="">
      <xdr:nvSpPr>
        <xdr:cNvPr id="199" name="楕円 198"/>
        <xdr:cNvSpPr/>
      </xdr:nvSpPr>
      <xdr:spPr>
        <a:xfrm>
          <a:off x="1968500" y="130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132692</xdr:rowOff>
    </xdr:from>
    <xdr:ext cx="599010" cy="259045"/>
    <xdr:sp macro="" textlink="">
      <xdr:nvSpPr>
        <xdr:cNvPr id="200" name="テキスト ボックス 199"/>
        <xdr:cNvSpPr txBox="1"/>
      </xdr:nvSpPr>
      <xdr:spPr>
        <a:xfrm>
          <a:off x="1719795" y="1281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26415</xdr:rowOff>
    </xdr:from>
    <xdr:to>
      <xdr:col>6</xdr:col>
      <xdr:colOff>38100</xdr:colOff>
      <xdr:row>76</xdr:row>
      <xdr:rowOff>128015</xdr:rowOff>
    </xdr:to>
    <xdr:sp macro="" textlink="">
      <xdr:nvSpPr>
        <xdr:cNvPr id="201" name="楕円 200"/>
        <xdr:cNvSpPr/>
      </xdr:nvSpPr>
      <xdr:spPr>
        <a:xfrm>
          <a:off x="1079500" y="130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144543</xdr:rowOff>
    </xdr:from>
    <xdr:ext cx="599010" cy="259045"/>
    <xdr:sp macro="" textlink="">
      <xdr:nvSpPr>
        <xdr:cNvPr id="202" name="テキスト ボックス 201"/>
        <xdr:cNvSpPr txBox="1"/>
      </xdr:nvSpPr>
      <xdr:spPr>
        <a:xfrm>
          <a:off x="830795" y="1283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162669</xdr:rowOff>
    </xdr:from>
    <xdr:to>
      <xdr:col>24</xdr:col>
      <xdr:colOff>63500</xdr:colOff>
      <xdr:row>99</xdr:row>
      <xdr:rowOff>8274</xdr:rowOff>
    </xdr:to>
    <xdr:cxnSp macro="">
      <xdr:nvCxnSpPr>
        <xdr:cNvPr id="233" name="直線コネクタ 232"/>
        <xdr:cNvCxnSpPr/>
      </xdr:nvCxnSpPr>
      <xdr:spPr>
        <a:xfrm flipV="1">
          <a:off x="3797300" y="16964769"/>
          <a:ext cx="838200" cy="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8274</xdr:rowOff>
    </xdr:from>
    <xdr:to>
      <xdr:col>19</xdr:col>
      <xdr:colOff>177800</xdr:colOff>
      <xdr:row>99</xdr:row>
      <xdr:rowOff>10136</xdr:rowOff>
    </xdr:to>
    <xdr:cxnSp macro="">
      <xdr:nvCxnSpPr>
        <xdr:cNvPr id="236" name="直線コネクタ 235"/>
        <xdr:cNvCxnSpPr/>
      </xdr:nvCxnSpPr>
      <xdr:spPr>
        <a:xfrm flipV="1">
          <a:off x="2908300" y="16981824"/>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10136</xdr:rowOff>
    </xdr:from>
    <xdr:to>
      <xdr:col>15</xdr:col>
      <xdr:colOff>50800</xdr:colOff>
      <xdr:row>99</xdr:row>
      <xdr:rowOff>18134</xdr:rowOff>
    </xdr:to>
    <xdr:cxnSp macro="">
      <xdr:nvCxnSpPr>
        <xdr:cNvPr id="239" name="直線コネクタ 238"/>
        <xdr:cNvCxnSpPr/>
      </xdr:nvCxnSpPr>
      <xdr:spPr>
        <a:xfrm flipV="1">
          <a:off x="2019300" y="16983686"/>
          <a:ext cx="889000" cy="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14444</xdr:rowOff>
    </xdr:from>
    <xdr:to>
      <xdr:col>10</xdr:col>
      <xdr:colOff>114300</xdr:colOff>
      <xdr:row>99</xdr:row>
      <xdr:rowOff>18134</xdr:rowOff>
    </xdr:to>
    <xdr:cxnSp macro="">
      <xdr:nvCxnSpPr>
        <xdr:cNvPr id="242" name="直線コネクタ 241"/>
        <xdr:cNvCxnSpPr/>
      </xdr:nvCxnSpPr>
      <xdr:spPr>
        <a:xfrm>
          <a:off x="1130300" y="16987994"/>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128312</xdr:rowOff>
    </xdr:from>
    <xdr:to>
      <xdr:col>10</xdr:col>
      <xdr:colOff>165100</xdr:colOff>
      <xdr:row>99</xdr:row>
      <xdr:rowOff>58462</xdr:rowOff>
    </xdr:to>
    <xdr:sp macro="" textlink="">
      <xdr:nvSpPr>
        <xdr:cNvPr id="243" name="フローチャート: 判断 242"/>
        <xdr:cNvSpPr/>
      </xdr:nvSpPr>
      <xdr:spPr>
        <a:xfrm>
          <a:off x="1968500" y="169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74989</xdr:rowOff>
    </xdr:from>
    <xdr:ext cx="534377" cy="259045"/>
    <xdr:sp macro="" textlink="">
      <xdr:nvSpPr>
        <xdr:cNvPr id="244" name="テキスト ボックス 243"/>
        <xdr:cNvSpPr txBox="1"/>
      </xdr:nvSpPr>
      <xdr:spPr>
        <a:xfrm>
          <a:off x="1752111" y="1670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141984</xdr:rowOff>
    </xdr:from>
    <xdr:to>
      <xdr:col>6</xdr:col>
      <xdr:colOff>38100</xdr:colOff>
      <xdr:row>99</xdr:row>
      <xdr:rowOff>72134</xdr:rowOff>
    </xdr:to>
    <xdr:sp macro="" textlink="">
      <xdr:nvSpPr>
        <xdr:cNvPr id="245" name="フローチャート: 判断 244"/>
        <xdr:cNvSpPr/>
      </xdr:nvSpPr>
      <xdr:spPr>
        <a:xfrm>
          <a:off x="1079500" y="1694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63261</xdr:rowOff>
    </xdr:from>
    <xdr:ext cx="534377" cy="259045"/>
    <xdr:sp macro="" textlink="">
      <xdr:nvSpPr>
        <xdr:cNvPr id="246" name="テキスト ボックス 245"/>
        <xdr:cNvSpPr txBox="1"/>
      </xdr:nvSpPr>
      <xdr:spPr>
        <a:xfrm>
          <a:off x="863111" y="1703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111869</xdr:rowOff>
    </xdr:from>
    <xdr:to>
      <xdr:col>24</xdr:col>
      <xdr:colOff>114300</xdr:colOff>
      <xdr:row>99</xdr:row>
      <xdr:rowOff>42019</xdr:rowOff>
    </xdr:to>
    <xdr:sp macro="" textlink="">
      <xdr:nvSpPr>
        <xdr:cNvPr id="252" name="楕円 251"/>
        <xdr:cNvSpPr/>
      </xdr:nvSpPr>
      <xdr:spPr>
        <a:xfrm>
          <a:off x="4584700" y="169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35693</xdr:rowOff>
    </xdr:from>
    <xdr:ext cx="534377" cy="259045"/>
    <xdr:sp macro="" textlink="">
      <xdr:nvSpPr>
        <xdr:cNvPr id="253" name="衛生費該当値テキスト"/>
        <xdr:cNvSpPr txBox="1"/>
      </xdr:nvSpPr>
      <xdr:spPr>
        <a:xfrm>
          <a:off x="4686300" y="1683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128924</xdr:rowOff>
    </xdr:from>
    <xdr:to>
      <xdr:col>20</xdr:col>
      <xdr:colOff>38100</xdr:colOff>
      <xdr:row>99</xdr:row>
      <xdr:rowOff>59074</xdr:rowOff>
    </xdr:to>
    <xdr:sp macro="" textlink="">
      <xdr:nvSpPr>
        <xdr:cNvPr id="254" name="楕円 253"/>
        <xdr:cNvSpPr/>
      </xdr:nvSpPr>
      <xdr:spPr>
        <a:xfrm>
          <a:off x="3746500" y="1693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50201</xdr:rowOff>
    </xdr:from>
    <xdr:ext cx="534377" cy="259045"/>
    <xdr:sp macro="" textlink="">
      <xdr:nvSpPr>
        <xdr:cNvPr id="255" name="テキスト ボックス 254"/>
        <xdr:cNvSpPr txBox="1"/>
      </xdr:nvSpPr>
      <xdr:spPr>
        <a:xfrm>
          <a:off x="3530111" y="1702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130786</xdr:rowOff>
    </xdr:from>
    <xdr:to>
      <xdr:col>15</xdr:col>
      <xdr:colOff>101600</xdr:colOff>
      <xdr:row>99</xdr:row>
      <xdr:rowOff>60936</xdr:rowOff>
    </xdr:to>
    <xdr:sp macro="" textlink="">
      <xdr:nvSpPr>
        <xdr:cNvPr id="256" name="楕円 255"/>
        <xdr:cNvSpPr/>
      </xdr:nvSpPr>
      <xdr:spPr>
        <a:xfrm>
          <a:off x="2857500" y="1693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52063</xdr:rowOff>
    </xdr:from>
    <xdr:ext cx="534377" cy="259045"/>
    <xdr:sp macro="" textlink="">
      <xdr:nvSpPr>
        <xdr:cNvPr id="257" name="テキスト ボックス 256"/>
        <xdr:cNvSpPr txBox="1"/>
      </xdr:nvSpPr>
      <xdr:spPr>
        <a:xfrm>
          <a:off x="2641111" y="1702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138784</xdr:rowOff>
    </xdr:from>
    <xdr:to>
      <xdr:col>10</xdr:col>
      <xdr:colOff>165100</xdr:colOff>
      <xdr:row>99</xdr:row>
      <xdr:rowOff>68934</xdr:rowOff>
    </xdr:to>
    <xdr:sp macro="" textlink="">
      <xdr:nvSpPr>
        <xdr:cNvPr id="258" name="楕円 257"/>
        <xdr:cNvSpPr/>
      </xdr:nvSpPr>
      <xdr:spPr>
        <a:xfrm>
          <a:off x="1968500" y="169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60061</xdr:rowOff>
    </xdr:from>
    <xdr:ext cx="534377" cy="259045"/>
    <xdr:sp macro="" textlink="">
      <xdr:nvSpPr>
        <xdr:cNvPr id="259" name="テキスト ボックス 258"/>
        <xdr:cNvSpPr txBox="1"/>
      </xdr:nvSpPr>
      <xdr:spPr>
        <a:xfrm>
          <a:off x="1752111" y="1703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135094</xdr:rowOff>
    </xdr:from>
    <xdr:to>
      <xdr:col>6</xdr:col>
      <xdr:colOff>38100</xdr:colOff>
      <xdr:row>99</xdr:row>
      <xdr:rowOff>65244</xdr:rowOff>
    </xdr:to>
    <xdr:sp macro="" textlink="">
      <xdr:nvSpPr>
        <xdr:cNvPr id="260" name="楕円 259"/>
        <xdr:cNvSpPr/>
      </xdr:nvSpPr>
      <xdr:spPr>
        <a:xfrm>
          <a:off x="1079500" y="169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81771</xdr:rowOff>
    </xdr:from>
    <xdr:ext cx="534377" cy="259045"/>
    <xdr:sp macro="" textlink="">
      <xdr:nvSpPr>
        <xdr:cNvPr id="261" name="テキスト ボックス 260"/>
        <xdr:cNvSpPr txBox="1"/>
      </xdr:nvSpPr>
      <xdr:spPr>
        <a:xfrm>
          <a:off x="863111" y="1671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86747</xdr:rowOff>
    </xdr:from>
    <xdr:to>
      <xdr:col>55</xdr:col>
      <xdr:colOff>0</xdr:colOff>
      <xdr:row>39</xdr:row>
      <xdr:rowOff>90715</xdr:rowOff>
    </xdr:to>
    <xdr:cxnSp macro="">
      <xdr:nvCxnSpPr>
        <xdr:cNvPr id="292" name="直線コネクタ 291"/>
        <xdr:cNvCxnSpPr/>
      </xdr:nvCxnSpPr>
      <xdr:spPr>
        <a:xfrm flipV="1">
          <a:off x="9639300" y="6773297"/>
          <a:ext cx="838200" cy="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53387</xdr:rowOff>
    </xdr:from>
    <xdr:to>
      <xdr:col>50</xdr:col>
      <xdr:colOff>114300</xdr:colOff>
      <xdr:row>39</xdr:row>
      <xdr:rowOff>90715</xdr:rowOff>
    </xdr:to>
    <xdr:cxnSp macro="">
      <xdr:nvCxnSpPr>
        <xdr:cNvPr id="295" name="直線コネクタ 294"/>
        <xdr:cNvCxnSpPr/>
      </xdr:nvCxnSpPr>
      <xdr:spPr>
        <a:xfrm>
          <a:off x="8750300" y="6739937"/>
          <a:ext cx="889000" cy="3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53387</xdr:rowOff>
    </xdr:from>
    <xdr:to>
      <xdr:col>45</xdr:col>
      <xdr:colOff>177800</xdr:colOff>
      <xdr:row>39</xdr:row>
      <xdr:rowOff>80934</xdr:rowOff>
    </xdr:to>
    <xdr:cxnSp macro="">
      <xdr:nvCxnSpPr>
        <xdr:cNvPr id="298" name="直線コネクタ 297"/>
        <xdr:cNvCxnSpPr/>
      </xdr:nvCxnSpPr>
      <xdr:spPr>
        <a:xfrm flipV="1">
          <a:off x="7861300" y="6739937"/>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106744</xdr:rowOff>
    </xdr:from>
    <xdr:ext cx="469744" cy="259045"/>
    <xdr:sp macro="" textlink="">
      <xdr:nvSpPr>
        <xdr:cNvPr id="300" name="テキスト ボックス 299"/>
        <xdr:cNvSpPr txBox="1"/>
      </xdr:nvSpPr>
      <xdr:spPr>
        <a:xfrm>
          <a:off x="8515428" y="679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63054</xdr:rowOff>
    </xdr:from>
    <xdr:to>
      <xdr:col>41</xdr:col>
      <xdr:colOff>50800</xdr:colOff>
      <xdr:row>39</xdr:row>
      <xdr:rowOff>80934</xdr:rowOff>
    </xdr:to>
    <xdr:cxnSp macro="">
      <xdr:nvCxnSpPr>
        <xdr:cNvPr id="301" name="直線コネクタ 300"/>
        <xdr:cNvCxnSpPr/>
      </xdr:nvCxnSpPr>
      <xdr:spPr>
        <a:xfrm>
          <a:off x="6972300" y="6749604"/>
          <a:ext cx="889000" cy="1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5314</xdr:rowOff>
    </xdr:from>
    <xdr:to>
      <xdr:col>41</xdr:col>
      <xdr:colOff>101600</xdr:colOff>
      <xdr:row>39</xdr:row>
      <xdr:rowOff>106914</xdr:rowOff>
    </xdr:to>
    <xdr:sp macro="" textlink="">
      <xdr:nvSpPr>
        <xdr:cNvPr id="302" name="フローチャート: 判断 301"/>
        <xdr:cNvSpPr/>
      </xdr:nvSpPr>
      <xdr:spPr>
        <a:xfrm>
          <a:off x="78105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123441</xdr:rowOff>
    </xdr:from>
    <xdr:ext cx="469744" cy="259045"/>
    <xdr:sp macro="" textlink="">
      <xdr:nvSpPr>
        <xdr:cNvPr id="303" name="テキスト ボックス 302"/>
        <xdr:cNvSpPr txBox="1"/>
      </xdr:nvSpPr>
      <xdr:spPr>
        <a:xfrm>
          <a:off x="7626428" y="64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6327</xdr:rowOff>
    </xdr:from>
    <xdr:to>
      <xdr:col>36</xdr:col>
      <xdr:colOff>165100</xdr:colOff>
      <xdr:row>39</xdr:row>
      <xdr:rowOff>107927</xdr:rowOff>
    </xdr:to>
    <xdr:sp macro="" textlink="">
      <xdr:nvSpPr>
        <xdr:cNvPr id="304" name="フローチャート: 判断 303"/>
        <xdr:cNvSpPr/>
      </xdr:nvSpPr>
      <xdr:spPr>
        <a:xfrm>
          <a:off x="6921500" y="669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124453</xdr:rowOff>
    </xdr:from>
    <xdr:ext cx="469744" cy="259045"/>
    <xdr:sp macro="" textlink="">
      <xdr:nvSpPr>
        <xdr:cNvPr id="305" name="テキスト ボックス 304"/>
        <xdr:cNvSpPr txBox="1"/>
      </xdr:nvSpPr>
      <xdr:spPr>
        <a:xfrm>
          <a:off x="6737428" y="64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35947</xdr:rowOff>
    </xdr:from>
    <xdr:to>
      <xdr:col>55</xdr:col>
      <xdr:colOff>50800</xdr:colOff>
      <xdr:row>39</xdr:row>
      <xdr:rowOff>137547</xdr:rowOff>
    </xdr:to>
    <xdr:sp macro="" textlink="">
      <xdr:nvSpPr>
        <xdr:cNvPr id="311" name="楕円 310"/>
        <xdr:cNvSpPr/>
      </xdr:nvSpPr>
      <xdr:spPr>
        <a:xfrm>
          <a:off x="10426700" y="67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152742</xdr:rowOff>
    </xdr:from>
    <xdr:ext cx="378565" cy="259045"/>
    <xdr:sp macro="" textlink="">
      <xdr:nvSpPr>
        <xdr:cNvPr id="312" name="労働費該当値テキスト"/>
        <xdr:cNvSpPr txBox="1"/>
      </xdr:nvSpPr>
      <xdr:spPr>
        <a:xfrm>
          <a:off x="10528300" y="6667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39915</xdr:rowOff>
    </xdr:from>
    <xdr:to>
      <xdr:col>50</xdr:col>
      <xdr:colOff>165100</xdr:colOff>
      <xdr:row>39</xdr:row>
      <xdr:rowOff>141515</xdr:rowOff>
    </xdr:to>
    <xdr:sp macro="" textlink="">
      <xdr:nvSpPr>
        <xdr:cNvPr id="313" name="楕円 312"/>
        <xdr:cNvSpPr/>
      </xdr:nvSpPr>
      <xdr:spPr>
        <a:xfrm>
          <a:off x="9588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132642</xdr:rowOff>
    </xdr:from>
    <xdr:ext cx="378565" cy="259045"/>
    <xdr:sp macro="" textlink="">
      <xdr:nvSpPr>
        <xdr:cNvPr id="314" name="テキスト ボックス 313"/>
        <xdr:cNvSpPr txBox="1"/>
      </xdr:nvSpPr>
      <xdr:spPr>
        <a:xfrm>
          <a:off x="9450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2587</xdr:rowOff>
    </xdr:from>
    <xdr:to>
      <xdr:col>46</xdr:col>
      <xdr:colOff>38100</xdr:colOff>
      <xdr:row>39</xdr:row>
      <xdr:rowOff>104187</xdr:rowOff>
    </xdr:to>
    <xdr:sp macro="" textlink="">
      <xdr:nvSpPr>
        <xdr:cNvPr id="315" name="楕円 314"/>
        <xdr:cNvSpPr/>
      </xdr:nvSpPr>
      <xdr:spPr>
        <a:xfrm>
          <a:off x="8699500" y="668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120714</xdr:rowOff>
    </xdr:from>
    <xdr:ext cx="469744" cy="259045"/>
    <xdr:sp macro="" textlink="">
      <xdr:nvSpPr>
        <xdr:cNvPr id="316" name="テキスト ボックス 315"/>
        <xdr:cNvSpPr txBox="1"/>
      </xdr:nvSpPr>
      <xdr:spPr>
        <a:xfrm>
          <a:off x="8515428" y="646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30134</xdr:rowOff>
    </xdr:from>
    <xdr:to>
      <xdr:col>41</xdr:col>
      <xdr:colOff>101600</xdr:colOff>
      <xdr:row>39</xdr:row>
      <xdr:rowOff>131734</xdr:rowOff>
    </xdr:to>
    <xdr:sp macro="" textlink="">
      <xdr:nvSpPr>
        <xdr:cNvPr id="317" name="楕円 316"/>
        <xdr:cNvSpPr/>
      </xdr:nvSpPr>
      <xdr:spPr>
        <a:xfrm>
          <a:off x="7810500" y="671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122861</xdr:rowOff>
    </xdr:from>
    <xdr:ext cx="469744" cy="259045"/>
    <xdr:sp macro="" textlink="">
      <xdr:nvSpPr>
        <xdr:cNvPr id="318" name="テキスト ボックス 317"/>
        <xdr:cNvSpPr txBox="1"/>
      </xdr:nvSpPr>
      <xdr:spPr>
        <a:xfrm>
          <a:off x="7626428" y="680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12254</xdr:rowOff>
    </xdr:from>
    <xdr:to>
      <xdr:col>36</xdr:col>
      <xdr:colOff>165100</xdr:colOff>
      <xdr:row>39</xdr:row>
      <xdr:rowOff>113854</xdr:rowOff>
    </xdr:to>
    <xdr:sp macro="" textlink="">
      <xdr:nvSpPr>
        <xdr:cNvPr id="319" name="楕円 318"/>
        <xdr:cNvSpPr/>
      </xdr:nvSpPr>
      <xdr:spPr>
        <a:xfrm>
          <a:off x="6921500" y="66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104981</xdr:rowOff>
    </xdr:from>
    <xdr:ext cx="469744" cy="259045"/>
    <xdr:sp macro="" textlink="">
      <xdr:nvSpPr>
        <xdr:cNvPr id="320" name="テキスト ボックス 319"/>
        <xdr:cNvSpPr txBox="1"/>
      </xdr:nvSpPr>
      <xdr:spPr>
        <a:xfrm>
          <a:off x="6737428" y="679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159496</xdr:rowOff>
    </xdr:from>
    <xdr:to>
      <xdr:col>55</xdr:col>
      <xdr:colOff>0</xdr:colOff>
      <xdr:row>56</xdr:row>
      <xdr:rowOff>160978</xdr:rowOff>
    </xdr:to>
    <xdr:cxnSp macro="">
      <xdr:nvCxnSpPr>
        <xdr:cNvPr id="347" name="直線コネクタ 346"/>
        <xdr:cNvCxnSpPr/>
      </xdr:nvCxnSpPr>
      <xdr:spPr>
        <a:xfrm flipV="1">
          <a:off x="9639300" y="9760696"/>
          <a:ext cx="838200" cy="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160978</xdr:rowOff>
    </xdr:from>
    <xdr:to>
      <xdr:col>50</xdr:col>
      <xdr:colOff>114300</xdr:colOff>
      <xdr:row>57</xdr:row>
      <xdr:rowOff>37358</xdr:rowOff>
    </xdr:to>
    <xdr:cxnSp macro="">
      <xdr:nvCxnSpPr>
        <xdr:cNvPr id="350" name="直線コネクタ 349"/>
        <xdr:cNvCxnSpPr/>
      </xdr:nvCxnSpPr>
      <xdr:spPr>
        <a:xfrm flipV="1">
          <a:off x="8750300" y="9762178"/>
          <a:ext cx="889000" cy="4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37358</xdr:rowOff>
    </xdr:from>
    <xdr:to>
      <xdr:col>45</xdr:col>
      <xdr:colOff>177800</xdr:colOff>
      <xdr:row>57</xdr:row>
      <xdr:rowOff>58005</xdr:rowOff>
    </xdr:to>
    <xdr:cxnSp macro="">
      <xdr:nvCxnSpPr>
        <xdr:cNvPr id="353" name="直線コネクタ 352"/>
        <xdr:cNvCxnSpPr/>
      </xdr:nvCxnSpPr>
      <xdr:spPr>
        <a:xfrm flipV="1">
          <a:off x="7861300" y="9810008"/>
          <a:ext cx="889000" cy="2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58005</xdr:rowOff>
    </xdr:from>
    <xdr:to>
      <xdr:col>41</xdr:col>
      <xdr:colOff>50800</xdr:colOff>
      <xdr:row>57</xdr:row>
      <xdr:rowOff>93701</xdr:rowOff>
    </xdr:to>
    <xdr:cxnSp macro="">
      <xdr:nvCxnSpPr>
        <xdr:cNvPr id="356" name="直線コネクタ 355"/>
        <xdr:cNvCxnSpPr/>
      </xdr:nvCxnSpPr>
      <xdr:spPr>
        <a:xfrm flipV="1">
          <a:off x="6972300" y="9830655"/>
          <a:ext cx="889000" cy="3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28653</xdr:rowOff>
    </xdr:from>
    <xdr:to>
      <xdr:col>41</xdr:col>
      <xdr:colOff>101600</xdr:colOff>
      <xdr:row>57</xdr:row>
      <xdr:rowOff>130253</xdr:rowOff>
    </xdr:to>
    <xdr:sp macro="" textlink="">
      <xdr:nvSpPr>
        <xdr:cNvPr id="357" name="フローチャート: 判断 356"/>
        <xdr:cNvSpPr/>
      </xdr:nvSpPr>
      <xdr:spPr>
        <a:xfrm>
          <a:off x="7810500" y="980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121380</xdr:rowOff>
    </xdr:from>
    <xdr:ext cx="599010" cy="259045"/>
    <xdr:sp macro="" textlink="">
      <xdr:nvSpPr>
        <xdr:cNvPr id="358" name="テキスト ボックス 357"/>
        <xdr:cNvSpPr txBox="1"/>
      </xdr:nvSpPr>
      <xdr:spPr>
        <a:xfrm>
          <a:off x="7561795" y="989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1115</xdr:rowOff>
    </xdr:from>
    <xdr:to>
      <xdr:col>36</xdr:col>
      <xdr:colOff>165100</xdr:colOff>
      <xdr:row>58</xdr:row>
      <xdr:rowOff>102715</xdr:rowOff>
    </xdr:to>
    <xdr:sp macro="" textlink="">
      <xdr:nvSpPr>
        <xdr:cNvPr id="359" name="フローチャート: 判断 358"/>
        <xdr:cNvSpPr/>
      </xdr:nvSpPr>
      <xdr:spPr>
        <a:xfrm>
          <a:off x="6921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93842</xdr:rowOff>
    </xdr:from>
    <xdr:ext cx="534377" cy="259045"/>
    <xdr:sp macro="" textlink="">
      <xdr:nvSpPr>
        <xdr:cNvPr id="360" name="テキスト ボックス 359"/>
        <xdr:cNvSpPr txBox="1"/>
      </xdr:nvSpPr>
      <xdr:spPr>
        <a:xfrm>
          <a:off x="6705111" y="100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108696</xdr:rowOff>
    </xdr:from>
    <xdr:to>
      <xdr:col>55</xdr:col>
      <xdr:colOff>50800</xdr:colOff>
      <xdr:row>57</xdr:row>
      <xdr:rowOff>38846</xdr:rowOff>
    </xdr:to>
    <xdr:sp macro="" textlink="">
      <xdr:nvSpPr>
        <xdr:cNvPr id="366" name="楕円 365"/>
        <xdr:cNvSpPr/>
      </xdr:nvSpPr>
      <xdr:spPr>
        <a:xfrm>
          <a:off x="10426700" y="9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131573</xdr:rowOff>
    </xdr:from>
    <xdr:ext cx="599010" cy="259045"/>
    <xdr:sp macro="" textlink="">
      <xdr:nvSpPr>
        <xdr:cNvPr id="367" name="農林水産業費該当値テキスト"/>
        <xdr:cNvSpPr txBox="1"/>
      </xdr:nvSpPr>
      <xdr:spPr>
        <a:xfrm>
          <a:off x="10528300" y="956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110178</xdr:rowOff>
    </xdr:from>
    <xdr:to>
      <xdr:col>50</xdr:col>
      <xdr:colOff>165100</xdr:colOff>
      <xdr:row>57</xdr:row>
      <xdr:rowOff>40328</xdr:rowOff>
    </xdr:to>
    <xdr:sp macro="" textlink="">
      <xdr:nvSpPr>
        <xdr:cNvPr id="368" name="楕円 367"/>
        <xdr:cNvSpPr/>
      </xdr:nvSpPr>
      <xdr:spPr>
        <a:xfrm>
          <a:off x="9588500" y="971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56855</xdr:rowOff>
    </xdr:from>
    <xdr:ext cx="599010" cy="259045"/>
    <xdr:sp macro="" textlink="">
      <xdr:nvSpPr>
        <xdr:cNvPr id="369" name="テキスト ボックス 368"/>
        <xdr:cNvSpPr txBox="1"/>
      </xdr:nvSpPr>
      <xdr:spPr>
        <a:xfrm>
          <a:off x="9339795" y="948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158008</xdr:rowOff>
    </xdr:from>
    <xdr:to>
      <xdr:col>46</xdr:col>
      <xdr:colOff>38100</xdr:colOff>
      <xdr:row>57</xdr:row>
      <xdr:rowOff>88158</xdr:rowOff>
    </xdr:to>
    <xdr:sp macro="" textlink="">
      <xdr:nvSpPr>
        <xdr:cNvPr id="370" name="楕円 369"/>
        <xdr:cNvSpPr/>
      </xdr:nvSpPr>
      <xdr:spPr>
        <a:xfrm>
          <a:off x="8699500" y="975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104685</xdr:rowOff>
    </xdr:from>
    <xdr:ext cx="599010" cy="259045"/>
    <xdr:sp macro="" textlink="">
      <xdr:nvSpPr>
        <xdr:cNvPr id="371" name="テキスト ボックス 370"/>
        <xdr:cNvSpPr txBox="1"/>
      </xdr:nvSpPr>
      <xdr:spPr>
        <a:xfrm>
          <a:off x="8450795" y="953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7205</xdr:rowOff>
    </xdr:from>
    <xdr:to>
      <xdr:col>41</xdr:col>
      <xdr:colOff>101600</xdr:colOff>
      <xdr:row>57</xdr:row>
      <xdr:rowOff>108805</xdr:rowOff>
    </xdr:to>
    <xdr:sp macro="" textlink="">
      <xdr:nvSpPr>
        <xdr:cNvPr id="372" name="楕円 371"/>
        <xdr:cNvSpPr/>
      </xdr:nvSpPr>
      <xdr:spPr>
        <a:xfrm>
          <a:off x="7810500" y="977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125332</xdr:rowOff>
    </xdr:from>
    <xdr:ext cx="599010" cy="259045"/>
    <xdr:sp macro="" textlink="">
      <xdr:nvSpPr>
        <xdr:cNvPr id="373" name="テキスト ボックス 372"/>
        <xdr:cNvSpPr txBox="1"/>
      </xdr:nvSpPr>
      <xdr:spPr>
        <a:xfrm>
          <a:off x="7561795" y="955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42901</xdr:rowOff>
    </xdr:from>
    <xdr:to>
      <xdr:col>36</xdr:col>
      <xdr:colOff>165100</xdr:colOff>
      <xdr:row>57</xdr:row>
      <xdr:rowOff>144501</xdr:rowOff>
    </xdr:to>
    <xdr:sp macro="" textlink="">
      <xdr:nvSpPr>
        <xdr:cNvPr id="374" name="楕円 373"/>
        <xdr:cNvSpPr/>
      </xdr:nvSpPr>
      <xdr:spPr>
        <a:xfrm>
          <a:off x="6921500" y="981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161028</xdr:rowOff>
    </xdr:from>
    <xdr:ext cx="534377" cy="259045"/>
    <xdr:sp macro="" textlink="">
      <xdr:nvSpPr>
        <xdr:cNvPr id="375" name="テキスト ボックス 374"/>
        <xdr:cNvSpPr txBox="1"/>
      </xdr:nvSpPr>
      <xdr:spPr>
        <a:xfrm>
          <a:off x="6705111" y="959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89691</xdr:rowOff>
    </xdr:from>
    <xdr:to>
      <xdr:col>55</xdr:col>
      <xdr:colOff>0</xdr:colOff>
      <xdr:row>79</xdr:row>
      <xdr:rowOff>89695</xdr:rowOff>
    </xdr:to>
    <xdr:cxnSp macro="">
      <xdr:nvCxnSpPr>
        <xdr:cNvPr id="406" name="直線コネクタ 405"/>
        <xdr:cNvCxnSpPr/>
      </xdr:nvCxnSpPr>
      <xdr:spPr>
        <a:xfrm>
          <a:off x="9639300" y="13634241"/>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158632</xdr:rowOff>
    </xdr:from>
    <xdr:ext cx="534377" cy="259045"/>
    <xdr:sp macro="" textlink="">
      <xdr:nvSpPr>
        <xdr:cNvPr id="407" name="商工費平均値テキスト"/>
        <xdr:cNvSpPr txBox="1"/>
      </xdr:nvSpPr>
      <xdr:spPr>
        <a:xfrm>
          <a:off x="10528300" y="1336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89691</xdr:rowOff>
    </xdr:from>
    <xdr:to>
      <xdr:col>50</xdr:col>
      <xdr:colOff>114300</xdr:colOff>
      <xdr:row>79</xdr:row>
      <xdr:rowOff>90982</xdr:rowOff>
    </xdr:to>
    <xdr:cxnSp macro="">
      <xdr:nvCxnSpPr>
        <xdr:cNvPr id="409" name="直線コネクタ 408"/>
        <xdr:cNvCxnSpPr/>
      </xdr:nvCxnSpPr>
      <xdr:spPr>
        <a:xfrm flipV="1">
          <a:off x="8750300" y="13634241"/>
          <a:ext cx="889000" cy="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90982</xdr:rowOff>
    </xdr:from>
    <xdr:to>
      <xdr:col>45</xdr:col>
      <xdr:colOff>177800</xdr:colOff>
      <xdr:row>79</xdr:row>
      <xdr:rowOff>91832</xdr:rowOff>
    </xdr:to>
    <xdr:cxnSp macro="">
      <xdr:nvCxnSpPr>
        <xdr:cNvPr id="412" name="直線コネクタ 411"/>
        <xdr:cNvCxnSpPr/>
      </xdr:nvCxnSpPr>
      <xdr:spPr>
        <a:xfrm flipV="1">
          <a:off x="7861300" y="13635532"/>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91832</xdr:rowOff>
    </xdr:from>
    <xdr:to>
      <xdr:col>41</xdr:col>
      <xdr:colOff>50800</xdr:colOff>
      <xdr:row>79</xdr:row>
      <xdr:rowOff>92940</xdr:rowOff>
    </xdr:to>
    <xdr:cxnSp macro="">
      <xdr:nvCxnSpPr>
        <xdr:cNvPr id="415" name="直線コネクタ 414"/>
        <xdr:cNvCxnSpPr/>
      </xdr:nvCxnSpPr>
      <xdr:spPr>
        <a:xfrm flipV="1">
          <a:off x="6972300" y="13636382"/>
          <a:ext cx="889000" cy="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2690</xdr:rowOff>
    </xdr:from>
    <xdr:to>
      <xdr:col>41</xdr:col>
      <xdr:colOff>101600</xdr:colOff>
      <xdr:row>79</xdr:row>
      <xdr:rowOff>104290</xdr:rowOff>
    </xdr:to>
    <xdr:sp macro="" textlink="">
      <xdr:nvSpPr>
        <xdr:cNvPr id="416" name="フローチャート: 判断 415"/>
        <xdr:cNvSpPr/>
      </xdr:nvSpPr>
      <xdr:spPr>
        <a:xfrm>
          <a:off x="7810500" y="1354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120817</xdr:rowOff>
    </xdr:from>
    <xdr:ext cx="534377" cy="259045"/>
    <xdr:sp macro="" textlink="">
      <xdr:nvSpPr>
        <xdr:cNvPr id="417" name="テキスト ボックス 416"/>
        <xdr:cNvSpPr txBox="1"/>
      </xdr:nvSpPr>
      <xdr:spPr>
        <a:xfrm>
          <a:off x="7594111" y="1332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25363</xdr:rowOff>
    </xdr:from>
    <xdr:to>
      <xdr:col>36</xdr:col>
      <xdr:colOff>165100</xdr:colOff>
      <xdr:row>79</xdr:row>
      <xdr:rowOff>126963</xdr:rowOff>
    </xdr:to>
    <xdr:sp macro="" textlink="">
      <xdr:nvSpPr>
        <xdr:cNvPr id="418" name="フローチャート: 判断 417"/>
        <xdr:cNvSpPr/>
      </xdr:nvSpPr>
      <xdr:spPr>
        <a:xfrm>
          <a:off x="6921500" y="1356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143490</xdr:rowOff>
    </xdr:from>
    <xdr:ext cx="534377" cy="259045"/>
    <xdr:sp macro="" textlink="">
      <xdr:nvSpPr>
        <xdr:cNvPr id="419" name="テキスト ボックス 418"/>
        <xdr:cNvSpPr txBox="1"/>
      </xdr:nvSpPr>
      <xdr:spPr>
        <a:xfrm>
          <a:off x="6705111" y="133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38895</xdr:rowOff>
    </xdr:from>
    <xdr:to>
      <xdr:col>55</xdr:col>
      <xdr:colOff>50800</xdr:colOff>
      <xdr:row>79</xdr:row>
      <xdr:rowOff>140495</xdr:rowOff>
    </xdr:to>
    <xdr:sp macro="" textlink="">
      <xdr:nvSpPr>
        <xdr:cNvPr id="425" name="楕円 424"/>
        <xdr:cNvSpPr/>
      </xdr:nvSpPr>
      <xdr:spPr>
        <a:xfrm>
          <a:off x="10426700" y="135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125272</xdr:rowOff>
    </xdr:from>
    <xdr:ext cx="469744" cy="259045"/>
    <xdr:sp macro="" textlink="">
      <xdr:nvSpPr>
        <xdr:cNvPr id="426" name="商工費該当値テキスト"/>
        <xdr:cNvSpPr txBox="1"/>
      </xdr:nvSpPr>
      <xdr:spPr>
        <a:xfrm>
          <a:off x="10528300" y="1349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38891</xdr:rowOff>
    </xdr:from>
    <xdr:to>
      <xdr:col>50</xdr:col>
      <xdr:colOff>165100</xdr:colOff>
      <xdr:row>79</xdr:row>
      <xdr:rowOff>140491</xdr:rowOff>
    </xdr:to>
    <xdr:sp macro="" textlink="">
      <xdr:nvSpPr>
        <xdr:cNvPr id="427" name="楕円 426"/>
        <xdr:cNvSpPr/>
      </xdr:nvSpPr>
      <xdr:spPr>
        <a:xfrm>
          <a:off x="9588500" y="1358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131618</xdr:rowOff>
    </xdr:from>
    <xdr:ext cx="469744" cy="259045"/>
    <xdr:sp macro="" textlink="">
      <xdr:nvSpPr>
        <xdr:cNvPr id="428" name="テキスト ボックス 427"/>
        <xdr:cNvSpPr txBox="1"/>
      </xdr:nvSpPr>
      <xdr:spPr>
        <a:xfrm>
          <a:off x="9404428" y="1367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40182</xdr:rowOff>
    </xdr:from>
    <xdr:to>
      <xdr:col>46</xdr:col>
      <xdr:colOff>38100</xdr:colOff>
      <xdr:row>79</xdr:row>
      <xdr:rowOff>141782</xdr:rowOff>
    </xdr:to>
    <xdr:sp macro="" textlink="">
      <xdr:nvSpPr>
        <xdr:cNvPr id="429" name="楕円 428"/>
        <xdr:cNvSpPr/>
      </xdr:nvSpPr>
      <xdr:spPr>
        <a:xfrm>
          <a:off x="8699500" y="135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132909</xdr:rowOff>
    </xdr:from>
    <xdr:ext cx="469744" cy="259045"/>
    <xdr:sp macro="" textlink="">
      <xdr:nvSpPr>
        <xdr:cNvPr id="430" name="テキスト ボックス 429"/>
        <xdr:cNvSpPr txBox="1"/>
      </xdr:nvSpPr>
      <xdr:spPr>
        <a:xfrm>
          <a:off x="8515428" y="136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41032</xdr:rowOff>
    </xdr:from>
    <xdr:to>
      <xdr:col>41</xdr:col>
      <xdr:colOff>101600</xdr:colOff>
      <xdr:row>79</xdr:row>
      <xdr:rowOff>142632</xdr:rowOff>
    </xdr:to>
    <xdr:sp macro="" textlink="">
      <xdr:nvSpPr>
        <xdr:cNvPr id="431" name="楕円 430"/>
        <xdr:cNvSpPr/>
      </xdr:nvSpPr>
      <xdr:spPr>
        <a:xfrm>
          <a:off x="7810500" y="1358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133759</xdr:rowOff>
    </xdr:from>
    <xdr:ext cx="469744" cy="259045"/>
    <xdr:sp macro="" textlink="">
      <xdr:nvSpPr>
        <xdr:cNvPr id="432" name="テキスト ボックス 431"/>
        <xdr:cNvSpPr txBox="1"/>
      </xdr:nvSpPr>
      <xdr:spPr>
        <a:xfrm>
          <a:off x="7626428" y="1367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42140</xdr:rowOff>
    </xdr:from>
    <xdr:to>
      <xdr:col>36</xdr:col>
      <xdr:colOff>165100</xdr:colOff>
      <xdr:row>79</xdr:row>
      <xdr:rowOff>143740</xdr:rowOff>
    </xdr:to>
    <xdr:sp macro="" textlink="">
      <xdr:nvSpPr>
        <xdr:cNvPr id="433" name="楕円 432"/>
        <xdr:cNvSpPr/>
      </xdr:nvSpPr>
      <xdr:spPr>
        <a:xfrm>
          <a:off x="6921500" y="135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134867</xdr:rowOff>
    </xdr:from>
    <xdr:ext cx="469744" cy="259045"/>
    <xdr:sp macro="" textlink="">
      <xdr:nvSpPr>
        <xdr:cNvPr id="434" name="テキスト ボックス 433"/>
        <xdr:cNvSpPr txBox="1"/>
      </xdr:nvSpPr>
      <xdr:spPr>
        <a:xfrm>
          <a:off x="6737428" y="1367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100394</xdr:rowOff>
    </xdr:from>
    <xdr:to>
      <xdr:col>55</xdr:col>
      <xdr:colOff>0</xdr:colOff>
      <xdr:row>98</xdr:row>
      <xdr:rowOff>100893</xdr:rowOff>
    </xdr:to>
    <xdr:cxnSp macro="">
      <xdr:nvCxnSpPr>
        <xdr:cNvPr id="463" name="直線コネクタ 462"/>
        <xdr:cNvCxnSpPr/>
      </xdr:nvCxnSpPr>
      <xdr:spPr>
        <a:xfrm flipV="1">
          <a:off x="9639300" y="16902494"/>
          <a:ext cx="8382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100893</xdr:rowOff>
    </xdr:from>
    <xdr:to>
      <xdr:col>50</xdr:col>
      <xdr:colOff>114300</xdr:colOff>
      <xdr:row>98</xdr:row>
      <xdr:rowOff>134897</xdr:rowOff>
    </xdr:to>
    <xdr:cxnSp macro="">
      <xdr:nvCxnSpPr>
        <xdr:cNvPr id="466" name="直線コネクタ 465"/>
        <xdr:cNvCxnSpPr/>
      </xdr:nvCxnSpPr>
      <xdr:spPr>
        <a:xfrm flipV="1">
          <a:off x="8750300" y="16902993"/>
          <a:ext cx="8890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89934</xdr:rowOff>
    </xdr:from>
    <xdr:to>
      <xdr:col>45</xdr:col>
      <xdr:colOff>177800</xdr:colOff>
      <xdr:row>98</xdr:row>
      <xdr:rowOff>134897</xdr:rowOff>
    </xdr:to>
    <xdr:cxnSp macro="">
      <xdr:nvCxnSpPr>
        <xdr:cNvPr id="469" name="直線コネクタ 468"/>
        <xdr:cNvCxnSpPr/>
      </xdr:nvCxnSpPr>
      <xdr:spPr>
        <a:xfrm>
          <a:off x="7861300" y="16892034"/>
          <a:ext cx="889000" cy="4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89934</xdr:rowOff>
    </xdr:from>
    <xdr:to>
      <xdr:col>41</xdr:col>
      <xdr:colOff>50800</xdr:colOff>
      <xdr:row>98</xdr:row>
      <xdr:rowOff>123923</xdr:rowOff>
    </xdr:to>
    <xdr:cxnSp macro="">
      <xdr:nvCxnSpPr>
        <xdr:cNvPr id="472" name="直線コネクタ 471"/>
        <xdr:cNvCxnSpPr/>
      </xdr:nvCxnSpPr>
      <xdr:spPr>
        <a:xfrm flipV="1">
          <a:off x="6972300" y="16892034"/>
          <a:ext cx="889000" cy="3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58378</xdr:rowOff>
    </xdr:from>
    <xdr:to>
      <xdr:col>41</xdr:col>
      <xdr:colOff>101600</xdr:colOff>
      <xdr:row>98</xdr:row>
      <xdr:rowOff>159978</xdr:rowOff>
    </xdr:to>
    <xdr:sp macro="" textlink="">
      <xdr:nvSpPr>
        <xdr:cNvPr id="473" name="フローチャート: 判断 472"/>
        <xdr:cNvSpPr/>
      </xdr:nvSpPr>
      <xdr:spPr>
        <a:xfrm>
          <a:off x="7810500" y="1686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151105</xdr:rowOff>
    </xdr:from>
    <xdr:ext cx="599010" cy="259045"/>
    <xdr:sp macro="" textlink="">
      <xdr:nvSpPr>
        <xdr:cNvPr id="474" name="テキスト ボックス 473"/>
        <xdr:cNvSpPr txBox="1"/>
      </xdr:nvSpPr>
      <xdr:spPr>
        <a:xfrm>
          <a:off x="7561795" y="1695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108198</xdr:rowOff>
    </xdr:from>
    <xdr:to>
      <xdr:col>36</xdr:col>
      <xdr:colOff>165100</xdr:colOff>
      <xdr:row>99</xdr:row>
      <xdr:rowOff>38348</xdr:rowOff>
    </xdr:to>
    <xdr:sp macro="" textlink="">
      <xdr:nvSpPr>
        <xdr:cNvPr id="475" name="フローチャート: 判断 474"/>
        <xdr:cNvSpPr/>
      </xdr:nvSpPr>
      <xdr:spPr>
        <a:xfrm>
          <a:off x="6921500" y="1691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29475</xdr:rowOff>
    </xdr:from>
    <xdr:ext cx="534377" cy="259045"/>
    <xdr:sp macro="" textlink="">
      <xdr:nvSpPr>
        <xdr:cNvPr id="476" name="テキスト ボックス 475"/>
        <xdr:cNvSpPr txBox="1"/>
      </xdr:nvSpPr>
      <xdr:spPr>
        <a:xfrm>
          <a:off x="6705111" y="1700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49594</xdr:rowOff>
    </xdr:from>
    <xdr:to>
      <xdr:col>55</xdr:col>
      <xdr:colOff>50800</xdr:colOff>
      <xdr:row>98</xdr:row>
      <xdr:rowOff>151194</xdr:rowOff>
    </xdr:to>
    <xdr:sp macro="" textlink="">
      <xdr:nvSpPr>
        <xdr:cNvPr id="482" name="楕円 481"/>
        <xdr:cNvSpPr/>
      </xdr:nvSpPr>
      <xdr:spPr>
        <a:xfrm>
          <a:off x="10426700" y="1685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20709</xdr:rowOff>
    </xdr:from>
    <xdr:ext cx="599010" cy="259045"/>
    <xdr:sp macro="" textlink="">
      <xdr:nvSpPr>
        <xdr:cNvPr id="483" name="土木費該当値テキスト"/>
        <xdr:cNvSpPr txBox="1"/>
      </xdr:nvSpPr>
      <xdr:spPr>
        <a:xfrm>
          <a:off x="10528300" y="1682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50093</xdr:rowOff>
    </xdr:from>
    <xdr:to>
      <xdr:col>50</xdr:col>
      <xdr:colOff>165100</xdr:colOff>
      <xdr:row>98</xdr:row>
      <xdr:rowOff>151693</xdr:rowOff>
    </xdr:to>
    <xdr:sp macro="" textlink="">
      <xdr:nvSpPr>
        <xdr:cNvPr id="484" name="楕円 483"/>
        <xdr:cNvSpPr/>
      </xdr:nvSpPr>
      <xdr:spPr>
        <a:xfrm>
          <a:off x="9588500" y="168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142820</xdr:rowOff>
    </xdr:from>
    <xdr:ext cx="599010" cy="259045"/>
    <xdr:sp macro="" textlink="">
      <xdr:nvSpPr>
        <xdr:cNvPr id="485" name="テキスト ボックス 484"/>
        <xdr:cNvSpPr txBox="1"/>
      </xdr:nvSpPr>
      <xdr:spPr>
        <a:xfrm>
          <a:off x="9339795" y="169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84097</xdr:rowOff>
    </xdr:from>
    <xdr:to>
      <xdr:col>46</xdr:col>
      <xdr:colOff>38100</xdr:colOff>
      <xdr:row>99</xdr:row>
      <xdr:rowOff>14247</xdr:rowOff>
    </xdr:to>
    <xdr:sp macro="" textlink="">
      <xdr:nvSpPr>
        <xdr:cNvPr id="486" name="楕円 485"/>
        <xdr:cNvSpPr/>
      </xdr:nvSpPr>
      <xdr:spPr>
        <a:xfrm>
          <a:off x="8699500" y="168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5374</xdr:rowOff>
    </xdr:from>
    <xdr:ext cx="599010" cy="259045"/>
    <xdr:sp macro="" textlink="">
      <xdr:nvSpPr>
        <xdr:cNvPr id="487" name="テキスト ボックス 486"/>
        <xdr:cNvSpPr txBox="1"/>
      </xdr:nvSpPr>
      <xdr:spPr>
        <a:xfrm>
          <a:off x="8450795" y="1697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39134</xdr:rowOff>
    </xdr:from>
    <xdr:to>
      <xdr:col>41</xdr:col>
      <xdr:colOff>101600</xdr:colOff>
      <xdr:row>98</xdr:row>
      <xdr:rowOff>140734</xdr:rowOff>
    </xdr:to>
    <xdr:sp macro="" textlink="">
      <xdr:nvSpPr>
        <xdr:cNvPr id="488" name="楕円 487"/>
        <xdr:cNvSpPr/>
      </xdr:nvSpPr>
      <xdr:spPr>
        <a:xfrm>
          <a:off x="7810500" y="1684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157261</xdr:rowOff>
    </xdr:from>
    <xdr:ext cx="599010" cy="259045"/>
    <xdr:sp macro="" textlink="">
      <xdr:nvSpPr>
        <xdr:cNvPr id="489" name="テキスト ボックス 488"/>
        <xdr:cNvSpPr txBox="1"/>
      </xdr:nvSpPr>
      <xdr:spPr>
        <a:xfrm>
          <a:off x="7561795" y="16616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73123</xdr:rowOff>
    </xdr:from>
    <xdr:to>
      <xdr:col>36</xdr:col>
      <xdr:colOff>165100</xdr:colOff>
      <xdr:row>99</xdr:row>
      <xdr:rowOff>3273</xdr:rowOff>
    </xdr:to>
    <xdr:sp macro="" textlink="">
      <xdr:nvSpPr>
        <xdr:cNvPr id="490" name="楕円 489"/>
        <xdr:cNvSpPr/>
      </xdr:nvSpPr>
      <xdr:spPr>
        <a:xfrm>
          <a:off x="6921500" y="168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19800</xdr:rowOff>
    </xdr:from>
    <xdr:ext cx="599010" cy="259045"/>
    <xdr:sp macro="" textlink="">
      <xdr:nvSpPr>
        <xdr:cNvPr id="491" name="テキスト ボックス 490"/>
        <xdr:cNvSpPr txBox="1"/>
      </xdr:nvSpPr>
      <xdr:spPr>
        <a:xfrm>
          <a:off x="6672795" y="1665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102290</xdr:rowOff>
    </xdr:from>
    <xdr:to>
      <xdr:col>85</xdr:col>
      <xdr:colOff>127000</xdr:colOff>
      <xdr:row>38</xdr:row>
      <xdr:rowOff>125904</xdr:rowOff>
    </xdr:to>
    <xdr:cxnSp macro="">
      <xdr:nvCxnSpPr>
        <xdr:cNvPr id="520" name="直線コネクタ 519"/>
        <xdr:cNvCxnSpPr/>
      </xdr:nvCxnSpPr>
      <xdr:spPr>
        <a:xfrm flipV="1">
          <a:off x="15481300" y="6617390"/>
          <a:ext cx="8382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125904</xdr:rowOff>
    </xdr:from>
    <xdr:to>
      <xdr:col>81</xdr:col>
      <xdr:colOff>50800</xdr:colOff>
      <xdr:row>38</xdr:row>
      <xdr:rowOff>127474</xdr:rowOff>
    </xdr:to>
    <xdr:cxnSp macro="">
      <xdr:nvCxnSpPr>
        <xdr:cNvPr id="523" name="直線コネクタ 522"/>
        <xdr:cNvCxnSpPr/>
      </xdr:nvCxnSpPr>
      <xdr:spPr>
        <a:xfrm flipV="1">
          <a:off x="14592300" y="6641004"/>
          <a:ext cx="8890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127474</xdr:rowOff>
    </xdr:from>
    <xdr:to>
      <xdr:col>76</xdr:col>
      <xdr:colOff>114300</xdr:colOff>
      <xdr:row>38</xdr:row>
      <xdr:rowOff>132488</xdr:rowOff>
    </xdr:to>
    <xdr:cxnSp macro="">
      <xdr:nvCxnSpPr>
        <xdr:cNvPr id="526" name="直線コネクタ 525"/>
        <xdr:cNvCxnSpPr/>
      </xdr:nvCxnSpPr>
      <xdr:spPr>
        <a:xfrm flipV="1">
          <a:off x="13703300" y="6642574"/>
          <a:ext cx="889000" cy="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132488</xdr:rowOff>
    </xdr:from>
    <xdr:to>
      <xdr:col>71</xdr:col>
      <xdr:colOff>177800</xdr:colOff>
      <xdr:row>38</xdr:row>
      <xdr:rowOff>140580</xdr:rowOff>
    </xdr:to>
    <xdr:cxnSp macro="">
      <xdr:nvCxnSpPr>
        <xdr:cNvPr id="529" name="直線コネクタ 528"/>
        <xdr:cNvCxnSpPr/>
      </xdr:nvCxnSpPr>
      <xdr:spPr>
        <a:xfrm flipV="1">
          <a:off x="12814300" y="6647588"/>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46708</xdr:rowOff>
    </xdr:from>
    <xdr:to>
      <xdr:col>72</xdr:col>
      <xdr:colOff>38100</xdr:colOff>
      <xdr:row>38</xdr:row>
      <xdr:rowOff>148308</xdr:rowOff>
    </xdr:to>
    <xdr:sp macro="" textlink="">
      <xdr:nvSpPr>
        <xdr:cNvPr id="530" name="フローチャート: 判断 529"/>
        <xdr:cNvSpPr/>
      </xdr:nvSpPr>
      <xdr:spPr>
        <a:xfrm>
          <a:off x="13652500" y="656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164835</xdr:rowOff>
    </xdr:from>
    <xdr:ext cx="534377" cy="259045"/>
    <xdr:sp macro="" textlink="">
      <xdr:nvSpPr>
        <xdr:cNvPr id="531" name="テキスト ボックス 530"/>
        <xdr:cNvSpPr txBox="1"/>
      </xdr:nvSpPr>
      <xdr:spPr>
        <a:xfrm>
          <a:off x="13436111" y="633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100843</xdr:rowOff>
    </xdr:from>
    <xdr:to>
      <xdr:col>67</xdr:col>
      <xdr:colOff>101600</xdr:colOff>
      <xdr:row>39</xdr:row>
      <xdr:rowOff>30993</xdr:rowOff>
    </xdr:to>
    <xdr:sp macro="" textlink="">
      <xdr:nvSpPr>
        <xdr:cNvPr id="532" name="フローチャート: 判断 531"/>
        <xdr:cNvSpPr/>
      </xdr:nvSpPr>
      <xdr:spPr>
        <a:xfrm>
          <a:off x="12763500" y="661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22120</xdr:rowOff>
    </xdr:from>
    <xdr:ext cx="534377" cy="259045"/>
    <xdr:sp macro="" textlink="">
      <xdr:nvSpPr>
        <xdr:cNvPr id="533" name="テキスト ボックス 532"/>
        <xdr:cNvSpPr txBox="1"/>
      </xdr:nvSpPr>
      <xdr:spPr>
        <a:xfrm>
          <a:off x="12547111" y="670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51490</xdr:rowOff>
    </xdr:from>
    <xdr:to>
      <xdr:col>85</xdr:col>
      <xdr:colOff>177800</xdr:colOff>
      <xdr:row>38</xdr:row>
      <xdr:rowOff>153090</xdr:rowOff>
    </xdr:to>
    <xdr:sp macro="" textlink="">
      <xdr:nvSpPr>
        <xdr:cNvPr id="539" name="楕円 538"/>
        <xdr:cNvSpPr/>
      </xdr:nvSpPr>
      <xdr:spPr>
        <a:xfrm>
          <a:off x="16268700" y="65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18165</xdr:rowOff>
    </xdr:from>
    <xdr:ext cx="534377" cy="259045"/>
    <xdr:sp macro="" textlink="">
      <xdr:nvSpPr>
        <xdr:cNvPr id="540" name="消防費該当値テキスト"/>
        <xdr:cNvSpPr txBox="1"/>
      </xdr:nvSpPr>
      <xdr:spPr>
        <a:xfrm>
          <a:off x="16370300" y="65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75104</xdr:rowOff>
    </xdr:from>
    <xdr:to>
      <xdr:col>81</xdr:col>
      <xdr:colOff>101600</xdr:colOff>
      <xdr:row>39</xdr:row>
      <xdr:rowOff>5254</xdr:rowOff>
    </xdr:to>
    <xdr:sp macro="" textlink="">
      <xdr:nvSpPr>
        <xdr:cNvPr id="541" name="楕円 540"/>
        <xdr:cNvSpPr/>
      </xdr:nvSpPr>
      <xdr:spPr>
        <a:xfrm>
          <a:off x="15430500" y="659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167831</xdr:rowOff>
    </xdr:from>
    <xdr:ext cx="534377" cy="259045"/>
    <xdr:sp macro="" textlink="">
      <xdr:nvSpPr>
        <xdr:cNvPr id="542" name="テキスト ボックス 541"/>
        <xdr:cNvSpPr txBox="1"/>
      </xdr:nvSpPr>
      <xdr:spPr>
        <a:xfrm>
          <a:off x="15214111" y="668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76674</xdr:rowOff>
    </xdr:from>
    <xdr:to>
      <xdr:col>76</xdr:col>
      <xdr:colOff>165100</xdr:colOff>
      <xdr:row>39</xdr:row>
      <xdr:rowOff>6824</xdr:rowOff>
    </xdr:to>
    <xdr:sp macro="" textlink="">
      <xdr:nvSpPr>
        <xdr:cNvPr id="543" name="楕円 542"/>
        <xdr:cNvSpPr/>
      </xdr:nvSpPr>
      <xdr:spPr>
        <a:xfrm>
          <a:off x="14541500" y="659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169401</xdr:rowOff>
    </xdr:from>
    <xdr:ext cx="534377" cy="259045"/>
    <xdr:sp macro="" textlink="">
      <xdr:nvSpPr>
        <xdr:cNvPr id="544" name="テキスト ボックス 543"/>
        <xdr:cNvSpPr txBox="1"/>
      </xdr:nvSpPr>
      <xdr:spPr>
        <a:xfrm>
          <a:off x="14325111" y="668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81688</xdr:rowOff>
    </xdr:from>
    <xdr:to>
      <xdr:col>72</xdr:col>
      <xdr:colOff>38100</xdr:colOff>
      <xdr:row>39</xdr:row>
      <xdr:rowOff>11838</xdr:rowOff>
    </xdr:to>
    <xdr:sp macro="" textlink="">
      <xdr:nvSpPr>
        <xdr:cNvPr id="545" name="楕円 544"/>
        <xdr:cNvSpPr/>
      </xdr:nvSpPr>
      <xdr:spPr>
        <a:xfrm>
          <a:off x="13652500" y="659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2965</xdr:rowOff>
    </xdr:from>
    <xdr:ext cx="534377" cy="259045"/>
    <xdr:sp macro="" textlink="">
      <xdr:nvSpPr>
        <xdr:cNvPr id="546" name="テキスト ボックス 545"/>
        <xdr:cNvSpPr txBox="1"/>
      </xdr:nvSpPr>
      <xdr:spPr>
        <a:xfrm>
          <a:off x="13436111" y="66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89780</xdr:rowOff>
    </xdr:from>
    <xdr:to>
      <xdr:col>67</xdr:col>
      <xdr:colOff>101600</xdr:colOff>
      <xdr:row>39</xdr:row>
      <xdr:rowOff>19930</xdr:rowOff>
    </xdr:to>
    <xdr:sp macro="" textlink="">
      <xdr:nvSpPr>
        <xdr:cNvPr id="547" name="楕円 546"/>
        <xdr:cNvSpPr/>
      </xdr:nvSpPr>
      <xdr:spPr>
        <a:xfrm>
          <a:off x="12763500" y="66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36457</xdr:rowOff>
    </xdr:from>
    <xdr:ext cx="534377" cy="259045"/>
    <xdr:sp macro="" textlink="">
      <xdr:nvSpPr>
        <xdr:cNvPr id="548" name="テキスト ボックス 547"/>
        <xdr:cNvSpPr txBox="1"/>
      </xdr:nvSpPr>
      <xdr:spPr>
        <a:xfrm>
          <a:off x="12547111" y="638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67590</xdr:rowOff>
    </xdr:from>
    <xdr:to>
      <xdr:col>85</xdr:col>
      <xdr:colOff>127000</xdr:colOff>
      <xdr:row>57</xdr:row>
      <xdr:rowOff>104658</xdr:rowOff>
    </xdr:to>
    <xdr:cxnSp macro="">
      <xdr:nvCxnSpPr>
        <xdr:cNvPr id="575" name="直線コネクタ 574"/>
        <xdr:cNvCxnSpPr/>
      </xdr:nvCxnSpPr>
      <xdr:spPr>
        <a:xfrm flipV="1">
          <a:off x="15481300" y="9840240"/>
          <a:ext cx="838200" cy="3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104658</xdr:rowOff>
    </xdr:from>
    <xdr:to>
      <xdr:col>81</xdr:col>
      <xdr:colOff>50800</xdr:colOff>
      <xdr:row>57</xdr:row>
      <xdr:rowOff>114574</xdr:rowOff>
    </xdr:to>
    <xdr:cxnSp macro="">
      <xdr:nvCxnSpPr>
        <xdr:cNvPr id="578" name="直線コネクタ 577"/>
        <xdr:cNvCxnSpPr/>
      </xdr:nvCxnSpPr>
      <xdr:spPr>
        <a:xfrm flipV="1">
          <a:off x="14592300" y="9877308"/>
          <a:ext cx="889000" cy="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107737</xdr:rowOff>
    </xdr:from>
    <xdr:to>
      <xdr:col>76</xdr:col>
      <xdr:colOff>114300</xdr:colOff>
      <xdr:row>57</xdr:row>
      <xdr:rowOff>114574</xdr:rowOff>
    </xdr:to>
    <xdr:cxnSp macro="">
      <xdr:nvCxnSpPr>
        <xdr:cNvPr id="581" name="直線コネクタ 580"/>
        <xdr:cNvCxnSpPr/>
      </xdr:nvCxnSpPr>
      <xdr:spPr>
        <a:xfrm>
          <a:off x="13703300" y="9880387"/>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107737</xdr:rowOff>
    </xdr:from>
    <xdr:to>
      <xdr:col>71</xdr:col>
      <xdr:colOff>177800</xdr:colOff>
      <xdr:row>57</xdr:row>
      <xdr:rowOff>145083</xdr:rowOff>
    </xdr:to>
    <xdr:cxnSp macro="">
      <xdr:nvCxnSpPr>
        <xdr:cNvPr id="584" name="直線コネクタ 583"/>
        <xdr:cNvCxnSpPr/>
      </xdr:nvCxnSpPr>
      <xdr:spPr>
        <a:xfrm flipV="1">
          <a:off x="12814300" y="9880387"/>
          <a:ext cx="889000" cy="3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39922</xdr:rowOff>
    </xdr:from>
    <xdr:to>
      <xdr:col>72</xdr:col>
      <xdr:colOff>38100</xdr:colOff>
      <xdr:row>57</xdr:row>
      <xdr:rowOff>141522</xdr:rowOff>
    </xdr:to>
    <xdr:sp macro="" textlink="">
      <xdr:nvSpPr>
        <xdr:cNvPr id="585" name="フローチャート: 判断 584"/>
        <xdr:cNvSpPr/>
      </xdr:nvSpPr>
      <xdr:spPr>
        <a:xfrm>
          <a:off x="13652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158049</xdr:rowOff>
    </xdr:from>
    <xdr:ext cx="534377" cy="259045"/>
    <xdr:sp macro="" textlink="">
      <xdr:nvSpPr>
        <xdr:cNvPr id="586" name="テキスト ボックス 585"/>
        <xdr:cNvSpPr txBox="1"/>
      </xdr:nvSpPr>
      <xdr:spPr>
        <a:xfrm>
          <a:off x="13436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89639</xdr:rowOff>
    </xdr:from>
    <xdr:to>
      <xdr:col>67</xdr:col>
      <xdr:colOff>101600</xdr:colOff>
      <xdr:row>58</xdr:row>
      <xdr:rowOff>19789</xdr:rowOff>
    </xdr:to>
    <xdr:sp macro="" textlink="">
      <xdr:nvSpPr>
        <xdr:cNvPr id="587" name="フローチャート: 判断 586"/>
        <xdr:cNvSpPr/>
      </xdr:nvSpPr>
      <xdr:spPr>
        <a:xfrm>
          <a:off x="12763500" y="986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36316</xdr:rowOff>
    </xdr:from>
    <xdr:ext cx="534377" cy="259045"/>
    <xdr:sp macro="" textlink="">
      <xdr:nvSpPr>
        <xdr:cNvPr id="588" name="テキスト ボックス 587"/>
        <xdr:cNvSpPr txBox="1"/>
      </xdr:nvSpPr>
      <xdr:spPr>
        <a:xfrm>
          <a:off x="12547111" y="963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16790</xdr:rowOff>
    </xdr:from>
    <xdr:to>
      <xdr:col>85</xdr:col>
      <xdr:colOff>177800</xdr:colOff>
      <xdr:row>57</xdr:row>
      <xdr:rowOff>118390</xdr:rowOff>
    </xdr:to>
    <xdr:sp macro="" textlink="">
      <xdr:nvSpPr>
        <xdr:cNvPr id="594" name="楕円 593"/>
        <xdr:cNvSpPr/>
      </xdr:nvSpPr>
      <xdr:spPr>
        <a:xfrm>
          <a:off x="16268700" y="97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166667</xdr:rowOff>
    </xdr:from>
    <xdr:ext cx="599010" cy="259045"/>
    <xdr:sp macro="" textlink="">
      <xdr:nvSpPr>
        <xdr:cNvPr id="595" name="教育費該当値テキスト"/>
        <xdr:cNvSpPr txBox="1"/>
      </xdr:nvSpPr>
      <xdr:spPr>
        <a:xfrm>
          <a:off x="16370300" y="976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53858</xdr:rowOff>
    </xdr:from>
    <xdr:to>
      <xdr:col>81</xdr:col>
      <xdr:colOff>101600</xdr:colOff>
      <xdr:row>57</xdr:row>
      <xdr:rowOff>155458</xdr:rowOff>
    </xdr:to>
    <xdr:sp macro="" textlink="">
      <xdr:nvSpPr>
        <xdr:cNvPr id="596" name="楕円 595"/>
        <xdr:cNvSpPr/>
      </xdr:nvSpPr>
      <xdr:spPr>
        <a:xfrm>
          <a:off x="15430500" y="982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146585</xdr:rowOff>
    </xdr:from>
    <xdr:ext cx="534377" cy="259045"/>
    <xdr:sp macro="" textlink="">
      <xdr:nvSpPr>
        <xdr:cNvPr id="597" name="テキスト ボックス 596"/>
        <xdr:cNvSpPr txBox="1"/>
      </xdr:nvSpPr>
      <xdr:spPr>
        <a:xfrm>
          <a:off x="15214111" y="99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63774</xdr:rowOff>
    </xdr:from>
    <xdr:to>
      <xdr:col>76</xdr:col>
      <xdr:colOff>165100</xdr:colOff>
      <xdr:row>57</xdr:row>
      <xdr:rowOff>165374</xdr:rowOff>
    </xdr:to>
    <xdr:sp macro="" textlink="">
      <xdr:nvSpPr>
        <xdr:cNvPr id="598" name="楕円 597"/>
        <xdr:cNvSpPr/>
      </xdr:nvSpPr>
      <xdr:spPr>
        <a:xfrm>
          <a:off x="14541500" y="98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156501</xdr:rowOff>
    </xdr:from>
    <xdr:ext cx="534377" cy="259045"/>
    <xdr:sp macro="" textlink="">
      <xdr:nvSpPr>
        <xdr:cNvPr id="599" name="テキスト ボックス 598"/>
        <xdr:cNvSpPr txBox="1"/>
      </xdr:nvSpPr>
      <xdr:spPr>
        <a:xfrm>
          <a:off x="14325111" y="992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56937</xdr:rowOff>
    </xdr:from>
    <xdr:to>
      <xdr:col>72</xdr:col>
      <xdr:colOff>38100</xdr:colOff>
      <xdr:row>57</xdr:row>
      <xdr:rowOff>158537</xdr:rowOff>
    </xdr:to>
    <xdr:sp macro="" textlink="">
      <xdr:nvSpPr>
        <xdr:cNvPr id="600" name="楕円 599"/>
        <xdr:cNvSpPr/>
      </xdr:nvSpPr>
      <xdr:spPr>
        <a:xfrm>
          <a:off x="13652500" y="982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149664</xdr:rowOff>
    </xdr:from>
    <xdr:ext cx="534377" cy="259045"/>
    <xdr:sp macro="" textlink="">
      <xdr:nvSpPr>
        <xdr:cNvPr id="601" name="テキスト ボックス 600"/>
        <xdr:cNvSpPr txBox="1"/>
      </xdr:nvSpPr>
      <xdr:spPr>
        <a:xfrm>
          <a:off x="13436111" y="992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94283</xdr:rowOff>
    </xdr:from>
    <xdr:to>
      <xdr:col>67</xdr:col>
      <xdr:colOff>101600</xdr:colOff>
      <xdr:row>58</xdr:row>
      <xdr:rowOff>24433</xdr:rowOff>
    </xdr:to>
    <xdr:sp macro="" textlink="">
      <xdr:nvSpPr>
        <xdr:cNvPr id="602" name="楕円 601"/>
        <xdr:cNvSpPr/>
      </xdr:nvSpPr>
      <xdr:spPr>
        <a:xfrm>
          <a:off x="12763500" y="986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15560</xdr:rowOff>
    </xdr:from>
    <xdr:ext cx="534377" cy="259045"/>
    <xdr:sp macro="" textlink="">
      <xdr:nvSpPr>
        <xdr:cNvPr id="603" name="テキスト ボックス 602"/>
        <xdr:cNvSpPr txBox="1"/>
      </xdr:nvSpPr>
      <xdr:spPr>
        <a:xfrm>
          <a:off x="12547111" y="9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78195</xdr:rowOff>
    </xdr:from>
    <xdr:to>
      <xdr:col>85</xdr:col>
      <xdr:colOff>127000</xdr:colOff>
      <xdr:row>77</xdr:row>
      <xdr:rowOff>19650</xdr:rowOff>
    </xdr:to>
    <xdr:cxnSp macro="">
      <xdr:nvCxnSpPr>
        <xdr:cNvPr id="628" name="直線コネクタ 627"/>
        <xdr:cNvCxnSpPr/>
      </xdr:nvCxnSpPr>
      <xdr:spPr>
        <a:xfrm flipV="1">
          <a:off x="15481300" y="13108395"/>
          <a:ext cx="838200" cy="11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30991</xdr:rowOff>
    </xdr:from>
    <xdr:ext cx="534377" cy="259045"/>
    <xdr:sp macro="" textlink="">
      <xdr:nvSpPr>
        <xdr:cNvPr id="629" name="災害復旧費平均値テキスト"/>
        <xdr:cNvSpPr txBox="1"/>
      </xdr:nvSpPr>
      <xdr:spPr>
        <a:xfrm>
          <a:off x="16370300" y="13232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19650</xdr:rowOff>
    </xdr:from>
    <xdr:to>
      <xdr:col>81</xdr:col>
      <xdr:colOff>50800</xdr:colOff>
      <xdr:row>77</xdr:row>
      <xdr:rowOff>107800</xdr:rowOff>
    </xdr:to>
    <xdr:cxnSp macro="">
      <xdr:nvCxnSpPr>
        <xdr:cNvPr id="631" name="直線コネクタ 630"/>
        <xdr:cNvCxnSpPr/>
      </xdr:nvCxnSpPr>
      <xdr:spPr>
        <a:xfrm flipV="1">
          <a:off x="14592300" y="13221300"/>
          <a:ext cx="889000" cy="8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151423</xdr:rowOff>
    </xdr:from>
    <xdr:ext cx="534377" cy="259045"/>
    <xdr:sp macro="" textlink="">
      <xdr:nvSpPr>
        <xdr:cNvPr id="633" name="テキスト ボックス 632"/>
        <xdr:cNvSpPr txBox="1"/>
      </xdr:nvSpPr>
      <xdr:spPr>
        <a:xfrm>
          <a:off x="15214111" y="1335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170526</xdr:rowOff>
    </xdr:from>
    <xdr:to>
      <xdr:col>76</xdr:col>
      <xdr:colOff>114300</xdr:colOff>
      <xdr:row>77</xdr:row>
      <xdr:rowOff>107800</xdr:rowOff>
    </xdr:to>
    <xdr:cxnSp macro="">
      <xdr:nvCxnSpPr>
        <xdr:cNvPr id="634" name="直線コネクタ 633"/>
        <xdr:cNvCxnSpPr/>
      </xdr:nvCxnSpPr>
      <xdr:spPr>
        <a:xfrm>
          <a:off x="13703300" y="13200726"/>
          <a:ext cx="889000" cy="10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4937</xdr:rowOff>
    </xdr:from>
    <xdr:ext cx="534377" cy="259045"/>
    <xdr:sp macro="" textlink="">
      <xdr:nvSpPr>
        <xdr:cNvPr id="636" name="テキスト ボックス 635"/>
        <xdr:cNvSpPr txBox="1"/>
      </xdr:nvSpPr>
      <xdr:spPr>
        <a:xfrm>
          <a:off x="14325111" y="133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94049</xdr:rowOff>
    </xdr:from>
    <xdr:to>
      <xdr:col>71</xdr:col>
      <xdr:colOff>177800</xdr:colOff>
      <xdr:row>76</xdr:row>
      <xdr:rowOff>170526</xdr:rowOff>
    </xdr:to>
    <xdr:cxnSp macro="">
      <xdr:nvCxnSpPr>
        <xdr:cNvPr id="637" name="直線コネクタ 636"/>
        <xdr:cNvCxnSpPr/>
      </xdr:nvCxnSpPr>
      <xdr:spPr>
        <a:xfrm>
          <a:off x="12814300" y="12952799"/>
          <a:ext cx="889000" cy="24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76933</xdr:rowOff>
    </xdr:from>
    <xdr:to>
      <xdr:col>72</xdr:col>
      <xdr:colOff>38100</xdr:colOff>
      <xdr:row>78</xdr:row>
      <xdr:rowOff>7083</xdr:rowOff>
    </xdr:to>
    <xdr:sp macro="" textlink="">
      <xdr:nvSpPr>
        <xdr:cNvPr id="638" name="フローチャート: 判断 637"/>
        <xdr:cNvSpPr/>
      </xdr:nvSpPr>
      <xdr:spPr>
        <a:xfrm>
          <a:off x="13652500" y="1327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169660</xdr:rowOff>
    </xdr:from>
    <xdr:ext cx="534377" cy="259045"/>
    <xdr:sp macro="" textlink="">
      <xdr:nvSpPr>
        <xdr:cNvPr id="639" name="テキスト ボックス 638"/>
        <xdr:cNvSpPr txBox="1"/>
      </xdr:nvSpPr>
      <xdr:spPr>
        <a:xfrm>
          <a:off x="13436111" y="1337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75767</xdr:rowOff>
    </xdr:from>
    <xdr:to>
      <xdr:col>67</xdr:col>
      <xdr:colOff>101600</xdr:colOff>
      <xdr:row>78</xdr:row>
      <xdr:rowOff>5917</xdr:rowOff>
    </xdr:to>
    <xdr:sp macro="" textlink="">
      <xdr:nvSpPr>
        <xdr:cNvPr id="640" name="フローチャート: 判断 639"/>
        <xdr:cNvSpPr/>
      </xdr:nvSpPr>
      <xdr:spPr>
        <a:xfrm>
          <a:off x="12763500" y="132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168494</xdr:rowOff>
    </xdr:from>
    <xdr:ext cx="534377" cy="259045"/>
    <xdr:sp macro="" textlink="">
      <xdr:nvSpPr>
        <xdr:cNvPr id="641" name="テキスト ボックス 640"/>
        <xdr:cNvSpPr txBox="1"/>
      </xdr:nvSpPr>
      <xdr:spPr>
        <a:xfrm>
          <a:off x="12547111" y="1337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27395</xdr:rowOff>
    </xdr:from>
    <xdr:to>
      <xdr:col>85</xdr:col>
      <xdr:colOff>177800</xdr:colOff>
      <xdr:row>76</xdr:row>
      <xdr:rowOff>128995</xdr:rowOff>
    </xdr:to>
    <xdr:sp macro="" textlink="">
      <xdr:nvSpPr>
        <xdr:cNvPr id="647" name="楕円 646"/>
        <xdr:cNvSpPr/>
      </xdr:nvSpPr>
      <xdr:spPr>
        <a:xfrm>
          <a:off x="16268700" y="130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50272</xdr:rowOff>
    </xdr:from>
    <xdr:ext cx="534377" cy="259045"/>
    <xdr:sp macro="" textlink="">
      <xdr:nvSpPr>
        <xdr:cNvPr id="648" name="災害復旧費該当値テキスト"/>
        <xdr:cNvSpPr txBox="1"/>
      </xdr:nvSpPr>
      <xdr:spPr>
        <a:xfrm>
          <a:off x="16370300" y="1290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140300</xdr:rowOff>
    </xdr:from>
    <xdr:to>
      <xdr:col>81</xdr:col>
      <xdr:colOff>101600</xdr:colOff>
      <xdr:row>77</xdr:row>
      <xdr:rowOff>70450</xdr:rowOff>
    </xdr:to>
    <xdr:sp macro="" textlink="">
      <xdr:nvSpPr>
        <xdr:cNvPr id="649" name="楕円 648"/>
        <xdr:cNvSpPr/>
      </xdr:nvSpPr>
      <xdr:spPr>
        <a:xfrm>
          <a:off x="15430500" y="131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86978</xdr:rowOff>
    </xdr:from>
    <xdr:ext cx="534377" cy="259045"/>
    <xdr:sp macro="" textlink="">
      <xdr:nvSpPr>
        <xdr:cNvPr id="650" name="テキスト ボックス 649"/>
        <xdr:cNvSpPr txBox="1"/>
      </xdr:nvSpPr>
      <xdr:spPr>
        <a:xfrm>
          <a:off x="15214111" y="1294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57000</xdr:rowOff>
    </xdr:from>
    <xdr:to>
      <xdr:col>76</xdr:col>
      <xdr:colOff>165100</xdr:colOff>
      <xdr:row>77</xdr:row>
      <xdr:rowOff>158600</xdr:rowOff>
    </xdr:to>
    <xdr:sp macro="" textlink="">
      <xdr:nvSpPr>
        <xdr:cNvPr id="651" name="楕円 650"/>
        <xdr:cNvSpPr/>
      </xdr:nvSpPr>
      <xdr:spPr>
        <a:xfrm>
          <a:off x="14541500" y="1325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3677</xdr:rowOff>
    </xdr:from>
    <xdr:ext cx="534377" cy="259045"/>
    <xdr:sp macro="" textlink="">
      <xdr:nvSpPr>
        <xdr:cNvPr id="652" name="テキスト ボックス 651"/>
        <xdr:cNvSpPr txBox="1"/>
      </xdr:nvSpPr>
      <xdr:spPr>
        <a:xfrm>
          <a:off x="14325111" y="1303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119726</xdr:rowOff>
    </xdr:from>
    <xdr:to>
      <xdr:col>72</xdr:col>
      <xdr:colOff>38100</xdr:colOff>
      <xdr:row>77</xdr:row>
      <xdr:rowOff>49876</xdr:rowOff>
    </xdr:to>
    <xdr:sp macro="" textlink="">
      <xdr:nvSpPr>
        <xdr:cNvPr id="653" name="楕円 652"/>
        <xdr:cNvSpPr/>
      </xdr:nvSpPr>
      <xdr:spPr>
        <a:xfrm>
          <a:off x="13652500" y="131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66404</xdr:rowOff>
    </xdr:from>
    <xdr:ext cx="534377" cy="259045"/>
    <xdr:sp macro="" textlink="">
      <xdr:nvSpPr>
        <xdr:cNvPr id="654" name="テキスト ボックス 653"/>
        <xdr:cNvSpPr txBox="1"/>
      </xdr:nvSpPr>
      <xdr:spPr>
        <a:xfrm>
          <a:off x="13436111" y="1292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43249</xdr:rowOff>
    </xdr:from>
    <xdr:to>
      <xdr:col>67</xdr:col>
      <xdr:colOff>101600</xdr:colOff>
      <xdr:row>75</xdr:row>
      <xdr:rowOff>144849</xdr:rowOff>
    </xdr:to>
    <xdr:sp macro="" textlink="">
      <xdr:nvSpPr>
        <xdr:cNvPr id="655" name="楕円 654"/>
        <xdr:cNvSpPr/>
      </xdr:nvSpPr>
      <xdr:spPr>
        <a:xfrm>
          <a:off x="12763500" y="129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161376</xdr:rowOff>
    </xdr:from>
    <xdr:ext cx="534377" cy="259045"/>
    <xdr:sp macro="" textlink="">
      <xdr:nvSpPr>
        <xdr:cNvPr id="656" name="テキスト ボックス 655"/>
        <xdr:cNvSpPr txBox="1"/>
      </xdr:nvSpPr>
      <xdr:spPr>
        <a:xfrm>
          <a:off x="12547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98813</xdr:rowOff>
    </xdr:from>
    <xdr:to>
      <xdr:col>85</xdr:col>
      <xdr:colOff>127000</xdr:colOff>
      <xdr:row>96</xdr:row>
      <xdr:rowOff>100620</xdr:rowOff>
    </xdr:to>
    <xdr:cxnSp macro="">
      <xdr:nvCxnSpPr>
        <xdr:cNvPr id="685" name="直線コネクタ 684"/>
        <xdr:cNvCxnSpPr/>
      </xdr:nvCxnSpPr>
      <xdr:spPr>
        <a:xfrm flipV="1">
          <a:off x="15481300" y="16558013"/>
          <a:ext cx="8382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86" name="公債費平均値テキスト"/>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69342</xdr:rowOff>
    </xdr:from>
    <xdr:to>
      <xdr:col>81</xdr:col>
      <xdr:colOff>50800</xdr:colOff>
      <xdr:row>96</xdr:row>
      <xdr:rowOff>100620</xdr:rowOff>
    </xdr:to>
    <xdr:cxnSp macro="">
      <xdr:nvCxnSpPr>
        <xdr:cNvPr id="688" name="直線コネクタ 687"/>
        <xdr:cNvCxnSpPr/>
      </xdr:nvCxnSpPr>
      <xdr:spPr>
        <a:xfrm>
          <a:off x="14592300" y="16528542"/>
          <a:ext cx="889000" cy="3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0" name="テキスト ボックス 689"/>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3437</xdr:rowOff>
    </xdr:from>
    <xdr:to>
      <xdr:col>76</xdr:col>
      <xdr:colOff>114300</xdr:colOff>
      <xdr:row>96</xdr:row>
      <xdr:rowOff>69342</xdr:rowOff>
    </xdr:to>
    <xdr:cxnSp macro="">
      <xdr:nvCxnSpPr>
        <xdr:cNvPr id="691" name="直線コネクタ 690"/>
        <xdr:cNvCxnSpPr/>
      </xdr:nvCxnSpPr>
      <xdr:spPr>
        <a:xfrm>
          <a:off x="13703300" y="16462637"/>
          <a:ext cx="889000" cy="6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3437</xdr:rowOff>
    </xdr:from>
    <xdr:to>
      <xdr:col>71</xdr:col>
      <xdr:colOff>177800</xdr:colOff>
      <xdr:row>96</xdr:row>
      <xdr:rowOff>53840</xdr:rowOff>
    </xdr:to>
    <xdr:cxnSp macro="">
      <xdr:nvCxnSpPr>
        <xdr:cNvPr id="694" name="直線コネクタ 693"/>
        <xdr:cNvCxnSpPr/>
      </xdr:nvCxnSpPr>
      <xdr:spPr>
        <a:xfrm flipV="1">
          <a:off x="12814300" y="16462637"/>
          <a:ext cx="889000" cy="5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122913</xdr:rowOff>
    </xdr:from>
    <xdr:to>
      <xdr:col>72</xdr:col>
      <xdr:colOff>38100</xdr:colOff>
      <xdr:row>98</xdr:row>
      <xdr:rowOff>53063</xdr:rowOff>
    </xdr:to>
    <xdr:sp macro="" textlink="">
      <xdr:nvSpPr>
        <xdr:cNvPr id="695" name="フローチャート: 判断 694"/>
        <xdr:cNvSpPr/>
      </xdr:nvSpPr>
      <xdr:spPr>
        <a:xfrm>
          <a:off x="13652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44190</xdr:rowOff>
    </xdr:from>
    <xdr:ext cx="599010" cy="259045"/>
    <xdr:sp macro="" textlink="">
      <xdr:nvSpPr>
        <xdr:cNvPr id="696" name="テキスト ボックス 695"/>
        <xdr:cNvSpPr txBox="1"/>
      </xdr:nvSpPr>
      <xdr:spPr>
        <a:xfrm>
          <a:off x="13403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29496</xdr:rowOff>
    </xdr:from>
    <xdr:to>
      <xdr:col>67</xdr:col>
      <xdr:colOff>101600</xdr:colOff>
      <xdr:row>98</xdr:row>
      <xdr:rowOff>131096</xdr:rowOff>
    </xdr:to>
    <xdr:sp macro="" textlink="">
      <xdr:nvSpPr>
        <xdr:cNvPr id="697" name="フローチャート: 判断 696"/>
        <xdr:cNvSpPr/>
      </xdr:nvSpPr>
      <xdr:spPr>
        <a:xfrm>
          <a:off x="12763500" y="168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122223</xdr:rowOff>
    </xdr:from>
    <xdr:ext cx="534377" cy="259045"/>
    <xdr:sp macro="" textlink="">
      <xdr:nvSpPr>
        <xdr:cNvPr id="698" name="テキスト ボックス 697"/>
        <xdr:cNvSpPr txBox="1"/>
      </xdr:nvSpPr>
      <xdr:spPr>
        <a:xfrm>
          <a:off x="12547111" y="169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48013</xdr:rowOff>
    </xdr:from>
    <xdr:to>
      <xdr:col>85</xdr:col>
      <xdr:colOff>177800</xdr:colOff>
      <xdr:row>96</xdr:row>
      <xdr:rowOff>149613</xdr:rowOff>
    </xdr:to>
    <xdr:sp macro="" textlink="">
      <xdr:nvSpPr>
        <xdr:cNvPr id="704" name="楕円 703"/>
        <xdr:cNvSpPr/>
      </xdr:nvSpPr>
      <xdr:spPr>
        <a:xfrm>
          <a:off x="16268700" y="1650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70890</xdr:rowOff>
    </xdr:from>
    <xdr:ext cx="599010" cy="259045"/>
    <xdr:sp macro="" textlink="">
      <xdr:nvSpPr>
        <xdr:cNvPr id="705" name="公債費該当値テキスト"/>
        <xdr:cNvSpPr txBox="1"/>
      </xdr:nvSpPr>
      <xdr:spPr>
        <a:xfrm>
          <a:off x="16370300" y="1635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49820</xdr:rowOff>
    </xdr:from>
    <xdr:to>
      <xdr:col>81</xdr:col>
      <xdr:colOff>101600</xdr:colOff>
      <xdr:row>96</xdr:row>
      <xdr:rowOff>151420</xdr:rowOff>
    </xdr:to>
    <xdr:sp macro="" textlink="">
      <xdr:nvSpPr>
        <xdr:cNvPr id="706" name="楕円 705"/>
        <xdr:cNvSpPr/>
      </xdr:nvSpPr>
      <xdr:spPr>
        <a:xfrm>
          <a:off x="15430500" y="1650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167947</xdr:rowOff>
    </xdr:from>
    <xdr:ext cx="599010" cy="259045"/>
    <xdr:sp macro="" textlink="">
      <xdr:nvSpPr>
        <xdr:cNvPr id="707" name="テキスト ボックス 706"/>
        <xdr:cNvSpPr txBox="1"/>
      </xdr:nvSpPr>
      <xdr:spPr>
        <a:xfrm>
          <a:off x="15181795" y="1628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18542</xdr:rowOff>
    </xdr:from>
    <xdr:to>
      <xdr:col>76</xdr:col>
      <xdr:colOff>165100</xdr:colOff>
      <xdr:row>96</xdr:row>
      <xdr:rowOff>120142</xdr:rowOff>
    </xdr:to>
    <xdr:sp macro="" textlink="">
      <xdr:nvSpPr>
        <xdr:cNvPr id="708" name="楕円 707"/>
        <xdr:cNvSpPr/>
      </xdr:nvSpPr>
      <xdr:spPr>
        <a:xfrm>
          <a:off x="14541500" y="164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136669</xdr:rowOff>
    </xdr:from>
    <xdr:ext cx="599010" cy="259045"/>
    <xdr:sp macro="" textlink="">
      <xdr:nvSpPr>
        <xdr:cNvPr id="709" name="テキスト ボックス 708"/>
        <xdr:cNvSpPr txBox="1"/>
      </xdr:nvSpPr>
      <xdr:spPr>
        <a:xfrm>
          <a:off x="14292795" y="1625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124087</xdr:rowOff>
    </xdr:from>
    <xdr:to>
      <xdr:col>72</xdr:col>
      <xdr:colOff>38100</xdr:colOff>
      <xdr:row>96</xdr:row>
      <xdr:rowOff>54237</xdr:rowOff>
    </xdr:to>
    <xdr:sp macro="" textlink="">
      <xdr:nvSpPr>
        <xdr:cNvPr id="710" name="楕円 709"/>
        <xdr:cNvSpPr/>
      </xdr:nvSpPr>
      <xdr:spPr>
        <a:xfrm>
          <a:off x="13652500" y="1641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70764</xdr:rowOff>
    </xdr:from>
    <xdr:ext cx="599010" cy="259045"/>
    <xdr:sp macro="" textlink="">
      <xdr:nvSpPr>
        <xdr:cNvPr id="711" name="テキスト ボックス 710"/>
        <xdr:cNvSpPr txBox="1"/>
      </xdr:nvSpPr>
      <xdr:spPr>
        <a:xfrm>
          <a:off x="13403795" y="1618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3040</xdr:rowOff>
    </xdr:from>
    <xdr:to>
      <xdr:col>67</xdr:col>
      <xdr:colOff>101600</xdr:colOff>
      <xdr:row>96</xdr:row>
      <xdr:rowOff>104640</xdr:rowOff>
    </xdr:to>
    <xdr:sp macro="" textlink="">
      <xdr:nvSpPr>
        <xdr:cNvPr id="712" name="楕円 711"/>
        <xdr:cNvSpPr/>
      </xdr:nvSpPr>
      <xdr:spPr>
        <a:xfrm>
          <a:off x="12763500" y="1646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121167</xdr:rowOff>
    </xdr:from>
    <xdr:ext cx="599010" cy="259045"/>
    <xdr:sp macro="" textlink="">
      <xdr:nvSpPr>
        <xdr:cNvPr id="713" name="テキスト ボックス 712"/>
        <xdr:cNvSpPr txBox="1"/>
      </xdr:nvSpPr>
      <xdr:spPr>
        <a:xfrm>
          <a:off x="12514795" y="162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88219</xdr:rowOff>
    </xdr:from>
    <xdr:to>
      <xdr:col>102</xdr:col>
      <xdr:colOff>165100</xdr:colOff>
      <xdr:row>39</xdr:row>
      <xdr:rowOff>18369</xdr:rowOff>
    </xdr:to>
    <xdr:sp macro="" textlink="">
      <xdr:nvSpPr>
        <xdr:cNvPr id="750" name="フローチャート: 判断 749"/>
        <xdr:cNvSpPr/>
      </xdr:nvSpPr>
      <xdr:spPr>
        <a:xfrm>
          <a:off x="19494500" y="6603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34896</xdr:rowOff>
    </xdr:from>
    <xdr:ext cx="378565" cy="259045"/>
    <xdr:sp macro="" textlink="">
      <xdr:nvSpPr>
        <xdr:cNvPr id="751" name="テキスト ボックス 750"/>
        <xdr:cNvSpPr txBox="1"/>
      </xdr:nvSpPr>
      <xdr:spPr>
        <a:xfrm>
          <a:off x="19356017" y="637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85786</xdr:rowOff>
    </xdr:from>
    <xdr:to>
      <xdr:col>98</xdr:col>
      <xdr:colOff>38100</xdr:colOff>
      <xdr:row>39</xdr:row>
      <xdr:rowOff>15936</xdr:rowOff>
    </xdr:to>
    <xdr:sp macro="" textlink="">
      <xdr:nvSpPr>
        <xdr:cNvPr id="752" name="フローチャート: 判断 751"/>
        <xdr:cNvSpPr/>
      </xdr:nvSpPr>
      <xdr:spPr>
        <a:xfrm>
          <a:off x="18605500" y="66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32464</xdr:rowOff>
    </xdr:from>
    <xdr:ext cx="378565" cy="259045"/>
    <xdr:sp macro="" textlink="">
      <xdr:nvSpPr>
        <xdr:cNvPr id="753" name="テキスト ボックス 752"/>
        <xdr:cNvSpPr txBox="1"/>
      </xdr:nvSpPr>
      <xdr:spPr>
        <a:xfrm>
          <a:off x="18467017" y="6376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３１３，６４８円となっており、類似団体に比べて高くなっている。民生費のうち社会福祉費の国保会計への繰出金が年々増加傾向にある。高齢化による医療費の増が要因となっている。また生活保護費においては、保護世帯は減少しているが受給者の高齢化により医療費が増加している。児童福祉費においては、保育料を国基準の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４（２階層のみ１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５）とし、 平成２８年度から第１階層から第５階層までは１人目から無料。また、第６階層以上は同時入所２人目から無料、第３子以降（１８歳未満の養育中の子の数）についても無料としている。また子ども医療費についても、中学校卒業まで完全無料化を実施している、これは、子育て環境の充実を図るため、他の経費を見直し、子育て事業に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財政調整基金の残高は、合併時（Ｈ</a:t>
          </a:r>
          <a:r>
            <a:rPr kumimoji="1" lang="en-US" altLang="ja-JP" sz="1200">
              <a:latin typeface="ＭＳ ゴシック" pitchFamily="49" charset="-128"/>
              <a:ea typeface="ＭＳ ゴシック" pitchFamily="49" charset="-128"/>
            </a:rPr>
            <a:t>16.10.1</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234</a:t>
          </a:r>
          <a:r>
            <a:rPr kumimoji="1" lang="ja-JP" altLang="en-US" sz="1200">
              <a:latin typeface="ＭＳ ゴシック" pitchFamily="49" charset="-128"/>
              <a:ea typeface="ＭＳ ゴシック" pitchFamily="49" charset="-128"/>
            </a:rPr>
            <a:t>百万円であったが、</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年度末までで、</a:t>
          </a:r>
          <a:r>
            <a:rPr kumimoji="1" lang="en-US" altLang="ja-JP" sz="1200">
              <a:latin typeface="ＭＳ ゴシック" pitchFamily="49" charset="-128"/>
              <a:ea typeface="ＭＳ ゴシック" pitchFamily="49" charset="-128"/>
            </a:rPr>
            <a:t>934</a:t>
          </a:r>
          <a:r>
            <a:rPr kumimoji="1" lang="ja-JP" altLang="en-US" sz="1200">
              <a:latin typeface="ＭＳ ゴシック" pitchFamily="49" charset="-128"/>
              <a:ea typeface="ＭＳ ゴシック" pitchFamily="49" charset="-128"/>
            </a:rPr>
            <a:t>百万円残高を増やし</a:t>
          </a:r>
          <a:r>
            <a:rPr kumimoji="1" lang="en-US" altLang="ja-JP" sz="1200">
              <a:latin typeface="ＭＳ ゴシック" pitchFamily="49" charset="-128"/>
              <a:ea typeface="ＭＳ ゴシック" pitchFamily="49" charset="-128"/>
            </a:rPr>
            <a:t>1,168</a:t>
          </a:r>
          <a:r>
            <a:rPr kumimoji="1" lang="ja-JP" altLang="en-US" sz="1200">
              <a:latin typeface="ＭＳ ゴシック" pitchFamily="49" charset="-128"/>
              <a:ea typeface="ＭＳ ゴシック" pitchFamily="49" charset="-128"/>
            </a:rPr>
            <a:t>百万円となり、財源不足への備えとすることが出来ていたが、ついに取り崩さざるを得ない状況に切り替わり、</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百万円を取り崩し</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年度末に</a:t>
          </a:r>
          <a:r>
            <a:rPr kumimoji="1" lang="en-US" altLang="ja-JP" sz="1200">
              <a:latin typeface="ＭＳ ゴシック" pitchFamily="49" charset="-128"/>
              <a:ea typeface="ＭＳ ゴシック" pitchFamily="49" charset="-128"/>
            </a:rPr>
            <a:t>1,151</a:t>
          </a:r>
          <a:r>
            <a:rPr kumimoji="1" lang="ja-JP" altLang="en-US" sz="1200">
              <a:latin typeface="ＭＳ ゴシック" pitchFamily="49" charset="-128"/>
              <a:ea typeface="ＭＳ ゴシック" pitchFamily="49" charset="-128"/>
            </a:rPr>
            <a:t>百万円となった。</a:t>
          </a:r>
        </a:p>
        <a:p>
          <a:r>
            <a:rPr kumimoji="1" lang="ja-JP" altLang="en-US" sz="1200">
              <a:latin typeface="ＭＳ ゴシック" pitchFamily="49" charset="-128"/>
              <a:ea typeface="ＭＳ ゴシック" pitchFamily="49" charset="-128"/>
            </a:rPr>
            <a:t>　実質収支は、基金を取り崩さざるを得ない状況になる程悪化傾向であり、一般財源の持ち出しが増加することにより伸び率が大幅に減少する結果となった。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国民健康保険特別会計以外は黒字となった。普通会計である住宅新築資金及び君谷診療所特別会計は、一般会計からの繰出金額を歳出決算額に合わせて調整しているため毎年ゼロ円決算となる。上記以外の特別会計についても、一般会計からのいわゆる赤字補填的な繰出金により黒字決算となっている。特別会計はその性格上、独立採算性を求められるものであるため、経費節減やサービスの対価の適正化を図り普通会計の負担額軽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U18" sqref="AU18:AX18"/>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6916628</v>
      </c>
      <c r="BO4" s="461"/>
      <c r="BP4" s="461"/>
      <c r="BQ4" s="461"/>
      <c r="BR4" s="461"/>
      <c r="BS4" s="461"/>
      <c r="BT4" s="461"/>
      <c r="BU4" s="462"/>
      <c r="BV4" s="460">
        <v>6665830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0.9</v>
      </c>
      <c r="CU4" s="642"/>
      <c r="CV4" s="642"/>
      <c r="CW4" s="642"/>
      <c r="CX4" s="642"/>
      <c r="CY4" s="642"/>
      <c r="CZ4" s="642"/>
      <c r="DA4" s="643"/>
      <c r="DB4" s="641">
        <v>3.6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6861750</v>
      </c>
      <c r="BO5" s="466"/>
      <c r="BP5" s="466"/>
      <c r="BQ5" s="466"/>
      <c r="BR5" s="466"/>
      <c r="BS5" s="466"/>
      <c r="BT5" s="466"/>
      <c r="BU5" s="467"/>
      <c r="BV5" s="465">
        <v>6361603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92.3</v>
      </c>
      <c r="CU5" s="436"/>
      <c r="CV5" s="436"/>
      <c r="CW5" s="436"/>
      <c r="CX5" s="436"/>
      <c r="CY5" s="436"/>
      <c r="CZ5" s="436"/>
      <c r="DA5" s="437"/>
      <c r="DB5" s="435">
        <v>91.2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54878</v>
      </c>
      <c r="BO6" s="466"/>
      <c r="BP6" s="466"/>
      <c r="BQ6" s="466"/>
      <c r="BR6" s="466"/>
      <c r="BS6" s="466"/>
      <c r="BT6" s="466"/>
      <c r="BU6" s="467"/>
      <c r="BV6" s="465">
        <v>304227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95.7</v>
      </c>
      <c r="CU6" s="616"/>
      <c r="CV6" s="616"/>
      <c r="CW6" s="616"/>
      <c r="CX6" s="616"/>
      <c r="CY6" s="616"/>
      <c r="CZ6" s="616"/>
      <c r="DA6" s="617"/>
      <c r="DB6" s="615">
        <v>94.7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21684</v>
      </c>
      <c r="BO7" s="466"/>
      <c r="BP7" s="466"/>
      <c r="BQ7" s="466"/>
      <c r="BR7" s="466"/>
      <c r="BS7" s="466"/>
      <c r="BT7" s="466"/>
      <c r="BU7" s="467"/>
      <c r="BV7" s="465">
        <v>167520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3677978</v>
      </c>
      <c r="CU7" s="466"/>
      <c r="CV7" s="466"/>
      <c r="CW7" s="466"/>
      <c r="CX7" s="466"/>
      <c r="CY7" s="466"/>
      <c r="CZ7" s="466"/>
      <c r="DA7" s="467"/>
      <c r="DB7" s="465">
        <v>3767998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33194</v>
      </c>
      <c r="BO8" s="466"/>
      <c r="BP8" s="466"/>
      <c r="BQ8" s="466"/>
      <c r="BR8" s="466"/>
      <c r="BS8" s="466"/>
      <c r="BT8" s="466"/>
      <c r="BU8" s="467"/>
      <c r="BV8" s="465">
        <v>136707</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0.13</v>
      </c>
      <c r="CU8" s="579"/>
      <c r="CV8" s="579"/>
      <c r="CW8" s="579"/>
      <c r="CX8" s="579"/>
      <c r="CY8" s="579"/>
      <c r="CZ8" s="579"/>
      <c r="DA8" s="580"/>
      <c r="DB8" s="578">
        <v>0.13</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4900</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-103513</v>
      </c>
      <c r="BO9" s="466"/>
      <c r="BP9" s="466"/>
      <c r="BQ9" s="466"/>
      <c r="BR9" s="466"/>
      <c r="BS9" s="466"/>
      <c r="BT9" s="466"/>
      <c r="BU9" s="467"/>
      <c r="BV9" s="465">
        <v>-48519</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24.1</v>
      </c>
      <c r="CU9" s="436"/>
      <c r="CV9" s="436"/>
      <c r="CW9" s="436"/>
      <c r="CX9" s="436"/>
      <c r="CY9" s="436"/>
      <c r="CZ9" s="436"/>
      <c r="DA9" s="437"/>
      <c r="DB9" s="435">
        <v>23.9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5351</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171</v>
      </c>
      <c r="BO10" s="466"/>
      <c r="BP10" s="466"/>
      <c r="BQ10" s="466"/>
      <c r="BR10" s="466"/>
      <c r="BS10" s="466"/>
      <c r="BT10" s="466"/>
      <c r="BU10" s="467"/>
      <c r="BV10" s="465">
        <v>84</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4710</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94</v>
      </c>
      <c r="AV12" s="523"/>
      <c r="AW12" s="523"/>
      <c r="AX12" s="523"/>
      <c r="AY12" s="445" t="s">
        <v>136</v>
      </c>
      <c r="AZ12" s="446"/>
      <c r="BA12" s="446"/>
      <c r="BB12" s="446"/>
      <c r="BC12" s="446"/>
      <c r="BD12" s="446"/>
      <c r="BE12" s="446"/>
      <c r="BF12" s="446"/>
      <c r="BG12" s="446"/>
      <c r="BH12" s="446"/>
      <c r="BI12" s="446"/>
      <c r="BJ12" s="446"/>
      <c r="BK12" s="446"/>
      <c r="BL12" s="446"/>
      <c r="BM12" s="447"/>
      <c r="BN12" s="465">
        <v>18000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4693</v>
      </c>
      <c r="S13" s="569"/>
      <c r="T13" s="569"/>
      <c r="U13" s="569"/>
      <c r="V13" s="570"/>
      <c r="W13" s="556" t="s">
        <v>140</v>
      </c>
      <c r="X13" s="478"/>
      <c r="Y13" s="478"/>
      <c r="Z13" s="478"/>
      <c r="AA13" s="478"/>
      <c r="AB13" s="479"/>
      <c r="AC13" s="441">
        <v>370</v>
      </c>
      <c r="AD13" s="442"/>
      <c r="AE13" s="442"/>
      <c r="AF13" s="442"/>
      <c r="AG13" s="443"/>
      <c r="AH13" s="441">
        <v>353</v>
      </c>
      <c r="AI13" s="442"/>
      <c r="AJ13" s="442"/>
      <c r="AK13" s="442"/>
      <c r="AL13" s="444"/>
      <c r="AM13" s="534" t="s">
        <v>141</v>
      </c>
      <c r="AN13" s="439"/>
      <c r="AO13" s="439"/>
      <c r="AP13" s="439"/>
      <c r="AQ13" s="439"/>
      <c r="AR13" s="439"/>
      <c r="AS13" s="439"/>
      <c r="AT13" s="440"/>
      <c r="AU13" s="522" t="s">
        <v>120</v>
      </c>
      <c r="AV13" s="523"/>
      <c r="AW13" s="523"/>
      <c r="AX13" s="523"/>
      <c r="AY13" s="445" t="s">
        <v>142</v>
      </c>
      <c r="AZ13" s="446"/>
      <c r="BA13" s="446"/>
      <c r="BB13" s="446"/>
      <c r="BC13" s="446"/>
      <c r="BD13" s="446"/>
      <c r="BE13" s="446"/>
      <c r="BF13" s="446"/>
      <c r="BG13" s="446"/>
      <c r="BH13" s="446"/>
      <c r="BI13" s="446"/>
      <c r="BJ13" s="446"/>
      <c r="BK13" s="446"/>
      <c r="BL13" s="446"/>
      <c r="BM13" s="447"/>
      <c r="BN13" s="465">
        <v>-121342</v>
      </c>
      <c r="BO13" s="466"/>
      <c r="BP13" s="466"/>
      <c r="BQ13" s="466"/>
      <c r="BR13" s="466"/>
      <c r="BS13" s="466"/>
      <c r="BT13" s="466"/>
      <c r="BU13" s="467"/>
      <c r="BV13" s="465">
        <v>-48435</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11.9</v>
      </c>
      <c r="CU13" s="436"/>
      <c r="CV13" s="436"/>
      <c r="CW13" s="436"/>
      <c r="CX13" s="436"/>
      <c r="CY13" s="436"/>
      <c r="CZ13" s="436"/>
      <c r="DA13" s="437"/>
      <c r="DB13" s="435">
        <v>12.4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4801</v>
      </c>
      <c r="S14" s="569"/>
      <c r="T14" s="569"/>
      <c r="U14" s="569"/>
      <c r="V14" s="570"/>
      <c r="W14" s="571"/>
      <c r="X14" s="481"/>
      <c r="Y14" s="481"/>
      <c r="Z14" s="481"/>
      <c r="AA14" s="481"/>
      <c r="AB14" s="482"/>
      <c r="AC14" s="561">
        <v>16.2</v>
      </c>
      <c r="AD14" s="562"/>
      <c r="AE14" s="562"/>
      <c r="AF14" s="562"/>
      <c r="AG14" s="563"/>
      <c r="AH14" s="561">
        <v>15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83.5</v>
      </c>
      <c r="CU14" s="573"/>
      <c r="CV14" s="573"/>
      <c r="CW14" s="573"/>
      <c r="CX14" s="573"/>
      <c r="CY14" s="573"/>
      <c r="CZ14" s="573"/>
      <c r="DA14" s="574"/>
      <c r="DB14" s="572">
        <v>75.599999999999994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4783</v>
      </c>
      <c r="S15" s="569"/>
      <c r="T15" s="569"/>
      <c r="U15" s="569"/>
      <c r="V15" s="570"/>
      <c r="W15" s="556" t="s">
        <v>146</v>
      </c>
      <c r="X15" s="478"/>
      <c r="Y15" s="478"/>
      <c r="Z15" s="478"/>
      <c r="AA15" s="478"/>
      <c r="AB15" s="479"/>
      <c r="AC15" s="441">
        <v>512</v>
      </c>
      <c r="AD15" s="442"/>
      <c r="AE15" s="442"/>
      <c r="AF15" s="442"/>
      <c r="AG15" s="443"/>
      <c r="AH15" s="441">
        <v>623</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466084</v>
      </c>
      <c r="BO15" s="461"/>
      <c r="BP15" s="461"/>
      <c r="BQ15" s="461"/>
      <c r="BR15" s="461"/>
      <c r="BS15" s="461"/>
      <c r="BT15" s="461"/>
      <c r="BU15" s="462"/>
      <c r="BV15" s="460">
        <v>460785</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22.4</v>
      </c>
      <c r="AD16" s="562"/>
      <c r="AE16" s="562"/>
      <c r="AF16" s="562"/>
      <c r="AG16" s="563"/>
      <c r="AH16" s="561">
        <v>26.4</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3406101</v>
      </c>
      <c r="BO16" s="466"/>
      <c r="BP16" s="466"/>
      <c r="BQ16" s="466"/>
      <c r="BR16" s="466"/>
      <c r="BS16" s="466"/>
      <c r="BT16" s="466"/>
      <c r="BU16" s="467"/>
      <c r="BV16" s="465">
        <v>3459480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1407</v>
      </c>
      <c r="AD17" s="442"/>
      <c r="AE17" s="442"/>
      <c r="AF17" s="442"/>
      <c r="AG17" s="443"/>
      <c r="AH17" s="441">
        <v>1384</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574437</v>
      </c>
      <c r="BO17" s="466"/>
      <c r="BP17" s="466"/>
      <c r="BQ17" s="466"/>
      <c r="BR17" s="466"/>
      <c r="BS17" s="466"/>
      <c r="BT17" s="466"/>
      <c r="BU17" s="467"/>
      <c r="BV17" s="465">
        <v>568437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282.92</v>
      </c>
      <c r="M18" s="530"/>
      <c r="N18" s="530"/>
      <c r="O18" s="530"/>
      <c r="P18" s="530"/>
      <c r="Q18" s="530"/>
      <c r="R18" s="531"/>
      <c r="S18" s="531"/>
      <c r="T18" s="531"/>
      <c r="U18" s="531"/>
      <c r="V18" s="532"/>
      <c r="W18" s="546"/>
      <c r="X18" s="547"/>
      <c r="Y18" s="547"/>
      <c r="Z18" s="547"/>
      <c r="AA18" s="547"/>
      <c r="AB18" s="557"/>
      <c r="AC18" s="429">
        <v>61.5</v>
      </c>
      <c r="AD18" s="430"/>
      <c r="AE18" s="430"/>
      <c r="AF18" s="430"/>
      <c r="AG18" s="533"/>
      <c r="AH18" s="429">
        <v>58.6</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3447347</v>
      </c>
      <c r="BO18" s="466"/>
      <c r="BP18" s="466"/>
      <c r="BQ18" s="466"/>
      <c r="BR18" s="466"/>
      <c r="BS18" s="466"/>
      <c r="BT18" s="466"/>
      <c r="BU18" s="467"/>
      <c r="BV18" s="465">
        <v>3489979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17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4475906</v>
      </c>
      <c r="BO19" s="466"/>
      <c r="BP19" s="466"/>
      <c r="BQ19" s="466"/>
      <c r="BR19" s="466"/>
      <c r="BS19" s="466"/>
      <c r="BT19" s="466"/>
      <c r="BU19" s="467"/>
      <c r="BV19" s="465">
        <v>4541892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2010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9499334</v>
      </c>
      <c r="BO23" s="466"/>
      <c r="BP23" s="466"/>
      <c r="BQ23" s="466"/>
      <c r="BR23" s="466"/>
      <c r="BS23" s="466"/>
      <c r="BT23" s="466"/>
      <c r="BU23" s="467"/>
      <c r="BV23" s="465">
        <v>9614904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6937</v>
      </c>
      <c r="R24" s="442"/>
      <c r="S24" s="442"/>
      <c r="T24" s="442"/>
      <c r="U24" s="442"/>
      <c r="V24" s="443"/>
      <c r="W24" s="507"/>
      <c r="X24" s="498"/>
      <c r="Y24" s="499"/>
      <c r="Z24" s="438" t="s">
        <v>170</v>
      </c>
      <c r="AA24" s="439"/>
      <c r="AB24" s="439"/>
      <c r="AC24" s="439"/>
      <c r="AD24" s="439"/>
      <c r="AE24" s="439"/>
      <c r="AF24" s="439"/>
      <c r="AG24" s="440"/>
      <c r="AH24" s="441">
        <v>85</v>
      </c>
      <c r="AI24" s="442"/>
      <c r="AJ24" s="442"/>
      <c r="AK24" s="442"/>
      <c r="AL24" s="443"/>
      <c r="AM24" s="441">
        <v>260780</v>
      </c>
      <c r="AN24" s="442"/>
      <c r="AO24" s="442"/>
      <c r="AP24" s="442"/>
      <c r="AQ24" s="442"/>
      <c r="AR24" s="443"/>
      <c r="AS24" s="441">
        <v>3068</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5634590</v>
      </c>
      <c r="BO24" s="466"/>
      <c r="BP24" s="466"/>
      <c r="BQ24" s="466"/>
      <c r="BR24" s="466"/>
      <c r="BS24" s="466"/>
      <c r="BT24" s="466"/>
      <c r="BU24" s="467"/>
      <c r="BV24" s="465">
        <v>5333311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6052</v>
      </c>
      <c r="R25" s="442"/>
      <c r="S25" s="442"/>
      <c r="T25" s="442"/>
      <c r="U25" s="442"/>
      <c r="V25" s="443"/>
      <c r="W25" s="507"/>
      <c r="X25" s="498"/>
      <c r="Y25" s="499"/>
      <c r="Z25" s="438" t="s">
        <v>173</v>
      </c>
      <c r="AA25" s="439"/>
      <c r="AB25" s="439"/>
      <c r="AC25" s="439"/>
      <c r="AD25" s="439"/>
      <c r="AE25" s="439"/>
      <c r="AF25" s="439"/>
      <c r="AG25" s="440"/>
      <c r="AH25" s="441" t="s">
        <v>138</v>
      </c>
      <c r="AI25" s="442"/>
      <c r="AJ25" s="442"/>
      <c r="AK25" s="442"/>
      <c r="AL25" s="443"/>
      <c r="AM25" s="441" t="s">
        <v>129</v>
      </c>
      <c r="AN25" s="442"/>
      <c r="AO25" s="442"/>
      <c r="AP25" s="442"/>
      <c r="AQ25" s="442"/>
      <c r="AR25" s="443"/>
      <c r="AS25" s="441" t="s">
        <v>138</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215042</v>
      </c>
      <c r="BO25" s="461"/>
      <c r="BP25" s="461"/>
      <c r="BQ25" s="461"/>
      <c r="BR25" s="461"/>
      <c r="BS25" s="461"/>
      <c r="BT25" s="461"/>
      <c r="BU25" s="462"/>
      <c r="BV25" s="460">
        <v>121247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5339</v>
      </c>
      <c r="R26" s="442"/>
      <c r="S26" s="442"/>
      <c r="T26" s="442"/>
      <c r="U26" s="442"/>
      <c r="V26" s="443"/>
      <c r="W26" s="507"/>
      <c r="X26" s="498"/>
      <c r="Y26" s="499"/>
      <c r="Z26" s="438" t="s">
        <v>176</v>
      </c>
      <c r="AA26" s="520"/>
      <c r="AB26" s="520"/>
      <c r="AC26" s="520"/>
      <c r="AD26" s="520"/>
      <c r="AE26" s="520"/>
      <c r="AF26" s="520"/>
      <c r="AG26" s="521"/>
      <c r="AH26" s="441">
        <v>1</v>
      </c>
      <c r="AI26" s="442"/>
      <c r="AJ26" s="442"/>
      <c r="AK26" s="442"/>
      <c r="AL26" s="443"/>
      <c r="AM26" s="441" t="s">
        <v>177</v>
      </c>
      <c r="AN26" s="442"/>
      <c r="AO26" s="442"/>
      <c r="AP26" s="442"/>
      <c r="AQ26" s="442"/>
      <c r="AR26" s="443"/>
      <c r="AS26" s="441" t="s">
        <v>177</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2933</v>
      </c>
      <c r="R27" s="442"/>
      <c r="S27" s="442"/>
      <c r="T27" s="442"/>
      <c r="U27" s="442"/>
      <c r="V27" s="443"/>
      <c r="W27" s="507"/>
      <c r="X27" s="498"/>
      <c r="Y27" s="499"/>
      <c r="Z27" s="438" t="s">
        <v>180</v>
      </c>
      <c r="AA27" s="439"/>
      <c r="AB27" s="439"/>
      <c r="AC27" s="439"/>
      <c r="AD27" s="439"/>
      <c r="AE27" s="439"/>
      <c r="AF27" s="439"/>
      <c r="AG27" s="440"/>
      <c r="AH27" s="441">
        <v>2</v>
      </c>
      <c r="AI27" s="442"/>
      <c r="AJ27" s="442"/>
      <c r="AK27" s="442"/>
      <c r="AL27" s="443"/>
      <c r="AM27" s="441" t="s">
        <v>181</v>
      </c>
      <c r="AN27" s="442"/>
      <c r="AO27" s="442"/>
      <c r="AP27" s="442"/>
      <c r="AQ27" s="442"/>
      <c r="AR27" s="443"/>
      <c r="AS27" s="441" t="s">
        <v>177</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129</v>
      </c>
      <c r="BO27" s="469"/>
      <c r="BP27" s="469"/>
      <c r="BQ27" s="469"/>
      <c r="BR27" s="469"/>
      <c r="BS27" s="469"/>
      <c r="BT27" s="469"/>
      <c r="BU27" s="470"/>
      <c r="BV27" s="468" t="s">
        <v>129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2444</v>
      </c>
      <c r="R28" s="442"/>
      <c r="S28" s="442"/>
      <c r="T28" s="442"/>
      <c r="U28" s="442"/>
      <c r="V28" s="443"/>
      <c r="W28" s="507"/>
      <c r="X28" s="498"/>
      <c r="Y28" s="499"/>
      <c r="Z28" s="438" t="s">
        <v>184</v>
      </c>
      <c r="AA28" s="439"/>
      <c r="AB28" s="439"/>
      <c r="AC28" s="439"/>
      <c r="AD28" s="439"/>
      <c r="AE28" s="439"/>
      <c r="AF28" s="439"/>
      <c r="AG28" s="440"/>
      <c r="AH28" s="441" t="s">
        <v>185</v>
      </c>
      <c r="AI28" s="442"/>
      <c r="AJ28" s="442"/>
      <c r="AK28" s="442"/>
      <c r="AL28" s="443"/>
      <c r="AM28" s="441" t="s">
        <v>129</v>
      </c>
      <c r="AN28" s="442"/>
      <c r="AO28" s="442"/>
      <c r="AP28" s="442"/>
      <c r="AQ28" s="442"/>
      <c r="AR28" s="443"/>
      <c r="AS28" s="441" t="s">
        <v>129</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1150510</v>
      </c>
      <c r="BO28" s="461"/>
      <c r="BP28" s="461"/>
      <c r="BQ28" s="461"/>
      <c r="BR28" s="461"/>
      <c r="BS28" s="461"/>
      <c r="BT28" s="461"/>
      <c r="BU28" s="462"/>
      <c r="BV28" s="460">
        <v>1168339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10</v>
      </c>
      <c r="M29" s="442"/>
      <c r="N29" s="442"/>
      <c r="O29" s="442"/>
      <c r="P29" s="443"/>
      <c r="Q29" s="441">
        <v>2047</v>
      </c>
      <c r="R29" s="442"/>
      <c r="S29" s="442"/>
      <c r="T29" s="442"/>
      <c r="U29" s="442"/>
      <c r="V29" s="443"/>
      <c r="W29" s="508"/>
      <c r="X29" s="509"/>
      <c r="Y29" s="510"/>
      <c r="Z29" s="438" t="s">
        <v>188</v>
      </c>
      <c r="AA29" s="439"/>
      <c r="AB29" s="439"/>
      <c r="AC29" s="439"/>
      <c r="AD29" s="439"/>
      <c r="AE29" s="439"/>
      <c r="AF29" s="439"/>
      <c r="AG29" s="440"/>
      <c r="AH29" s="441">
        <v>87</v>
      </c>
      <c r="AI29" s="442"/>
      <c r="AJ29" s="442"/>
      <c r="AK29" s="442"/>
      <c r="AL29" s="443"/>
      <c r="AM29" s="441">
        <v>266282</v>
      </c>
      <c r="AN29" s="442"/>
      <c r="AO29" s="442"/>
      <c r="AP29" s="442"/>
      <c r="AQ29" s="442"/>
      <c r="AR29" s="443"/>
      <c r="AS29" s="441">
        <v>3061</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574185</v>
      </c>
      <c r="BO29" s="466"/>
      <c r="BP29" s="466"/>
      <c r="BQ29" s="466"/>
      <c r="BR29" s="466"/>
      <c r="BS29" s="466"/>
      <c r="BT29" s="466"/>
      <c r="BU29" s="467"/>
      <c r="BV29" s="465">
        <v>609814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97.2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2047495</v>
      </c>
      <c r="BO30" s="469"/>
      <c r="BP30" s="469"/>
      <c r="BQ30" s="469"/>
      <c r="BR30" s="469"/>
      <c r="BS30" s="469"/>
      <c r="BT30" s="469"/>
      <c r="BU30" s="470"/>
      <c r="BV30" s="468">
        <v>2074092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200</v>
      </c>
      <c r="X33" s="427"/>
      <c r="Y33" s="427"/>
      <c r="Z33" s="427"/>
      <c r="AA33" s="427"/>
      <c r="AB33" s="427"/>
      <c r="AC33" s="427"/>
      <c r="AD33" s="427"/>
      <c r="AE33" s="427"/>
      <c r="AF33" s="427"/>
      <c r="AG33" s="427"/>
      <c r="AH33" s="427"/>
      <c r="AI33" s="427"/>
      <c r="AJ33" s="427"/>
      <c r="AK33" s="427"/>
      <c r="AL33" s="215"/>
      <c r="AM33" s="428" t="s">
        <v>201</v>
      </c>
      <c r="AN33" s="428"/>
      <c r="AO33" s="427" t="s">
        <v>200</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201</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IF('各会計、関係団体の財政状況及び健全化判断比率'!B31="","",'各会計、関係団体の財政状況及び健全化判断比率'!B31)</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邑智郡総合事務組合（一般会計）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グリーンロードだいわ</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住宅新築資金等貸付事業特別会計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国民健康保険診療所特別会計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IF('各会計、関係団体の財政状況及び健全化判断比率'!B32="","",'各会計、関係団体の財政状況及び健全化判断比率'!B32)</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邑智郡総合事務組合（介護保険事業会計）</v>
      </c>
      <c r="BZ35" s="423"/>
      <c r="CA35" s="423"/>
      <c r="CB35" s="423"/>
      <c r="CC35" s="423"/>
      <c r="CD35" s="423"/>
      <c r="CE35" s="423"/>
      <c r="CF35" s="423"/>
      <c r="CG35" s="423"/>
      <c r="CH35" s="423"/>
      <c r="CI35" s="423"/>
      <c r="CJ35" s="423"/>
      <c r="CK35" s="423"/>
      <c r="CL35" s="423"/>
      <c r="CM35" s="423"/>
      <c r="CN35" s="213"/>
      <c r="CO35" s="424">
        <f t="shared" ref="CO35:CO43" si="3">IF(CQ35="","",CO34+1)</f>
        <v>17</v>
      </c>
      <c r="CP35" s="424"/>
      <c r="CQ35" s="423" t="str">
        <f>IF('各会計、関係団体の財政状況及び健全化判断比率'!BS8="","",'各会計、関係団体の財政状況及び健全化判断比率'!BS8)</f>
        <v>美郷町開発公社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君谷診療所特別会計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江津邑智消防組合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島根県市町村総合事務組合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島根県後期高齢者医療広域連合（一般会計）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島根県後期高齢者医療広域連合（後期高齢者医療会計）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邑智郡公立病院組合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GYqcSrlBUX7KcjKrOXF3DZC+45nHBshVdwuREnNjWigKXT574DSxkwybOpUnXBujGKOjrkAnyZpi3qM37CJkg==" saltValue="5HEZTobDcVAOAGSVjy6g1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00B0F0"/>
    <pageSetUpPr fitToPage="1"/>
  </sheetPr>
  <dimension ref="A1:P45"/>
  <sheetViews>
    <sheetView showGridLines="0" topLeftCell="A10" zoomScaleSheetLayoutView="100" workbookViewId="0">
      <selection activeCell="G38" sqref="G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7" t="s">
        <v>569</v>
      </c>
      <c r="D34" s="1247"/>
      <c r="E34" s="1248"/>
      <c r="F34" s="32">
        <v>0</v>
      </c>
      <c r="G34" s="33">
        <v>0</v>
      </c>
      <c r="H34" s="33">
        <v>0</v>
      </c>
      <c r="I34" s="33">
        <v>0.02</v>
      </c>
      <c r="J34" s="34" t="s">
        <v>570</v>
      </c>
      <c r="K34" s="22"/>
      <c r="L34" s="22"/>
      <c r="M34" s="22"/>
      <c r="N34" s="22"/>
      <c r="O34" s="22"/>
      <c r="P34" s="22"/>
    </row>
    <row r="35" spans="1:16" ht="39" customHeight="1" x14ac:dyDescent="0.15">
      <c r="A35" s="22"/>
      <c r="B35" s="35"/>
      <c r="C35" s="1241" t="s">
        <v>571</v>
      </c>
      <c r="D35" s="1242"/>
      <c r="E35" s="1243"/>
      <c r="F35" s="36">
        <v>2.69</v>
      </c>
      <c r="G35" s="37">
        <v>5.34</v>
      </c>
      <c r="H35" s="37">
        <v>4.79</v>
      </c>
      <c r="I35" s="37">
        <v>3.6</v>
      </c>
      <c r="J35" s="38">
        <v>0.85</v>
      </c>
      <c r="K35" s="22"/>
      <c r="L35" s="22"/>
      <c r="M35" s="22"/>
      <c r="N35" s="22"/>
      <c r="O35" s="22"/>
      <c r="P35" s="22"/>
    </row>
    <row r="36" spans="1:16" ht="39" customHeight="1" x14ac:dyDescent="0.15">
      <c r="A36" s="22"/>
      <c r="B36" s="35"/>
      <c r="C36" s="1241" t="s">
        <v>572</v>
      </c>
      <c r="D36" s="1242"/>
      <c r="E36" s="1243"/>
      <c r="F36" s="36">
        <v>0</v>
      </c>
      <c r="G36" s="37">
        <v>0</v>
      </c>
      <c r="H36" s="37">
        <v>0</v>
      </c>
      <c r="I36" s="37">
        <v>0.02</v>
      </c>
      <c r="J36" s="38">
        <v>0.05</v>
      </c>
      <c r="K36" s="22"/>
      <c r="L36" s="22"/>
      <c r="M36" s="22"/>
      <c r="N36" s="22"/>
      <c r="O36" s="22"/>
      <c r="P36" s="22"/>
    </row>
    <row r="37" spans="1:16" ht="39" customHeight="1" x14ac:dyDescent="0.15">
      <c r="A37" s="22"/>
      <c r="B37" s="35"/>
      <c r="C37" s="1241" t="s">
        <v>573</v>
      </c>
      <c r="D37" s="1242"/>
      <c r="E37" s="1243"/>
      <c r="F37" s="36">
        <v>0</v>
      </c>
      <c r="G37" s="37">
        <v>0</v>
      </c>
      <c r="H37" s="37">
        <v>0</v>
      </c>
      <c r="I37" s="37">
        <v>0</v>
      </c>
      <c r="J37" s="38">
        <v>0</v>
      </c>
      <c r="K37" s="22"/>
      <c r="L37" s="22"/>
      <c r="M37" s="22"/>
      <c r="N37" s="22"/>
      <c r="O37" s="22"/>
      <c r="P37" s="22"/>
    </row>
    <row r="38" spans="1:16" ht="39" customHeight="1" x14ac:dyDescent="0.15">
      <c r="A38" s="22"/>
      <c r="B38" s="35"/>
      <c r="C38" s="1241" t="s">
        <v>574</v>
      </c>
      <c r="D38" s="1242"/>
      <c r="E38" s="1243"/>
      <c r="F38" s="36">
        <v>0</v>
      </c>
      <c r="G38" s="37">
        <v>0.02</v>
      </c>
      <c r="H38" s="37">
        <v>0</v>
      </c>
      <c r="I38" s="37">
        <v>0</v>
      </c>
      <c r="J38" s="38">
        <v>0</v>
      </c>
      <c r="K38" s="22"/>
      <c r="L38" s="22"/>
      <c r="M38" s="22"/>
      <c r="N38" s="22"/>
      <c r="O38" s="22"/>
      <c r="P38" s="22"/>
    </row>
    <row r="39" spans="1:16" ht="39" customHeight="1" x14ac:dyDescent="0.15">
      <c r="A39" s="22"/>
      <c r="B39" s="35"/>
      <c r="C39" s="1241" t="s">
        <v>575</v>
      </c>
      <c r="D39" s="1242"/>
      <c r="E39" s="1243"/>
      <c r="F39" s="36">
        <v>0</v>
      </c>
      <c r="G39" s="37">
        <v>0</v>
      </c>
      <c r="H39" s="37">
        <v>0</v>
      </c>
      <c r="I39" s="37">
        <v>0</v>
      </c>
      <c r="J39" s="38">
        <v>0</v>
      </c>
      <c r="K39" s="22"/>
      <c r="L39" s="22"/>
      <c r="M39" s="22"/>
      <c r="N39" s="22"/>
      <c r="O39" s="22"/>
      <c r="P39" s="22"/>
    </row>
    <row r="40" spans="1:16" ht="39" customHeight="1" x14ac:dyDescent="0.15">
      <c r="A40" s="22"/>
      <c r="B40" s="35"/>
      <c r="C40" s="1241" t="s">
        <v>576</v>
      </c>
      <c r="D40" s="1242"/>
      <c r="E40" s="1243"/>
      <c r="F40" s="36">
        <v>0</v>
      </c>
      <c r="G40" s="37">
        <v>0</v>
      </c>
      <c r="H40" s="37">
        <v>0</v>
      </c>
      <c r="I40" s="37">
        <v>0</v>
      </c>
      <c r="J40" s="38">
        <v>0</v>
      </c>
      <c r="K40" s="22"/>
      <c r="L40" s="22"/>
      <c r="M40" s="22"/>
      <c r="N40" s="22"/>
      <c r="O40" s="22"/>
      <c r="P40" s="22"/>
    </row>
    <row r="41" spans="1:16" ht="39" customHeight="1" x14ac:dyDescent="0.15">
      <c r="A41" s="22"/>
      <c r="B41" s="35"/>
      <c r="C41" s="1241" t="s">
        <v>577</v>
      </c>
      <c r="D41" s="1242"/>
      <c r="E41" s="1243"/>
      <c r="F41" s="36">
        <v>0.12</v>
      </c>
      <c r="G41" s="37">
        <v>0.15</v>
      </c>
      <c r="H41" s="37">
        <v>0.09</v>
      </c>
      <c r="I41" s="37">
        <v>0.11</v>
      </c>
      <c r="J41" s="38">
        <v>0</v>
      </c>
      <c r="K41" s="22"/>
      <c r="L41" s="22"/>
      <c r="M41" s="22"/>
      <c r="N41" s="22"/>
      <c r="O41" s="22"/>
      <c r="P41" s="22"/>
    </row>
    <row r="42" spans="1:16" ht="39" customHeight="1" x14ac:dyDescent="0.15">
      <c r="A42" s="22"/>
      <c r="B42" s="39"/>
      <c r="C42" s="1241" t="s">
        <v>578</v>
      </c>
      <c r="D42" s="1242"/>
      <c r="E42" s="1243"/>
      <c r="F42" s="36" t="s">
        <v>520</v>
      </c>
      <c r="G42" s="37" t="s">
        <v>520</v>
      </c>
      <c r="H42" s="37" t="s">
        <v>520</v>
      </c>
      <c r="I42" s="37" t="s">
        <v>520</v>
      </c>
      <c r="J42" s="38" t="s">
        <v>520</v>
      </c>
      <c r="K42" s="22"/>
      <c r="L42" s="22"/>
      <c r="M42" s="22"/>
      <c r="N42" s="22"/>
      <c r="O42" s="22"/>
      <c r="P42" s="22"/>
    </row>
    <row r="43" spans="1:16" ht="39" customHeight="1" thickBot="1" x14ac:dyDescent="0.2">
      <c r="A43" s="22"/>
      <c r="B43" s="40"/>
      <c r="C43" s="1244" t="s">
        <v>579</v>
      </c>
      <c r="D43" s="1245"/>
      <c r="E43" s="1246"/>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RU8zFYBh7ASpOb5yOLqKW12f+Soz7kFcAkPhpxQI280n+28gh1t7ICJMO06a4/rYdoQ/TTTqL2nG532tguJdg==" saltValue="I19Zj39rgBPtgcikSkIC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00B0F0"/>
    <pageSetUpPr fitToPage="1"/>
  </sheetPr>
  <dimension ref="A1:U62"/>
  <sheetViews>
    <sheetView showGridLines="0" topLeftCell="C43" zoomScaleSheetLayoutView="55" workbookViewId="0">
      <selection activeCell="K57" sqref="K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1378</v>
      </c>
      <c r="L45" s="60">
        <v>1360</v>
      </c>
      <c r="M45" s="60">
        <v>1273</v>
      </c>
      <c r="N45" s="60">
        <v>1155</v>
      </c>
      <c r="O45" s="61">
        <v>1137</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520</v>
      </c>
      <c r="L46" s="64" t="s">
        <v>520</v>
      </c>
      <c r="M46" s="64" t="s">
        <v>520</v>
      </c>
      <c r="N46" s="64" t="s">
        <v>520</v>
      </c>
      <c r="O46" s="65" t="s">
        <v>520</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520</v>
      </c>
      <c r="L47" s="64" t="s">
        <v>520</v>
      </c>
      <c r="M47" s="64" t="s">
        <v>520</v>
      </c>
      <c r="N47" s="64" t="s">
        <v>520</v>
      </c>
      <c r="O47" s="65" t="s">
        <v>520</v>
      </c>
      <c r="P47" s="48"/>
      <c r="Q47" s="48"/>
      <c r="R47" s="48"/>
      <c r="S47" s="48"/>
      <c r="T47" s="48"/>
      <c r="U47" s="48"/>
    </row>
    <row r="48" spans="1:21" ht="30.75" customHeight="1" x14ac:dyDescent="0.15">
      <c r="A48" s="48"/>
      <c r="B48" s="1269"/>
      <c r="C48" s="1270"/>
      <c r="D48" s="62"/>
      <c r="E48" s="1251" t="s">
        <v>15</v>
      </c>
      <c r="F48" s="1251"/>
      <c r="G48" s="1251"/>
      <c r="H48" s="1251"/>
      <c r="I48" s="1251"/>
      <c r="J48" s="1252"/>
      <c r="K48" s="63">
        <v>192</v>
      </c>
      <c r="L48" s="64">
        <v>192</v>
      </c>
      <c r="M48" s="64">
        <v>181</v>
      </c>
      <c r="N48" s="64">
        <v>183</v>
      </c>
      <c r="O48" s="65">
        <v>188</v>
      </c>
      <c r="P48" s="48"/>
      <c r="Q48" s="48"/>
      <c r="R48" s="48"/>
      <c r="S48" s="48"/>
      <c r="T48" s="48"/>
      <c r="U48" s="48"/>
    </row>
    <row r="49" spans="1:21" ht="30.75" customHeight="1" x14ac:dyDescent="0.15">
      <c r="A49" s="48"/>
      <c r="B49" s="1269"/>
      <c r="C49" s="1270"/>
      <c r="D49" s="62"/>
      <c r="E49" s="1251" t="s">
        <v>16</v>
      </c>
      <c r="F49" s="1251"/>
      <c r="G49" s="1251"/>
      <c r="H49" s="1251"/>
      <c r="I49" s="1251"/>
      <c r="J49" s="1252"/>
      <c r="K49" s="63">
        <v>16</v>
      </c>
      <c r="L49" s="64">
        <v>23</v>
      </c>
      <c r="M49" s="64">
        <v>26</v>
      </c>
      <c r="N49" s="64">
        <v>28</v>
      </c>
      <c r="O49" s="65">
        <v>31</v>
      </c>
      <c r="P49" s="48"/>
      <c r="Q49" s="48"/>
      <c r="R49" s="48"/>
      <c r="S49" s="48"/>
      <c r="T49" s="48"/>
      <c r="U49" s="48"/>
    </row>
    <row r="50" spans="1:21" ht="30.75" customHeight="1" x14ac:dyDescent="0.15">
      <c r="A50" s="48"/>
      <c r="B50" s="1269"/>
      <c r="C50" s="1270"/>
      <c r="D50" s="62"/>
      <c r="E50" s="1251" t="s">
        <v>17</v>
      </c>
      <c r="F50" s="1251"/>
      <c r="G50" s="1251"/>
      <c r="H50" s="1251"/>
      <c r="I50" s="1251"/>
      <c r="J50" s="1252"/>
      <c r="K50" s="63">
        <v>20</v>
      </c>
      <c r="L50" s="64">
        <v>20</v>
      </c>
      <c r="M50" s="64">
        <v>20</v>
      </c>
      <c r="N50" s="64">
        <v>20</v>
      </c>
      <c r="O50" s="65">
        <v>20</v>
      </c>
      <c r="P50" s="48"/>
      <c r="Q50" s="48"/>
      <c r="R50" s="48"/>
      <c r="S50" s="48"/>
      <c r="T50" s="48"/>
      <c r="U50" s="48"/>
    </row>
    <row r="51" spans="1:21" ht="30.75" customHeight="1" x14ac:dyDescent="0.15">
      <c r="A51" s="48"/>
      <c r="B51" s="1271"/>
      <c r="C51" s="1272"/>
      <c r="D51" s="66"/>
      <c r="E51" s="1251" t="s">
        <v>18</v>
      </c>
      <c r="F51" s="1251"/>
      <c r="G51" s="1251"/>
      <c r="H51" s="1251"/>
      <c r="I51" s="1251"/>
      <c r="J51" s="1252"/>
      <c r="K51" s="63">
        <v>0</v>
      </c>
      <c r="L51" s="64">
        <v>0</v>
      </c>
      <c r="M51" s="64">
        <v>0</v>
      </c>
      <c r="N51" s="64">
        <v>0</v>
      </c>
      <c r="O51" s="65">
        <v>0</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1230</v>
      </c>
      <c r="L52" s="64">
        <v>1201</v>
      </c>
      <c r="M52" s="64">
        <v>1138</v>
      </c>
      <c r="N52" s="64">
        <v>1088</v>
      </c>
      <c r="O52" s="65">
        <v>1057</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376</v>
      </c>
      <c r="L53" s="69">
        <v>394</v>
      </c>
      <c r="M53" s="69">
        <v>362</v>
      </c>
      <c r="N53" s="69">
        <v>298</v>
      </c>
      <c r="O53" s="70">
        <v>319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x14ac:dyDescent="0.15">
      <c r="B57" s="1257" t="s">
        <v>25</v>
      </c>
      <c r="C57" s="1258"/>
      <c r="D57" s="1261" t="s">
        <v>26</v>
      </c>
      <c r="E57" s="1262"/>
      <c r="F57" s="1262"/>
      <c r="G57" s="1262"/>
      <c r="H57" s="1262"/>
      <c r="I57" s="1262"/>
      <c r="J57" s="1263"/>
      <c r="K57" s="82" t="s">
        <v>602</v>
      </c>
      <c r="L57" s="83" t="s">
        <v>602</v>
      </c>
      <c r="M57" s="83" t="s">
        <v>602</v>
      </c>
      <c r="N57" s="83" t="s">
        <v>602</v>
      </c>
      <c r="O57" s="84" t="s">
        <v>602</v>
      </c>
    </row>
    <row r="58" spans="1:21" ht="31.5" customHeight="1" thickBot="1" x14ac:dyDescent="0.2">
      <c r="B58" s="1259"/>
      <c r="C58" s="1260"/>
      <c r="D58" s="1264" t="s">
        <v>27</v>
      </c>
      <c r="E58" s="1265"/>
      <c r="F58" s="1265"/>
      <c r="G58" s="1265"/>
      <c r="H58" s="1265"/>
      <c r="I58" s="1265"/>
      <c r="J58" s="1266"/>
      <c r="K58" s="85" t="s">
        <v>602</v>
      </c>
      <c r="L58" s="86" t="s">
        <v>602</v>
      </c>
      <c r="M58" s="86" t="s">
        <v>603</v>
      </c>
      <c r="N58" s="86" t="s">
        <v>602</v>
      </c>
      <c r="O58" s="87" t="s">
        <v>602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2zvAQksEWtycafvJhiZ3Hb1XQpgZ8U+xqclOCIab+NlFICCh37uN0HHUfiBt4UTn89aKlXbq9yNJI2Kj3s3hQ==" saltValue="GlGuuBTHlZxqGtTD+2Vo9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00B0F0"/>
    <pageSetUpPr fitToPage="1"/>
  </sheetPr>
  <dimension ref="B1:M86"/>
  <sheetViews>
    <sheetView showGridLines="0" zoomScaleSheetLayoutView="100" workbookViewId="0">
      <selection activeCell="M48" sqref="M48"/>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87" t="s">
        <v>30</v>
      </c>
      <c r="C41" s="1288"/>
      <c r="D41" s="101"/>
      <c r="E41" s="1289" t="s">
        <v>31</v>
      </c>
      <c r="F41" s="1289"/>
      <c r="G41" s="1289"/>
      <c r="H41" s="1290"/>
      <c r="I41" s="102">
        <v>10402</v>
      </c>
      <c r="J41" s="103">
        <v>10469</v>
      </c>
      <c r="K41" s="103">
        <v>9903</v>
      </c>
      <c r="L41" s="103">
        <v>9615</v>
      </c>
      <c r="M41" s="104">
        <v>9499</v>
      </c>
    </row>
    <row r="42" spans="2:13" ht="27.75" customHeight="1" x14ac:dyDescent="0.15">
      <c r="B42" s="1277"/>
      <c r="C42" s="1278"/>
      <c r="D42" s="105"/>
      <c r="E42" s="1281" t="s">
        <v>32</v>
      </c>
      <c r="F42" s="1281"/>
      <c r="G42" s="1281"/>
      <c r="H42" s="1282"/>
      <c r="I42" s="106">
        <v>159</v>
      </c>
      <c r="J42" s="107">
        <v>140</v>
      </c>
      <c r="K42" s="107">
        <v>121</v>
      </c>
      <c r="L42" s="107">
        <v>102</v>
      </c>
      <c r="M42" s="108">
        <v>83</v>
      </c>
    </row>
    <row r="43" spans="2:13" ht="27.75" customHeight="1" x14ac:dyDescent="0.15">
      <c r="B43" s="1277"/>
      <c r="C43" s="1278"/>
      <c r="D43" s="105"/>
      <c r="E43" s="1281" t="s">
        <v>33</v>
      </c>
      <c r="F43" s="1281"/>
      <c r="G43" s="1281"/>
      <c r="H43" s="1282"/>
      <c r="I43" s="106">
        <v>2398</v>
      </c>
      <c r="J43" s="107">
        <v>2299</v>
      </c>
      <c r="K43" s="107">
        <v>2258</v>
      </c>
      <c r="L43" s="107">
        <v>2096</v>
      </c>
      <c r="M43" s="108">
        <v>2093</v>
      </c>
    </row>
    <row r="44" spans="2:13" ht="27.75" customHeight="1" x14ac:dyDescent="0.15">
      <c r="B44" s="1277"/>
      <c r="C44" s="1278"/>
      <c r="D44" s="105"/>
      <c r="E44" s="1281" t="s">
        <v>34</v>
      </c>
      <c r="F44" s="1281"/>
      <c r="G44" s="1281"/>
      <c r="H44" s="1282"/>
      <c r="I44" s="106">
        <v>249</v>
      </c>
      <c r="J44" s="107">
        <v>231</v>
      </c>
      <c r="K44" s="107">
        <v>221</v>
      </c>
      <c r="L44" s="107">
        <v>186</v>
      </c>
      <c r="M44" s="108">
        <v>152</v>
      </c>
    </row>
    <row r="45" spans="2:13" ht="27.75" customHeight="1" x14ac:dyDescent="0.15">
      <c r="B45" s="1277"/>
      <c r="C45" s="1278"/>
      <c r="D45" s="105"/>
      <c r="E45" s="1281" t="s">
        <v>35</v>
      </c>
      <c r="F45" s="1281"/>
      <c r="G45" s="1281"/>
      <c r="H45" s="1282"/>
      <c r="I45" s="106">
        <v>1352</v>
      </c>
      <c r="J45" s="107">
        <v>1314</v>
      </c>
      <c r="K45" s="107">
        <v>1311</v>
      </c>
      <c r="L45" s="107">
        <v>1323</v>
      </c>
      <c r="M45" s="108">
        <v>1350</v>
      </c>
    </row>
    <row r="46" spans="2:13" ht="27.75" customHeight="1" x14ac:dyDescent="0.15">
      <c r="B46" s="1277"/>
      <c r="C46" s="1278"/>
      <c r="D46" s="109"/>
      <c r="E46" s="1281" t="s">
        <v>36</v>
      </c>
      <c r="F46" s="1281"/>
      <c r="G46" s="1281"/>
      <c r="H46" s="1282"/>
      <c r="I46" s="106" t="s">
        <v>520</v>
      </c>
      <c r="J46" s="107" t="s">
        <v>520</v>
      </c>
      <c r="K46" s="107" t="s">
        <v>520</v>
      </c>
      <c r="L46" s="107" t="s">
        <v>520</v>
      </c>
      <c r="M46" s="108" t="s">
        <v>520</v>
      </c>
    </row>
    <row r="47" spans="2:13" ht="27.75" customHeight="1" x14ac:dyDescent="0.15">
      <c r="B47" s="1277"/>
      <c r="C47" s="1278"/>
      <c r="D47" s="110"/>
      <c r="E47" s="1291" t="s">
        <v>37</v>
      </c>
      <c r="F47" s="1292"/>
      <c r="G47" s="1292"/>
      <c r="H47" s="1293"/>
      <c r="I47" s="106" t="s">
        <v>520</v>
      </c>
      <c r="J47" s="107" t="s">
        <v>520</v>
      </c>
      <c r="K47" s="107" t="s">
        <v>520</v>
      </c>
      <c r="L47" s="107" t="s">
        <v>520</v>
      </c>
      <c r="M47" s="108" t="s">
        <v>520</v>
      </c>
    </row>
    <row r="48" spans="2:13" ht="27.75" customHeight="1" x14ac:dyDescent="0.15">
      <c r="B48" s="1277"/>
      <c r="C48" s="1278"/>
      <c r="D48" s="105"/>
      <c r="E48" s="1281" t="s">
        <v>38</v>
      </c>
      <c r="F48" s="1281"/>
      <c r="G48" s="1281"/>
      <c r="H48" s="1282"/>
      <c r="I48" s="106" t="s">
        <v>520</v>
      </c>
      <c r="J48" s="107" t="s">
        <v>520</v>
      </c>
      <c r="K48" s="107" t="s">
        <v>520</v>
      </c>
      <c r="L48" s="107" t="s">
        <v>520</v>
      </c>
      <c r="M48" s="108" t="s">
        <v>520</v>
      </c>
    </row>
    <row r="49" spans="2:13" ht="27.75" customHeight="1" x14ac:dyDescent="0.15">
      <c r="B49" s="1279"/>
      <c r="C49" s="1280"/>
      <c r="D49" s="105"/>
      <c r="E49" s="1281" t="s">
        <v>39</v>
      </c>
      <c r="F49" s="1281"/>
      <c r="G49" s="1281"/>
      <c r="H49" s="1282"/>
      <c r="I49" s="106" t="s">
        <v>520</v>
      </c>
      <c r="J49" s="107" t="s">
        <v>520</v>
      </c>
      <c r="K49" s="107" t="s">
        <v>520</v>
      </c>
      <c r="L49" s="107" t="s">
        <v>520</v>
      </c>
      <c r="M49" s="108" t="s">
        <v>520</v>
      </c>
    </row>
    <row r="50" spans="2:13" ht="27.75" customHeight="1" x14ac:dyDescent="0.15">
      <c r="B50" s="1275" t="s">
        <v>40</v>
      </c>
      <c r="C50" s="1276"/>
      <c r="D50" s="111"/>
      <c r="E50" s="1281" t="s">
        <v>41</v>
      </c>
      <c r="F50" s="1281"/>
      <c r="G50" s="1281"/>
      <c r="H50" s="1282"/>
      <c r="I50" s="106">
        <v>2764</v>
      </c>
      <c r="J50" s="107">
        <v>2756</v>
      </c>
      <c r="K50" s="107">
        <v>2739</v>
      </c>
      <c r="L50" s="107">
        <v>2722</v>
      </c>
      <c r="M50" s="108">
        <v>2692</v>
      </c>
    </row>
    <row r="51" spans="2:13" ht="27.75" customHeight="1" x14ac:dyDescent="0.15">
      <c r="B51" s="1277"/>
      <c r="C51" s="1278"/>
      <c r="D51" s="105"/>
      <c r="E51" s="1281" t="s">
        <v>42</v>
      </c>
      <c r="F51" s="1281"/>
      <c r="G51" s="1281"/>
      <c r="H51" s="1282"/>
      <c r="I51" s="106">
        <v>615</v>
      </c>
      <c r="J51" s="107">
        <v>522</v>
      </c>
      <c r="K51" s="107">
        <v>447</v>
      </c>
      <c r="L51" s="107">
        <v>387</v>
      </c>
      <c r="M51" s="108">
        <v>308</v>
      </c>
    </row>
    <row r="52" spans="2:13" ht="27.75" customHeight="1" x14ac:dyDescent="0.15">
      <c r="B52" s="1279"/>
      <c r="C52" s="1280"/>
      <c r="D52" s="105"/>
      <c r="E52" s="1281" t="s">
        <v>43</v>
      </c>
      <c r="F52" s="1281"/>
      <c r="G52" s="1281"/>
      <c r="H52" s="1282"/>
      <c r="I52" s="106">
        <v>9201</v>
      </c>
      <c r="J52" s="107">
        <v>9306</v>
      </c>
      <c r="K52" s="107">
        <v>8756</v>
      </c>
      <c r="L52" s="107">
        <v>8133</v>
      </c>
      <c r="M52" s="108">
        <v>7937</v>
      </c>
    </row>
    <row r="53" spans="2:13" ht="27.75" customHeight="1" thickBot="1" x14ac:dyDescent="0.2">
      <c r="B53" s="1283" t="s">
        <v>44</v>
      </c>
      <c r="C53" s="1284"/>
      <c r="D53" s="112"/>
      <c r="E53" s="1285" t="s">
        <v>45</v>
      </c>
      <c r="F53" s="1285"/>
      <c r="G53" s="1285"/>
      <c r="H53" s="1286"/>
      <c r="I53" s="113">
        <v>1980</v>
      </c>
      <c r="J53" s="114">
        <v>1869</v>
      </c>
      <c r="K53" s="114">
        <v>1872</v>
      </c>
      <c r="L53" s="114">
        <v>2078</v>
      </c>
      <c r="M53" s="115">
        <v>2240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k1GPuCeA+rs0fdtwQCb7MUMC/J3qmtgLmiE5i5d2tIXTVLZpSLxFmsGOdVhg2jqvFbTYUSg9G1mdAJBMhrY8g==" saltValue="29671Y3vRWZSwqu9og7Z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W66"/>
  <sheetViews>
    <sheetView showGridLines="0" topLeftCell="C31" zoomScale="70" zoomScaleNormal="70"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302" t="s">
        <v>48</v>
      </c>
      <c r="D55" s="1302"/>
      <c r="E55" s="1303"/>
      <c r="F55" s="127">
        <v>1168</v>
      </c>
      <c r="G55" s="127">
        <v>1168</v>
      </c>
      <c r="H55" s="128">
        <v>1151</v>
      </c>
    </row>
    <row r="56" spans="2:8" ht="52.5" customHeight="1" x14ac:dyDescent="0.15">
      <c r="B56" s="129"/>
      <c r="C56" s="1304" t="s">
        <v>49</v>
      </c>
      <c r="D56" s="1304"/>
      <c r="E56" s="1305"/>
      <c r="F56" s="130">
        <v>641</v>
      </c>
      <c r="G56" s="130">
        <v>610</v>
      </c>
      <c r="H56" s="131">
        <v>574</v>
      </c>
    </row>
    <row r="57" spans="2:8" ht="53.25" customHeight="1" x14ac:dyDescent="0.15">
      <c r="B57" s="129"/>
      <c r="C57" s="1306" t="s">
        <v>50</v>
      </c>
      <c r="D57" s="1306"/>
      <c r="E57" s="1307"/>
      <c r="F57" s="132">
        <v>2086</v>
      </c>
      <c r="G57" s="132">
        <v>2074</v>
      </c>
      <c r="H57" s="133">
        <v>2047</v>
      </c>
    </row>
    <row r="58" spans="2:8" ht="45.75" customHeight="1" x14ac:dyDescent="0.15">
      <c r="B58" s="134"/>
      <c r="C58" s="1294" t="s">
        <v>597</v>
      </c>
      <c r="D58" s="1295"/>
      <c r="E58" s="1296"/>
      <c r="F58" s="135">
        <v>1167</v>
      </c>
      <c r="G58" s="135">
        <v>1167</v>
      </c>
      <c r="H58" s="136">
        <v>1169</v>
      </c>
    </row>
    <row r="59" spans="2:8" ht="45.75" customHeight="1" x14ac:dyDescent="0.15">
      <c r="B59" s="134"/>
      <c r="C59" s="1294" t="s">
        <v>598</v>
      </c>
      <c r="D59" s="1295"/>
      <c r="E59" s="1296"/>
      <c r="F59" s="135">
        <v>535</v>
      </c>
      <c r="G59" s="135">
        <v>508</v>
      </c>
      <c r="H59" s="136">
        <v>481</v>
      </c>
    </row>
    <row r="60" spans="2:8" ht="45.75" customHeight="1" x14ac:dyDescent="0.15">
      <c r="B60" s="134"/>
      <c r="C60" s="1294" t="s">
        <v>599</v>
      </c>
      <c r="D60" s="1295"/>
      <c r="E60" s="1296"/>
      <c r="F60" s="135">
        <v>217</v>
      </c>
      <c r="G60" s="135">
        <v>217</v>
      </c>
      <c r="H60" s="136">
        <v>168</v>
      </c>
    </row>
    <row r="61" spans="2:8" ht="45.75" customHeight="1" x14ac:dyDescent="0.15">
      <c r="B61" s="134"/>
      <c r="C61" s="1294" t="s">
        <v>600</v>
      </c>
      <c r="D61" s="1295"/>
      <c r="E61" s="1296"/>
      <c r="F61" s="135">
        <v>93</v>
      </c>
      <c r="G61" s="135">
        <v>93</v>
      </c>
      <c r="H61" s="136">
        <v>58</v>
      </c>
    </row>
    <row r="62" spans="2:8" ht="45.75" customHeight="1" thickBot="1" x14ac:dyDescent="0.2">
      <c r="B62" s="137"/>
      <c r="C62" s="1297" t="s">
        <v>601</v>
      </c>
      <c r="D62" s="1298"/>
      <c r="E62" s="1299"/>
      <c r="F62" s="138">
        <v>30</v>
      </c>
      <c r="G62" s="138">
        <v>30</v>
      </c>
      <c r="H62" s="139">
        <v>30</v>
      </c>
    </row>
    <row r="63" spans="2:8" ht="52.5" customHeight="1" thickBot="1" x14ac:dyDescent="0.2">
      <c r="B63" s="140"/>
      <c r="C63" s="1300" t="s">
        <v>51</v>
      </c>
      <c r="D63" s="1300"/>
      <c r="E63" s="1301"/>
      <c r="F63" s="141">
        <v>3896</v>
      </c>
      <c r="G63" s="141">
        <v>3852</v>
      </c>
      <c r="H63" s="142">
        <v>3772</v>
      </c>
    </row>
    <row r="64" spans="2:8" ht="15" customHeight="1" x14ac:dyDescent="0.15"/>
    <row r="65" ht="0" hidden="1" customHeight="1" x14ac:dyDescent="0.15"/>
    <row r="66" ht="0" hidden="1" customHeight="1" x14ac:dyDescent="0.15"/>
  </sheetData>
  <sheetProtection algorithmName="SHA-512" hashValue="UGNRHW6RVHD2sFNZbpAurBeT17upSxTlO6KWvdu9BpuK9dkn5/oBA05g2WvjbYdjweiPzh58PuLUvKiJVIKp9Q==" saltValue="Egz3wnOMgqJs1eHKXwIZ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X19" zoomScaleNormal="100" zoomScaleSheetLayoutView="55" workbookViewId="0">
      <selection activeCell="CL41" sqref="CL41"/>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6" t="s">
        <v>615</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4"/>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4"/>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4"/>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4"/>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607</v>
      </c>
    </row>
    <row r="50" spans="1:109" x14ac:dyDescent="0.15">
      <c r="B50" s="394"/>
      <c r="G50" s="1308"/>
      <c r="H50" s="1308"/>
      <c r="I50" s="1308"/>
      <c r="J50" s="1308"/>
      <c r="K50" s="404"/>
      <c r="L50" s="404"/>
      <c r="M50" s="405"/>
      <c r="N50" s="405"/>
      <c r="AN50" s="1309"/>
      <c r="AO50" s="1310"/>
      <c r="AP50" s="1310"/>
      <c r="AQ50" s="1310"/>
      <c r="AR50" s="1310"/>
      <c r="AS50" s="1310"/>
      <c r="AT50" s="1310"/>
      <c r="AU50" s="1310"/>
      <c r="AV50" s="1310"/>
      <c r="AW50" s="1310"/>
      <c r="AX50" s="1310"/>
      <c r="AY50" s="1310"/>
      <c r="AZ50" s="1310"/>
      <c r="BA50" s="1310"/>
      <c r="BB50" s="1310"/>
      <c r="BC50" s="1310"/>
      <c r="BD50" s="1310"/>
      <c r="BE50" s="1310"/>
      <c r="BF50" s="1310"/>
      <c r="BG50" s="1310"/>
      <c r="BH50" s="1310"/>
      <c r="BI50" s="1310"/>
      <c r="BJ50" s="1310"/>
      <c r="BK50" s="1310"/>
      <c r="BL50" s="1310"/>
      <c r="BM50" s="1310"/>
      <c r="BN50" s="1310"/>
      <c r="BO50" s="1311"/>
      <c r="BP50" s="1312" t="s">
        <v>561</v>
      </c>
      <c r="BQ50" s="1312"/>
      <c r="BR50" s="1312"/>
      <c r="BS50" s="1312"/>
      <c r="BT50" s="1312"/>
      <c r="BU50" s="1312"/>
      <c r="BV50" s="1312"/>
      <c r="BW50" s="1312"/>
      <c r="BX50" s="1312" t="s">
        <v>562</v>
      </c>
      <c r="BY50" s="1312"/>
      <c r="BZ50" s="1312"/>
      <c r="CA50" s="1312"/>
      <c r="CB50" s="1312"/>
      <c r="CC50" s="1312"/>
      <c r="CD50" s="1312"/>
      <c r="CE50" s="1312"/>
      <c r="CF50" s="1312" t="s">
        <v>563</v>
      </c>
      <c r="CG50" s="1312"/>
      <c r="CH50" s="1312"/>
      <c r="CI50" s="1312"/>
      <c r="CJ50" s="1312"/>
      <c r="CK50" s="1312"/>
      <c r="CL50" s="1312"/>
      <c r="CM50" s="1312"/>
      <c r="CN50" s="1312" t="s">
        <v>564</v>
      </c>
      <c r="CO50" s="1312"/>
      <c r="CP50" s="1312"/>
      <c r="CQ50" s="1312"/>
      <c r="CR50" s="1312"/>
      <c r="CS50" s="1312"/>
      <c r="CT50" s="1312"/>
      <c r="CU50" s="1312"/>
      <c r="CV50" s="1312" t="s">
        <v>565</v>
      </c>
      <c r="CW50" s="1312"/>
      <c r="CX50" s="1312"/>
      <c r="CY50" s="1312"/>
      <c r="CZ50" s="1312"/>
      <c r="DA50" s="1312"/>
      <c r="DB50" s="1312"/>
      <c r="DC50" s="1312"/>
    </row>
    <row r="51" spans="1:109" ht="13.5" customHeight="1" x14ac:dyDescent="0.15">
      <c r="B51" s="394"/>
      <c r="G51" s="1326"/>
      <c r="H51" s="1326"/>
      <c r="I51" s="1327"/>
      <c r="J51" s="1327"/>
      <c r="K51" s="1325"/>
      <c r="L51" s="1325"/>
      <c r="M51" s="1325"/>
      <c r="N51" s="1325"/>
      <c r="AM51" s="403"/>
      <c r="AN51" s="1315" t="s">
        <v>608</v>
      </c>
      <c r="AO51" s="1315"/>
      <c r="AP51" s="1315"/>
      <c r="AQ51" s="1315"/>
      <c r="AR51" s="1315"/>
      <c r="AS51" s="1315"/>
      <c r="AT51" s="1315"/>
      <c r="AU51" s="1315"/>
      <c r="AV51" s="1315"/>
      <c r="AW51" s="1315"/>
      <c r="AX51" s="1315"/>
      <c r="AY51" s="1315"/>
      <c r="AZ51" s="1315"/>
      <c r="BA51" s="1315"/>
      <c r="BB51" s="1315" t="s">
        <v>609</v>
      </c>
      <c r="BC51" s="1315"/>
      <c r="BD51" s="1315"/>
      <c r="BE51" s="1315"/>
      <c r="BF51" s="1315"/>
      <c r="BG51" s="1315"/>
      <c r="BH51" s="1315"/>
      <c r="BI51" s="1315"/>
      <c r="BJ51" s="1315"/>
      <c r="BK51" s="1315"/>
      <c r="BL51" s="1315"/>
      <c r="BM51" s="1315"/>
      <c r="BN51" s="1315"/>
      <c r="BO51" s="1315"/>
      <c r="BP51" s="1314"/>
      <c r="BQ51" s="1313"/>
      <c r="BR51" s="1313"/>
      <c r="BS51" s="1313"/>
      <c r="BT51" s="1313"/>
      <c r="BU51" s="1313"/>
      <c r="BV51" s="1313"/>
      <c r="BW51" s="1313"/>
      <c r="BX51" s="1313">
        <v>63.9</v>
      </c>
      <c r="BY51" s="1313"/>
      <c r="BZ51" s="1313"/>
      <c r="CA51" s="1313"/>
      <c r="CB51" s="1313"/>
      <c r="CC51" s="1313"/>
      <c r="CD51" s="1313"/>
      <c r="CE51" s="1313"/>
      <c r="CF51" s="1313">
        <v>67.2</v>
      </c>
      <c r="CG51" s="1313"/>
      <c r="CH51" s="1313"/>
      <c r="CI51" s="1313"/>
      <c r="CJ51" s="1313"/>
      <c r="CK51" s="1313"/>
      <c r="CL51" s="1313"/>
      <c r="CM51" s="1313"/>
      <c r="CN51" s="1313">
        <v>75.599999999999994</v>
      </c>
      <c r="CO51" s="1313"/>
      <c r="CP51" s="1313"/>
      <c r="CQ51" s="1313"/>
      <c r="CR51" s="1313"/>
      <c r="CS51" s="1313"/>
      <c r="CT51" s="1313"/>
      <c r="CU51" s="1313"/>
      <c r="CV51" s="1313">
        <v>83.5</v>
      </c>
      <c r="CW51" s="1313"/>
      <c r="CX51" s="1313"/>
      <c r="CY51" s="1313"/>
      <c r="CZ51" s="1313"/>
      <c r="DA51" s="1313"/>
      <c r="DB51" s="1313"/>
      <c r="DC51" s="1313"/>
    </row>
    <row r="52" spans="1:109" x14ac:dyDescent="0.15">
      <c r="B52" s="394"/>
      <c r="G52" s="1326"/>
      <c r="H52" s="1326"/>
      <c r="I52" s="1327"/>
      <c r="J52" s="1327"/>
      <c r="K52" s="1325"/>
      <c r="L52" s="1325"/>
      <c r="M52" s="1325"/>
      <c r="N52" s="1325"/>
      <c r="AM52" s="403"/>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2"/>
      <c r="B53" s="394"/>
      <c r="G53" s="1326"/>
      <c r="H53" s="1326"/>
      <c r="I53" s="1308"/>
      <c r="J53" s="1308"/>
      <c r="K53" s="1325"/>
      <c r="L53" s="1325"/>
      <c r="M53" s="1325"/>
      <c r="N53" s="1325"/>
      <c r="AM53" s="403"/>
      <c r="AN53" s="1315"/>
      <c r="AO53" s="1315"/>
      <c r="AP53" s="1315"/>
      <c r="AQ53" s="1315"/>
      <c r="AR53" s="1315"/>
      <c r="AS53" s="1315"/>
      <c r="AT53" s="1315"/>
      <c r="AU53" s="1315"/>
      <c r="AV53" s="1315"/>
      <c r="AW53" s="1315"/>
      <c r="AX53" s="1315"/>
      <c r="AY53" s="1315"/>
      <c r="AZ53" s="1315"/>
      <c r="BA53" s="1315"/>
      <c r="BB53" s="1315" t="s">
        <v>610</v>
      </c>
      <c r="BC53" s="1315"/>
      <c r="BD53" s="1315"/>
      <c r="BE53" s="1315"/>
      <c r="BF53" s="1315"/>
      <c r="BG53" s="1315"/>
      <c r="BH53" s="1315"/>
      <c r="BI53" s="1315"/>
      <c r="BJ53" s="1315"/>
      <c r="BK53" s="1315"/>
      <c r="BL53" s="1315"/>
      <c r="BM53" s="1315"/>
      <c r="BN53" s="1315"/>
      <c r="BO53" s="1315"/>
      <c r="BP53" s="1314"/>
      <c r="BQ53" s="1313"/>
      <c r="BR53" s="1313"/>
      <c r="BS53" s="1313"/>
      <c r="BT53" s="1313"/>
      <c r="BU53" s="1313"/>
      <c r="BV53" s="1313"/>
      <c r="BW53" s="1313"/>
      <c r="BX53" s="1313">
        <v>54.5</v>
      </c>
      <c r="BY53" s="1313"/>
      <c r="BZ53" s="1313"/>
      <c r="CA53" s="1313"/>
      <c r="CB53" s="1313"/>
      <c r="CC53" s="1313"/>
      <c r="CD53" s="1313"/>
      <c r="CE53" s="1313"/>
      <c r="CF53" s="1313">
        <v>55.9</v>
      </c>
      <c r="CG53" s="1313"/>
      <c r="CH53" s="1313"/>
      <c r="CI53" s="1313"/>
      <c r="CJ53" s="1313"/>
      <c r="CK53" s="1313"/>
      <c r="CL53" s="1313"/>
      <c r="CM53" s="1313"/>
      <c r="CN53" s="1313">
        <v>57.9</v>
      </c>
      <c r="CO53" s="1313"/>
      <c r="CP53" s="1313"/>
      <c r="CQ53" s="1313"/>
      <c r="CR53" s="1313"/>
      <c r="CS53" s="1313"/>
      <c r="CT53" s="1313"/>
      <c r="CU53" s="1313"/>
      <c r="CV53" s="1313">
        <v>56.5</v>
      </c>
      <c r="CW53" s="1313"/>
      <c r="CX53" s="1313"/>
      <c r="CY53" s="1313"/>
      <c r="CZ53" s="1313"/>
      <c r="DA53" s="1313"/>
      <c r="DB53" s="1313"/>
      <c r="DC53" s="1313"/>
    </row>
    <row r="54" spans="1:109" x14ac:dyDescent="0.15">
      <c r="A54" s="402"/>
      <c r="B54" s="394"/>
      <c r="G54" s="1326"/>
      <c r="H54" s="1326"/>
      <c r="I54" s="1308"/>
      <c r="J54" s="1308"/>
      <c r="K54" s="1325"/>
      <c r="L54" s="1325"/>
      <c r="M54" s="1325"/>
      <c r="N54" s="1325"/>
      <c r="AM54" s="403"/>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2"/>
      <c r="B55" s="394"/>
      <c r="G55" s="1308"/>
      <c r="H55" s="1308"/>
      <c r="I55" s="1308"/>
      <c r="J55" s="1308"/>
      <c r="K55" s="1325"/>
      <c r="L55" s="1325"/>
      <c r="M55" s="1325"/>
      <c r="N55" s="1325"/>
      <c r="AN55" s="1312" t="s">
        <v>611</v>
      </c>
      <c r="AO55" s="1312"/>
      <c r="AP55" s="1312"/>
      <c r="AQ55" s="1312"/>
      <c r="AR55" s="1312"/>
      <c r="AS55" s="1312"/>
      <c r="AT55" s="1312"/>
      <c r="AU55" s="1312"/>
      <c r="AV55" s="1312"/>
      <c r="AW55" s="1312"/>
      <c r="AX55" s="1312"/>
      <c r="AY55" s="1312"/>
      <c r="AZ55" s="1312"/>
      <c r="BA55" s="1312"/>
      <c r="BB55" s="1315" t="s">
        <v>609</v>
      </c>
      <c r="BC55" s="1315"/>
      <c r="BD55" s="1315"/>
      <c r="BE55" s="1315"/>
      <c r="BF55" s="1315"/>
      <c r="BG55" s="1315"/>
      <c r="BH55" s="1315"/>
      <c r="BI55" s="1315"/>
      <c r="BJ55" s="1315"/>
      <c r="BK55" s="1315"/>
      <c r="BL55" s="1315"/>
      <c r="BM55" s="1315"/>
      <c r="BN55" s="1315"/>
      <c r="BO55" s="1315"/>
      <c r="BP55" s="1314"/>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2"/>
      <c r="B56" s="394"/>
      <c r="G56" s="1308"/>
      <c r="H56" s="1308"/>
      <c r="I56" s="1308"/>
      <c r="J56" s="1308"/>
      <c r="K56" s="1325"/>
      <c r="L56" s="1325"/>
      <c r="M56" s="1325"/>
      <c r="N56" s="1325"/>
      <c r="AN56" s="1312"/>
      <c r="AO56" s="1312"/>
      <c r="AP56" s="1312"/>
      <c r="AQ56" s="1312"/>
      <c r="AR56" s="1312"/>
      <c r="AS56" s="1312"/>
      <c r="AT56" s="1312"/>
      <c r="AU56" s="1312"/>
      <c r="AV56" s="1312"/>
      <c r="AW56" s="1312"/>
      <c r="AX56" s="1312"/>
      <c r="AY56" s="1312"/>
      <c r="AZ56" s="1312"/>
      <c r="BA56" s="1312"/>
      <c r="BB56" s="1315"/>
      <c r="BC56" s="1315"/>
      <c r="BD56" s="1315"/>
      <c r="BE56" s="1315"/>
      <c r="BF56" s="1315"/>
      <c r="BG56" s="1315"/>
      <c r="BH56" s="1315"/>
      <c r="BI56" s="1315"/>
      <c r="BJ56" s="1315"/>
      <c r="BK56" s="1315"/>
      <c r="BL56" s="1315"/>
      <c r="BM56" s="1315"/>
      <c r="BN56" s="1315"/>
      <c r="BO56" s="1315"/>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2" customFormat="1" x14ac:dyDescent="0.15">
      <c r="B57" s="406"/>
      <c r="G57" s="1308"/>
      <c r="H57" s="1308"/>
      <c r="I57" s="1328"/>
      <c r="J57" s="1328"/>
      <c r="K57" s="1325"/>
      <c r="L57" s="1325"/>
      <c r="M57" s="1325"/>
      <c r="N57" s="1325"/>
      <c r="AM57" s="387"/>
      <c r="AN57" s="1312"/>
      <c r="AO57" s="1312"/>
      <c r="AP57" s="1312"/>
      <c r="AQ57" s="1312"/>
      <c r="AR57" s="1312"/>
      <c r="AS57" s="1312"/>
      <c r="AT57" s="1312"/>
      <c r="AU57" s="1312"/>
      <c r="AV57" s="1312"/>
      <c r="AW57" s="1312"/>
      <c r="AX57" s="1312"/>
      <c r="AY57" s="1312"/>
      <c r="AZ57" s="1312"/>
      <c r="BA57" s="1312"/>
      <c r="BB57" s="1315" t="s">
        <v>610</v>
      </c>
      <c r="BC57" s="1315"/>
      <c r="BD57" s="1315"/>
      <c r="BE57" s="1315"/>
      <c r="BF57" s="1315"/>
      <c r="BG57" s="1315"/>
      <c r="BH57" s="1315"/>
      <c r="BI57" s="1315"/>
      <c r="BJ57" s="1315"/>
      <c r="BK57" s="1315"/>
      <c r="BL57" s="1315"/>
      <c r="BM57" s="1315"/>
      <c r="BN57" s="1315"/>
      <c r="BO57" s="1315"/>
      <c r="BP57" s="1314"/>
      <c r="BQ57" s="1313"/>
      <c r="BR57" s="1313"/>
      <c r="BS57" s="1313"/>
      <c r="BT57" s="1313"/>
      <c r="BU57" s="1313"/>
      <c r="BV57" s="1313"/>
      <c r="BW57" s="1313"/>
      <c r="BX57" s="1313">
        <v>55.8</v>
      </c>
      <c r="BY57" s="1313"/>
      <c r="BZ57" s="1313"/>
      <c r="CA57" s="1313"/>
      <c r="CB57" s="1313"/>
      <c r="CC57" s="1313"/>
      <c r="CD57" s="1313"/>
      <c r="CE57" s="1313"/>
      <c r="CF57" s="1313">
        <v>57.9</v>
      </c>
      <c r="CG57" s="1313"/>
      <c r="CH57" s="1313"/>
      <c r="CI57" s="1313"/>
      <c r="CJ57" s="1313"/>
      <c r="CK57" s="1313"/>
      <c r="CL57" s="1313"/>
      <c r="CM57" s="1313"/>
      <c r="CN57" s="1313">
        <v>58.2</v>
      </c>
      <c r="CO57" s="1313"/>
      <c r="CP57" s="1313"/>
      <c r="CQ57" s="1313"/>
      <c r="CR57" s="1313"/>
      <c r="CS57" s="1313"/>
      <c r="CT57" s="1313"/>
      <c r="CU57" s="1313"/>
      <c r="CV57" s="1313">
        <v>58.7</v>
      </c>
      <c r="CW57" s="1313"/>
      <c r="CX57" s="1313"/>
      <c r="CY57" s="1313"/>
      <c r="CZ57" s="1313"/>
      <c r="DA57" s="1313"/>
      <c r="DB57" s="1313"/>
      <c r="DC57" s="1313"/>
      <c r="DD57" s="407"/>
      <c r="DE57" s="406"/>
    </row>
    <row r="58" spans="1:109" s="402" customFormat="1" x14ac:dyDescent="0.15">
      <c r="A58" s="387"/>
      <c r="B58" s="406"/>
      <c r="G58" s="1308"/>
      <c r="H58" s="1308"/>
      <c r="I58" s="1328"/>
      <c r="J58" s="1328"/>
      <c r="K58" s="1325"/>
      <c r="L58" s="1325"/>
      <c r="M58" s="1325"/>
      <c r="N58" s="1325"/>
      <c r="AM58" s="387"/>
      <c r="AN58" s="1312"/>
      <c r="AO58" s="1312"/>
      <c r="AP58" s="1312"/>
      <c r="AQ58" s="1312"/>
      <c r="AR58" s="1312"/>
      <c r="AS58" s="1312"/>
      <c r="AT58" s="1312"/>
      <c r="AU58" s="1312"/>
      <c r="AV58" s="1312"/>
      <c r="AW58" s="1312"/>
      <c r="AX58" s="1312"/>
      <c r="AY58" s="1312"/>
      <c r="AZ58" s="1312"/>
      <c r="BA58" s="1312"/>
      <c r="BB58" s="1315"/>
      <c r="BC58" s="1315"/>
      <c r="BD58" s="1315"/>
      <c r="BE58" s="1315"/>
      <c r="BF58" s="1315"/>
      <c r="BG58" s="1315"/>
      <c r="BH58" s="1315"/>
      <c r="BI58" s="1315"/>
      <c r="BJ58" s="1315"/>
      <c r="BK58" s="1315"/>
      <c r="BL58" s="1315"/>
      <c r="BM58" s="1315"/>
      <c r="BN58" s="1315"/>
      <c r="BO58" s="1315"/>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612</v>
      </c>
    </row>
    <row r="64" spans="1:109" x14ac:dyDescent="0.15">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6" t="s">
        <v>614</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4"/>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4"/>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4"/>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4"/>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607</v>
      </c>
    </row>
    <row r="72" spans="2:107" x14ac:dyDescent="0.15">
      <c r="B72" s="394"/>
      <c r="G72" s="1308"/>
      <c r="H72" s="1308"/>
      <c r="I72" s="1308"/>
      <c r="J72" s="1308"/>
      <c r="K72" s="404"/>
      <c r="L72" s="404"/>
      <c r="M72" s="405"/>
      <c r="N72" s="405"/>
      <c r="AN72" s="1309"/>
      <c r="AO72" s="1310"/>
      <c r="AP72" s="1310"/>
      <c r="AQ72" s="1310"/>
      <c r="AR72" s="1310"/>
      <c r="AS72" s="1310"/>
      <c r="AT72" s="1310"/>
      <c r="AU72" s="1310"/>
      <c r="AV72" s="1310"/>
      <c r="AW72" s="1310"/>
      <c r="AX72" s="1310"/>
      <c r="AY72" s="1310"/>
      <c r="AZ72" s="1310"/>
      <c r="BA72" s="1310"/>
      <c r="BB72" s="1310"/>
      <c r="BC72" s="1310"/>
      <c r="BD72" s="1310"/>
      <c r="BE72" s="1310"/>
      <c r="BF72" s="1310"/>
      <c r="BG72" s="1310"/>
      <c r="BH72" s="1310"/>
      <c r="BI72" s="1310"/>
      <c r="BJ72" s="1310"/>
      <c r="BK72" s="1310"/>
      <c r="BL72" s="1310"/>
      <c r="BM72" s="1310"/>
      <c r="BN72" s="1310"/>
      <c r="BO72" s="1311"/>
      <c r="BP72" s="1312" t="s">
        <v>561</v>
      </c>
      <c r="BQ72" s="1312"/>
      <c r="BR72" s="1312"/>
      <c r="BS72" s="1312"/>
      <c r="BT72" s="1312"/>
      <c r="BU72" s="1312"/>
      <c r="BV72" s="1312"/>
      <c r="BW72" s="1312"/>
      <c r="BX72" s="1312" t="s">
        <v>562</v>
      </c>
      <c r="BY72" s="1312"/>
      <c r="BZ72" s="1312"/>
      <c r="CA72" s="1312"/>
      <c r="CB72" s="1312"/>
      <c r="CC72" s="1312"/>
      <c r="CD72" s="1312"/>
      <c r="CE72" s="1312"/>
      <c r="CF72" s="1312" t="s">
        <v>563</v>
      </c>
      <c r="CG72" s="1312"/>
      <c r="CH72" s="1312"/>
      <c r="CI72" s="1312"/>
      <c r="CJ72" s="1312"/>
      <c r="CK72" s="1312"/>
      <c r="CL72" s="1312"/>
      <c r="CM72" s="1312"/>
      <c r="CN72" s="1312" t="s">
        <v>564</v>
      </c>
      <c r="CO72" s="1312"/>
      <c r="CP72" s="1312"/>
      <c r="CQ72" s="1312"/>
      <c r="CR72" s="1312"/>
      <c r="CS72" s="1312"/>
      <c r="CT72" s="1312"/>
      <c r="CU72" s="1312"/>
      <c r="CV72" s="1312" t="s">
        <v>565</v>
      </c>
      <c r="CW72" s="1312"/>
      <c r="CX72" s="1312"/>
      <c r="CY72" s="1312"/>
      <c r="CZ72" s="1312"/>
      <c r="DA72" s="1312"/>
      <c r="DB72" s="1312"/>
      <c r="DC72" s="1312"/>
    </row>
    <row r="73" spans="2:107" x14ac:dyDescent="0.15">
      <c r="B73" s="394"/>
      <c r="G73" s="1326"/>
      <c r="H73" s="1326"/>
      <c r="I73" s="1326"/>
      <c r="J73" s="1326"/>
      <c r="K73" s="1329"/>
      <c r="L73" s="1329"/>
      <c r="M73" s="1329"/>
      <c r="N73" s="1329"/>
      <c r="AM73" s="403"/>
      <c r="AN73" s="1315" t="s">
        <v>608</v>
      </c>
      <c r="AO73" s="1315"/>
      <c r="AP73" s="1315"/>
      <c r="AQ73" s="1315"/>
      <c r="AR73" s="1315"/>
      <c r="AS73" s="1315"/>
      <c r="AT73" s="1315"/>
      <c r="AU73" s="1315"/>
      <c r="AV73" s="1315"/>
      <c r="AW73" s="1315"/>
      <c r="AX73" s="1315"/>
      <c r="AY73" s="1315"/>
      <c r="AZ73" s="1315"/>
      <c r="BA73" s="1315"/>
      <c r="BB73" s="1315" t="s">
        <v>609</v>
      </c>
      <c r="BC73" s="1315"/>
      <c r="BD73" s="1315"/>
      <c r="BE73" s="1315"/>
      <c r="BF73" s="1315"/>
      <c r="BG73" s="1315"/>
      <c r="BH73" s="1315"/>
      <c r="BI73" s="1315"/>
      <c r="BJ73" s="1315"/>
      <c r="BK73" s="1315"/>
      <c r="BL73" s="1315"/>
      <c r="BM73" s="1315"/>
      <c r="BN73" s="1315"/>
      <c r="BO73" s="1315"/>
      <c r="BP73" s="1313">
        <v>68.099999999999994</v>
      </c>
      <c r="BQ73" s="1313"/>
      <c r="BR73" s="1313"/>
      <c r="BS73" s="1313"/>
      <c r="BT73" s="1313"/>
      <c r="BU73" s="1313"/>
      <c r="BV73" s="1313"/>
      <c r="BW73" s="1313"/>
      <c r="BX73" s="1313">
        <v>63.9</v>
      </c>
      <c r="BY73" s="1313"/>
      <c r="BZ73" s="1313"/>
      <c r="CA73" s="1313"/>
      <c r="CB73" s="1313"/>
      <c r="CC73" s="1313"/>
      <c r="CD73" s="1313"/>
      <c r="CE73" s="1313"/>
      <c r="CF73" s="1313">
        <v>67.2</v>
      </c>
      <c r="CG73" s="1313"/>
      <c r="CH73" s="1313"/>
      <c r="CI73" s="1313"/>
      <c r="CJ73" s="1313"/>
      <c r="CK73" s="1313"/>
      <c r="CL73" s="1313"/>
      <c r="CM73" s="1313"/>
      <c r="CN73" s="1313">
        <v>75.599999999999994</v>
      </c>
      <c r="CO73" s="1313"/>
      <c r="CP73" s="1313"/>
      <c r="CQ73" s="1313"/>
      <c r="CR73" s="1313"/>
      <c r="CS73" s="1313"/>
      <c r="CT73" s="1313"/>
      <c r="CU73" s="1313"/>
      <c r="CV73" s="1313">
        <v>83.5</v>
      </c>
      <c r="CW73" s="1313"/>
      <c r="CX73" s="1313"/>
      <c r="CY73" s="1313"/>
      <c r="CZ73" s="1313"/>
      <c r="DA73" s="1313"/>
      <c r="DB73" s="1313"/>
      <c r="DC73" s="1313"/>
    </row>
    <row r="74" spans="2:107" x14ac:dyDescent="0.15">
      <c r="B74" s="394"/>
      <c r="G74" s="1326"/>
      <c r="H74" s="1326"/>
      <c r="I74" s="1326"/>
      <c r="J74" s="1326"/>
      <c r="K74" s="1329"/>
      <c r="L74" s="1329"/>
      <c r="M74" s="1329"/>
      <c r="N74" s="1329"/>
      <c r="AM74" s="403"/>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4"/>
      <c r="G75" s="1326"/>
      <c r="H75" s="1326"/>
      <c r="I75" s="1308"/>
      <c r="J75" s="1308"/>
      <c r="K75" s="1325"/>
      <c r="L75" s="1325"/>
      <c r="M75" s="1325"/>
      <c r="N75" s="1325"/>
      <c r="AM75" s="403"/>
      <c r="AN75" s="1315"/>
      <c r="AO75" s="1315"/>
      <c r="AP75" s="1315"/>
      <c r="AQ75" s="1315"/>
      <c r="AR75" s="1315"/>
      <c r="AS75" s="1315"/>
      <c r="AT75" s="1315"/>
      <c r="AU75" s="1315"/>
      <c r="AV75" s="1315"/>
      <c r="AW75" s="1315"/>
      <c r="AX75" s="1315"/>
      <c r="AY75" s="1315"/>
      <c r="AZ75" s="1315"/>
      <c r="BA75" s="1315"/>
      <c r="BB75" s="1315" t="s">
        <v>613</v>
      </c>
      <c r="BC75" s="1315"/>
      <c r="BD75" s="1315"/>
      <c r="BE75" s="1315"/>
      <c r="BF75" s="1315"/>
      <c r="BG75" s="1315"/>
      <c r="BH75" s="1315"/>
      <c r="BI75" s="1315"/>
      <c r="BJ75" s="1315"/>
      <c r="BK75" s="1315"/>
      <c r="BL75" s="1315"/>
      <c r="BM75" s="1315"/>
      <c r="BN75" s="1315"/>
      <c r="BO75" s="1315"/>
      <c r="BP75" s="1313">
        <v>13.3</v>
      </c>
      <c r="BQ75" s="1313"/>
      <c r="BR75" s="1313"/>
      <c r="BS75" s="1313"/>
      <c r="BT75" s="1313"/>
      <c r="BU75" s="1313"/>
      <c r="BV75" s="1313"/>
      <c r="BW75" s="1313"/>
      <c r="BX75" s="1313">
        <v>13.1</v>
      </c>
      <c r="BY75" s="1313"/>
      <c r="BZ75" s="1313"/>
      <c r="CA75" s="1313"/>
      <c r="CB75" s="1313"/>
      <c r="CC75" s="1313"/>
      <c r="CD75" s="1313"/>
      <c r="CE75" s="1313"/>
      <c r="CF75" s="1313">
        <v>13.1</v>
      </c>
      <c r="CG75" s="1313"/>
      <c r="CH75" s="1313"/>
      <c r="CI75" s="1313"/>
      <c r="CJ75" s="1313"/>
      <c r="CK75" s="1313"/>
      <c r="CL75" s="1313"/>
      <c r="CM75" s="1313"/>
      <c r="CN75" s="1313">
        <v>12.4</v>
      </c>
      <c r="CO75" s="1313"/>
      <c r="CP75" s="1313"/>
      <c r="CQ75" s="1313"/>
      <c r="CR75" s="1313"/>
      <c r="CS75" s="1313"/>
      <c r="CT75" s="1313"/>
      <c r="CU75" s="1313"/>
      <c r="CV75" s="1313">
        <v>11.9</v>
      </c>
      <c r="CW75" s="1313"/>
      <c r="CX75" s="1313"/>
      <c r="CY75" s="1313"/>
      <c r="CZ75" s="1313"/>
      <c r="DA75" s="1313"/>
      <c r="DB75" s="1313"/>
      <c r="DC75" s="1313"/>
    </row>
    <row r="76" spans="2:107" x14ac:dyDescent="0.15">
      <c r="B76" s="394"/>
      <c r="G76" s="1326"/>
      <c r="H76" s="1326"/>
      <c r="I76" s="1308"/>
      <c r="J76" s="1308"/>
      <c r="K76" s="1325"/>
      <c r="L76" s="1325"/>
      <c r="M76" s="1325"/>
      <c r="N76" s="1325"/>
      <c r="AM76" s="403"/>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4"/>
      <c r="G77" s="1308"/>
      <c r="H77" s="1308"/>
      <c r="I77" s="1308"/>
      <c r="J77" s="1308"/>
      <c r="K77" s="1329"/>
      <c r="L77" s="1329"/>
      <c r="M77" s="1329"/>
      <c r="N77" s="1329"/>
      <c r="AN77" s="1312" t="s">
        <v>611</v>
      </c>
      <c r="AO77" s="1312"/>
      <c r="AP77" s="1312"/>
      <c r="AQ77" s="1312"/>
      <c r="AR77" s="1312"/>
      <c r="AS77" s="1312"/>
      <c r="AT77" s="1312"/>
      <c r="AU77" s="1312"/>
      <c r="AV77" s="1312"/>
      <c r="AW77" s="1312"/>
      <c r="AX77" s="1312"/>
      <c r="AY77" s="1312"/>
      <c r="AZ77" s="1312"/>
      <c r="BA77" s="1312"/>
      <c r="BB77" s="1315" t="s">
        <v>609</v>
      </c>
      <c r="BC77" s="1315"/>
      <c r="BD77" s="1315"/>
      <c r="BE77" s="1315"/>
      <c r="BF77" s="1315"/>
      <c r="BG77" s="1315"/>
      <c r="BH77" s="1315"/>
      <c r="BI77" s="1315"/>
      <c r="BJ77" s="1315"/>
      <c r="BK77" s="1315"/>
      <c r="BL77" s="1315"/>
      <c r="BM77" s="1315"/>
      <c r="BN77" s="1315"/>
      <c r="BO77" s="1315"/>
      <c r="BP77" s="1313">
        <v>17.899999999999999</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4"/>
      <c r="G78" s="1308"/>
      <c r="H78" s="1308"/>
      <c r="I78" s="1308"/>
      <c r="J78" s="1308"/>
      <c r="K78" s="1329"/>
      <c r="L78" s="1329"/>
      <c r="M78" s="1329"/>
      <c r="N78" s="1329"/>
      <c r="AN78" s="1312"/>
      <c r="AO78" s="1312"/>
      <c r="AP78" s="1312"/>
      <c r="AQ78" s="1312"/>
      <c r="AR78" s="1312"/>
      <c r="AS78" s="1312"/>
      <c r="AT78" s="1312"/>
      <c r="AU78" s="1312"/>
      <c r="AV78" s="1312"/>
      <c r="AW78" s="1312"/>
      <c r="AX78" s="1312"/>
      <c r="AY78" s="1312"/>
      <c r="AZ78" s="1312"/>
      <c r="BA78" s="1312"/>
      <c r="BB78" s="1315"/>
      <c r="BC78" s="1315"/>
      <c r="BD78" s="1315"/>
      <c r="BE78" s="1315"/>
      <c r="BF78" s="1315"/>
      <c r="BG78" s="1315"/>
      <c r="BH78" s="1315"/>
      <c r="BI78" s="1315"/>
      <c r="BJ78" s="1315"/>
      <c r="BK78" s="1315"/>
      <c r="BL78" s="1315"/>
      <c r="BM78" s="1315"/>
      <c r="BN78" s="1315"/>
      <c r="BO78" s="1315"/>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4"/>
      <c r="G79" s="1308"/>
      <c r="H79" s="1308"/>
      <c r="I79" s="1328"/>
      <c r="J79" s="1328"/>
      <c r="K79" s="1330"/>
      <c r="L79" s="1330"/>
      <c r="M79" s="1330"/>
      <c r="N79" s="1330"/>
      <c r="AN79" s="1312"/>
      <c r="AO79" s="1312"/>
      <c r="AP79" s="1312"/>
      <c r="AQ79" s="1312"/>
      <c r="AR79" s="1312"/>
      <c r="AS79" s="1312"/>
      <c r="AT79" s="1312"/>
      <c r="AU79" s="1312"/>
      <c r="AV79" s="1312"/>
      <c r="AW79" s="1312"/>
      <c r="AX79" s="1312"/>
      <c r="AY79" s="1312"/>
      <c r="AZ79" s="1312"/>
      <c r="BA79" s="1312"/>
      <c r="BB79" s="1315" t="s">
        <v>613</v>
      </c>
      <c r="BC79" s="1315"/>
      <c r="BD79" s="1315"/>
      <c r="BE79" s="1315"/>
      <c r="BF79" s="1315"/>
      <c r="BG79" s="1315"/>
      <c r="BH79" s="1315"/>
      <c r="BI79" s="1315"/>
      <c r="BJ79" s="1315"/>
      <c r="BK79" s="1315"/>
      <c r="BL79" s="1315"/>
      <c r="BM79" s="1315"/>
      <c r="BN79" s="1315"/>
      <c r="BO79" s="1315"/>
      <c r="BP79" s="1313">
        <v>9.5</v>
      </c>
      <c r="BQ79" s="1313"/>
      <c r="BR79" s="1313"/>
      <c r="BS79" s="1313"/>
      <c r="BT79" s="1313"/>
      <c r="BU79" s="1313"/>
      <c r="BV79" s="1313"/>
      <c r="BW79" s="1313"/>
      <c r="BX79" s="1313">
        <v>7.2</v>
      </c>
      <c r="BY79" s="1313"/>
      <c r="BZ79" s="1313"/>
      <c r="CA79" s="1313"/>
      <c r="CB79" s="1313"/>
      <c r="CC79" s="1313"/>
      <c r="CD79" s="1313"/>
      <c r="CE79" s="1313"/>
      <c r="CF79" s="1313">
        <v>6.9</v>
      </c>
      <c r="CG79" s="1313"/>
      <c r="CH79" s="1313"/>
      <c r="CI79" s="1313"/>
      <c r="CJ79" s="1313"/>
      <c r="CK79" s="1313"/>
      <c r="CL79" s="1313"/>
      <c r="CM79" s="1313"/>
      <c r="CN79" s="1313">
        <v>7.1</v>
      </c>
      <c r="CO79" s="1313"/>
      <c r="CP79" s="1313"/>
      <c r="CQ79" s="1313"/>
      <c r="CR79" s="1313"/>
      <c r="CS79" s="1313"/>
      <c r="CT79" s="1313"/>
      <c r="CU79" s="1313"/>
      <c r="CV79" s="1313">
        <v>7.4</v>
      </c>
      <c r="CW79" s="1313"/>
      <c r="CX79" s="1313"/>
      <c r="CY79" s="1313"/>
      <c r="CZ79" s="1313"/>
      <c r="DA79" s="1313"/>
      <c r="DB79" s="1313"/>
      <c r="DC79" s="1313"/>
    </row>
    <row r="80" spans="2:107" x14ac:dyDescent="0.15">
      <c r="B80" s="394"/>
      <c r="G80" s="1308"/>
      <c r="H80" s="1308"/>
      <c r="I80" s="1328"/>
      <c r="J80" s="1328"/>
      <c r="K80" s="1330"/>
      <c r="L80" s="1330"/>
      <c r="M80" s="1330"/>
      <c r="N80" s="1330"/>
      <c r="AN80" s="1312"/>
      <c r="AO80" s="1312"/>
      <c r="AP80" s="1312"/>
      <c r="AQ80" s="1312"/>
      <c r="AR80" s="1312"/>
      <c r="AS80" s="1312"/>
      <c r="AT80" s="1312"/>
      <c r="AU80" s="1312"/>
      <c r="AV80" s="1312"/>
      <c r="AW80" s="1312"/>
      <c r="AX80" s="1312"/>
      <c r="AY80" s="1312"/>
      <c r="AZ80" s="1312"/>
      <c r="BA80" s="1312"/>
      <c r="BB80" s="1315"/>
      <c r="BC80" s="1315"/>
      <c r="BD80" s="1315"/>
      <c r="BE80" s="1315"/>
      <c r="BF80" s="1315"/>
      <c r="BG80" s="1315"/>
      <c r="BH80" s="1315"/>
      <c r="BI80" s="1315"/>
      <c r="BJ80" s="1315"/>
      <c r="BK80" s="1315"/>
      <c r="BL80" s="1315"/>
      <c r="BM80" s="1315"/>
      <c r="BN80" s="1315"/>
      <c r="BO80" s="1315"/>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pJXusHMU2RmEbpVGwkv6aUi3q/yQAYMVkv31fD4g/hyv7t5ZNNC5Tge5yH1HKbdqknHjG90kwZKYu9HbI7S5g==" saltValue="GPhksP8N0KADzHa0zbIQQ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Normal="100" zoomScaleSheetLayoutView="70" workbookViewId="0">
      <selection activeCell="AD50" sqref="AD5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eVD1Q7QAavrJ9TvTVcG4gY0V9ZEMr/4qM+ENSRrXv1hWVcHMKdRgeiEUb3ezqorCuvT92I6aZcHZu7pMGI1jA==" saltValue="RAn/UYKZt7Ch05oENDbrQ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5" zoomScaleNormal="100" zoomScaleSheetLayoutView="55" workbookViewId="0">
      <selection activeCell="AD50" sqref="AD5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ZoCfjgGeUW+Nr89dqUAEI7zw9z46llLUuxJPqeG5FgThUM+AhSF0n8o0c3w13NUsslM0OZKFotyE3sO5Wbm5g==" saltValue="FXJRJJKnqqL6HN41/heXO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165676</v>
      </c>
      <c r="E3" s="161"/>
      <c r="F3" s="162">
        <v>119685</v>
      </c>
      <c r="G3" s="163"/>
      <c r="H3" s="164"/>
    </row>
    <row r="4" spans="1:8" x14ac:dyDescent="0.15">
      <c r="A4" s="165"/>
      <c r="B4" s="166"/>
      <c r="C4" s="167"/>
      <c r="D4" s="168">
        <v>102101</v>
      </c>
      <c r="E4" s="169"/>
      <c r="F4" s="170">
        <v>68464</v>
      </c>
      <c r="G4" s="171"/>
      <c r="H4" s="172"/>
    </row>
    <row r="5" spans="1:8" x14ac:dyDescent="0.15">
      <c r="A5" s="153" t="s">
        <v>553</v>
      </c>
      <c r="B5" s="158"/>
      <c r="C5" s="159"/>
      <c r="D5" s="160">
        <v>327070</v>
      </c>
      <c r="E5" s="161"/>
      <c r="F5" s="162">
        <v>245039</v>
      </c>
      <c r="G5" s="163"/>
      <c r="H5" s="164"/>
    </row>
    <row r="6" spans="1:8" x14ac:dyDescent="0.15">
      <c r="A6" s="165"/>
      <c r="B6" s="166"/>
      <c r="C6" s="167"/>
      <c r="D6" s="168">
        <v>217545</v>
      </c>
      <c r="E6" s="169"/>
      <c r="F6" s="170">
        <v>108922</v>
      </c>
      <c r="G6" s="171"/>
      <c r="H6" s="172"/>
    </row>
    <row r="7" spans="1:8" x14ac:dyDescent="0.15">
      <c r="A7" s="153" t="s">
        <v>554</v>
      </c>
      <c r="B7" s="158"/>
      <c r="C7" s="159"/>
      <c r="D7" s="160">
        <v>171634</v>
      </c>
      <c r="E7" s="161"/>
      <c r="F7" s="162">
        <v>310300</v>
      </c>
      <c r="G7" s="163"/>
      <c r="H7" s="164"/>
    </row>
    <row r="8" spans="1:8" x14ac:dyDescent="0.15">
      <c r="A8" s="165"/>
      <c r="B8" s="166"/>
      <c r="C8" s="167"/>
      <c r="D8" s="168">
        <v>75597</v>
      </c>
      <c r="E8" s="169"/>
      <c r="F8" s="170">
        <v>157576</v>
      </c>
      <c r="G8" s="171"/>
      <c r="H8" s="172"/>
    </row>
    <row r="9" spans="1:8" x14ac:dyDescent="0.15">
      <c r="A9" s="153" t="s">
        <v>555</v>
      </c>
      <c r="B9" s="158"/>
      <c r="C9" s="159"/>
      <c r="D9" s="160">
        <v>195052</v>
      </c>
      <c r="E9" s="161"/>
      <c r="F9" s="162">
        <v>317319</v>
      </c>
      <c r="G9" s="163"/>
      <c r="H9" s="164"/>
    </row>
    <row r="10" spans="1:8" x14ac:dyDescent="0.15">
      <c r="A10" s="165"/>
      <c r="B10" s="166"/>
      <c r="C10" s="167"/>
      <c r="D10" s="168">
        <v>82840</v>
      </c>
      <c r="E10" s="169"/>
      <c r="F10" s="170">
        <v>164214</v>
      </c>
      <c r="G10" s="171"/>
      <c r="H10" s="172"/>
    </row>
    <row r="11" spans="1:8" x14ac:dyDescent="0.15">
      <c r="A11" s="153" t="s">
        <v>556</v>
      </c>
      <c r="B11" s="158"/>
      <c r="C11" s="159"/>
      <c r="D11" s="160">
        <v>233796</v>
      </c>
      <c r="E11" s="161"/>
      <c r="F11" s="162">
        <v>289738</v>
      </c>
      <c r="G11" s="163"/>
      <c r="H11" s="164"/>
    </row>
    <row r="12" spans="1:8" x14ac:dyDescent="0.15">
      <c r="A12" s="165"/>
      <c r="B12" s="166"/>
      <c r="C12" s="173"/>
      <c r="D12" s="168">
        <v>96264</v>
      </c>
      <c r="E12" s="169"/>
      <c r="F12" s="170">
        <v>156238</v>
      </c>
      <c r="G12" s="171"/>
      <c r="H12" s="172"/>
    </row>
    <row r="13" spans="1:8" x14ac:dyDescent="0.15">
      <c r="A13" s="153"/>
      <c r="B13" s="158"/>
      <c r="C13" s="174"/>
      <c r="D13" s="175">
        <v>218646</v>
      </c>
      <c r="E13" s="176"/>
      <c r="F13" s="177">
        <v>256416</v>
      </c>
      <c r="G13" s="178"/>
      <c r="H13" s="164"/>
    </row>
    <row r="14" spans="1:8" x14ac:dyDescent="0.15">
      <c r="A14" s="165"/>
      <c r="B14" s="166"/>
      <c r="C14" s="167"/>
      <c r="D14" s="168">
        <v>114869</v>
      </c>
      <c r="E14" s="169"/>
      <c r="F14" s="170">
        <v>131083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2.7</v>
      </c>
      <c r="C19" s="179">
        <f>ROUND(VALUE(SUBSTITUTE(実質収支比率等に係る経年分析!G$48,"▲","-")),2)</f>
        <v>5.35</v>
      </c>
      <c r="D19" s="179">
        <f>ROUND(VALUE(SUBSTITUTE(実質収支比率等に係る経年分析!H$48,"▲","-")),2)</f>
        <v>4.8</v>
      </c>
      <c r="E19" s="179">
        <f>ROUND(VALUE(SUBSTITUTE(実質収支比率等に係る経年分析!I$48,"▲","-")),2)</f>
        <v>3.63</v>
      </c>
      <c r="F19" s="179">
        <f>ROUND(VALUE(SUBSTITUTE(実質収支比率等に係る経年分析!J$48,"▲","-")),2)</f>
        <v>0.9</v>
      </c>
    </row>
    <row r="20" spans="1:11" x14ac:dyDescent="0.15">
      <c r="A20" s="179" t="s">
        <v>55</v>
      </c>
      <c r="B20" s="179">
        <f>ROUND(VALUE(SUBSTITUTE(実質収支比率等に係る経年分析!F$47,"▲","-")),2)</f>
        <v>28.24</v>
      </c>
      <c r="C20" s="179">
        <f>ROUND(VALUE(SUBSTITUTE(実質収支比率等に係る経年分析!G$47,"▲","-")),2)</f>
        <v>28.77</v>
      </c>
      <c r="D20" s="179">
        <f>ROUND(VALUE(SUBSTITUTE(実質収支比率等に係る経年分析!H$47,"▲","-")),2)</f>
        <v>30.25</v>
      </c>
      <c r="E20" s="179">
        <f>ROUND(VALUE(SUBSTITUTE(実質収支比率等に係る経年分析!I$47,"▲","-")),2)</f>
        <v>31.01</v>
      </c>
      <c r="F20" s="179">
        <f>ROUND(VALUE(SUBSTITUTE(実質収支比率等に係る経年分析!J$47,"▲","-")),2)</f>
        <v>31.28</v>
      </c>
    </row>
    <row r="21" spans="1:11" x14ac:dyDescent="0.15">
      <c r="A21" s="179" t="s">
        <v>56</v>
      </c>
      <c r="B21" s="179">
        <f>IF(ISNUMBER(VALUE(SUBSTITUTE(実質収支比率等に係る経年分析!F$49,"▲","-"))),ROUND(VALUE(SUBSTITUTE(実質収支比率等に係る経年分析!F$49,"▲","-")),2),NA())</f>
        <v>2.76</v>
      </c>
      <c r="C21" s="179">
        <f>IF(ISNUMBER(VALUE(SUBSTITUTE(実質収支比率等に係る経年分析!G$49,"▲","-"))),ROUND(VALUE(SUBSTITUTE(実質収支比率等に係る経年分析!G$49,"▲","-")),2),NA())</f>
        <v>6.29</v>
      </c>
      <c r="D21" s="179">
        <f>IF(ISNUMBER(VALUE(SUBSTITUTE(実質収支比率等に係る経年分析!H$49,"▲","-"))),ROUND(VALUE(SUBSTITUTE(実質収支比率等に係る経年分析!H$49,"▲","-")),2),NA())</f>
        <v>-0.82</v>
      </c>
      <c r="E21" s="179">
        <f>IF(ISNUMBER(VALUE(SUBSTITUTE(実質収支比率等に係る経年分析!I$49,"▲","-"))),ROUND(VALUE(SUBSTITUTE(実質収支比率等に係る経年分析!I$49,"▲","-")),2),NA())</f>
        <v>-1.29</v>
      </c>
      <c r="F21" s="179">
        <f>IF(ISNUMBER(VALUE(SUBSTITUTE(実質収支比率等に係る経年分析!J$49,"▲","-"))),ROUND(VALUE(SUBSTITUTE(実質収支比率等に係る経年分析!J$49,"▲","-")),2),NA())</f>
        <v>-3.3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国民健康保険診療所特別会計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君谷診療所特別会計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15">
      <c r="A34" s="180" t="str">
        <f>IF(連結実質赤字比率に係る赤字・黒字の構成分析!C$36="",NA(),連結実質赤字比率に係る赤字・黒字の構成分析!C$36)</f>
        <v>住宅新築資金等貸付事業特別会計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2.69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5.34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4.79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0.85</v>
      </c>
    </row>
    <row r="36" spans="1:16" x14ac:dyDescent="0.15">
      <c r="A36" s="180" t="str">
        <f>IF(連結実質赤字比率に係る赤字・黒字の構成分析!C$34="",NA(),連結実質赤字比率に係る赤字・黒字の構成分析!C$34)</f>
        <v>国民健康保険特別会計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0.02</v>
      </c>
      <c r="J36" s="180">
        <f>IF(ROUND(VALUE(SUBSTITUTE(連結実質赤字比率に係る赤字・黒字の構成分析!J$34,"▲", "-")), 2) &lt; 0, ABS(ROUND(VALUE(SUBSTITUTE(連結実質赤字比率に係る赤字・黒字の構成分析!J$34,"▲", "-")), 2)), NA())</f>
        <v>0.08</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1230</v>
      </c>
      <c r="E42" s="181"/>
      <c r="F42" s="181"/>
      <c r="G42" s="181">
        <f>'実質公債費比率（分子）の構造'!L$52</f>
        <v>1201</v>
      </c>
      <c r="H42" s="181"/>
      <c r="I42" s="181"/>
      <c r="J42" s="181">
        <f>'実質公債費比率（分子）の構造'!M$52</f>
        <v>1138</v>
      </c>
      <c r="K42" s="181"/>
      <c r="L42" s="181"/>
      <c r="M42" s="181">
        <f>'実質公債費比率（分子）の構造'!N$52</f>
        <v>1088</v>
      </c>
      <c r="N42" s="181"/>
      <c r="O42" s="181"/>
      <c r="P42" s="181">
        <f>'実質公債費比率（分子）の構造'!O$52</f>
        <v>1057</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20</v>
      </c>
      <c r="C44" s="181"/>
      <c r="D44" s="181"/>
      <c r="E44" s="181">
        <f>'実質公債費比率（分子）の構造'!L$50</f>
        <v>20</v>
      </c>
      <c r="F44" s="181"/>
      <c r="G44" s="181"/>
      <c r="H44" s="181">
        <f>'実質公債費比率（分子）の構造'!M$50</f>
        <v>20</v>
      </c>
      <c r="I44" s="181"/>
      <c r="J44" s="181"/>
      <c r="K44" s="181">
        <f>'実質公債費比率（分子）の構造'!N$50</f>
        <v>20</v>
      </c>
      <c r="L44" s="181"/>
      <c r="M44" s="181"/>
      <c r="N44" s="181">
        <f>'実質公債費比率（分子）の構造'!O$50</f>
        <v>20</v>
      </c>
      <c r="O44" s="181"/>
      <c r="P44" s="181"/>
    </row>
    <row r="45" spans="1:16" x14ac:dyDescent="0.15">
      <c r="A45" s="181" t="s">
        <v>66</v>
      </c>
      <c r="B45" s="181">
        <f>'実質公債費比率（分子）の構造'!K$49</f>
        <v>16</v>
      </c>
      <c r="C45" s="181"/>
      <c r="D45" s="181"/>
      <c r="E45" s="181">
        <f>'実質公債費比率（分子）の構造'!L$49</f>
        <v>23</v>
      </c>
      <c r="F45" s="181"/>
      <c r="G45" s="181"/>
      <c r="H45" s="181">
        <f>'実質公債費比率（分子）の構造'!M$49</f>
        <v>26</v>
      </c>
      <c r="I45" s="181"/>
      <c r="J45" s="181"/>
      <c r="K45" s="181">
        <f>'実質公債費比率（分子）の構造'!N$49</f>
        <v>28</v>
      </c>
      <c r="L45" s="181"/>
      <c r="M45" s="181"/>
      <c r="N45" s="181">
        <f>'実質公債費比率（分子）の構造'!O$49</f>
        <v>31</v>
      </c>
      <c r="O45" s="181"/>
      <c r="P45" s="181"/>
    </row>
    <row r="46" spans="1:16" x14ac:dyDescent="0.15">
      <c r="A46" s="181" t="s">
        <v>67</v>
      </c>
      <c r="B46" s="181">
        <f>'実質公債費比率（分子）の構造'!K$48</f>
        <v>192</v>
      </c>
      <c r="C46" s="181"/>
      <c r="D46" s="181"/>
      <c r="E46" s="181">
        <f>'実質公債費比率（分子）の構造'!L$48</f>
        <v>192</v>
      </c>
      <c r="F46" s="181"/>
      <c r="G46" s="181"/>
      <c r="H46" s="181">
        <f>'実質公債費比率（分子）の構造'!M$48</f>
        <v>181</v>
      </c>
      <c r="I46" s="181"/>
      <c r="J46" s="181"/>
      <c r="K46" s="181">
        <f>'実質公債費比率（分子）の構造'!N$48</f>
        <v>183</v>
      </c>
      <c r="L46" s="181"/>
      <c r="M46" s="181"/>
      <c r="N46" s="181">
        <f>'実質公債費比率（分子）の構造'!O$48</f>
        <v>188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1378</v>
      </c>
      <c r="C49" s="181"/>
      <c r="D49" s="181"/>
      <c r="E49" s="181">
        <f>'実質公債費比率（分子）の構造'!L$45</f>
        <v>1360</v>
      </c>
      <c r="F49" s="181"/>
      <c r="G49" s="181"/>
      <c r="H49" s="181">
        <f>'実質公債費比率（分子）の構造'!M$45</f>
        <v>1273</v>
      </c>
      <c r="I49" s="181"/>
      <c r="J49" s="181"/>
      <c r="K49" s="181">
        <f>'実質公債費比率（分子）の構造'!N$45</f>
        <v>1155</v>
      </c>
      <c r="L49" s="181"/>
      <c r="M49" s="181"/>
      <c r="N49" s="181">
        <f>'実質公債費比率（分子）の構造'!O$45</f>
        <v>1137</v>
      </c>
      <c r="O49" s="181"/>
      <c r="P49" s="181"/>
    </row>
    <row r="50" spans="1:16" x14ac:dyDescent="0.15">
      <c r="A50" s="181" t="s">
        <v>71</v>
      </c>
      <c r="B50" s="181" t="e">
        <f>NA()</f>
        <v>#N/A</v>
      </c>
      <c r="C50" s="181">
        <f>IF(ISNUMBER('実質公債費比率（分子）の構造'!K$53),'実質公債費比率（分子）の構造'!K$53,NA())</f>
        <v>376</v>
      </c>
      <c r="D50" s="181" t="e">
        <f>NA()</f>
        <v>#N/A</v>
      </c>
      <c r="E50" s="181" t="e">
        <f>NA()</f>
        <v>#N/A</v>
      </c>
      <c r="F50" s="181">
        <f>IF(ISNUMBER('実質公債費比率（分子）の構造'!L$53),'実質公債費比率（分子）の構造'!L$53,NA())</f>
        <v>394</v>
      </c>
      <c r="G50" s="181" t="e">
        <f>NA()</f>
        <v>#N/A</v>
      </c>
      <c r="H50" s="181" t="e">
        <f>NA()</f>
        <v>#N/A</v>
      </c>
      <c r="I50" s="181">
        <f>IF(ISNUMBER('実質公債費比率（分子）の構造'!M$53),'実質公債費比率（分子）の構造'!M$53,NA())</f>
        <v>362</v>
      </c>
      <c r="J50" s="181" t="e">
        <f>NA()</f>
        <v>#N/A</v>
      </c>
      <c r="K50" s="181" t="e">
        <f>NA()</f>
        <v>#N/A</v>
      </c>
      <c r="L50" s="181">
        <f>IF(ISNUMBER('実質公債費比率（分子）の構造'!N$53),'実質公債費比率（分子）の構造'!N$53,NA())</f>
        <v>298</v>
      </c>
      <c r="M50" s="181" t="e">
        <f>NA()</f>
        <v>#N/A</v>
      </c>
      <c r="N50" s="181" t="e">
        <f>NA()</f>
        <v>#N/A</v>
      </c>
      <c r="O50" s="181">
        <f>IF(ISNUMBER('実質公債費比率（分子）の構造'!O$53),'実質公債費比率（分子）の構造'!O$53,NA())</f>
        <v>319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9201</v>
      </c>
      <c r="E56" s="180"/>
      <c r="F56" s="180"/>
      <c r="G56" s="180">
        <f>'将来負担比率（分子）の構造'!J$52</f>
        <v>9306</v>
      </c>
      <c r="H56" s="180"/>
      <c r="I56" s="180"/>
      <c r="J56" s="180">
        <f>'将来負担比率（分子）の構造'!K$52</f>
        <v>8756</v>
      </c>
      <c r="K56" s="180"/>
      <c r="L56" s="180"/>
      <c r="M56" s="180">
        <f>'将来負担比率（分子）の構造'!L$52</f>
        <v>8133</v>
      </c>
      <c r="N56" s="180"/>
      <c r="O56" s="180"/>
      <c r="P56" s="180">
        <f>'将来負担比率（分子）の構造'!M$52</f>
        <v>7937</v>
      </c>
    </row>
    <row r="57" spans="1:16" x14ac:dyDescent="0.15">
      <c r="A57" s="180" t="s">
        <v>42</v>
      </c>
      <c r="B57" s="180"/>
      <c r="C57" s="180"/>
      <c r="D57" s="180">
        <f>'将来負担比率（分子）の構造'!I$51</f>
        <v>615</v>
      </c>
      <c r="E57" s="180"/>
      <c r="F57" s="180"/>
      <c r="G57" s="180">
        <f>'将来負担比率（分子）の構造'!J$51</f>
        <v>522</v>
      </c>
      <c r="H57" s="180"/>
      <c r="I57" s="180"/>
      <c r="J57" s="180">
        <f>'将来負担比率（分子）の構造'!K$51</f>
        <v>447</v>
      </c>
      <c r="K57" s="180"/>
      <c r="L57" s="180"/>
      <c r="M57" s="180">
        <f>'将来負担比率（分子）の構造'!L$51</f>
        <v>387</v>
      </c>
      <c r="N57" s="180"/>
      <c r="O57" s="180"/>
      <c r="P57" s="180">
        <f>'将来負担比率（分子）の構造'!M$51</f>
        <v>308</v>
      </c>
    </row>
    <row r="58" spans="1:16" x14ac:dyDescent="0.15">
      <c r="A58" s="180" t="s">
        <v>41</v>
      </c>
      <c r="B58" s="180"/>
      <c r="C58" s="180"/>
      <c r="D58" s="180">
        <f>'将来負担比率（分子）の構造'!I$50</f>
        <v>2764</v>
      </c>
      <c r="E58" s="180"/>
      <c r="F58" s="180"/>
      <c r="G58" s="180">
        <f>'将来負担比率（分子）の構造'!J$50</f>
        <v>2756</v>
      </c>
      <c r="H58" s="180"/>
      <c r="I58" s="180"/>
      <c r="J58" s="180">
        <f>'将来負担比率（分子）の構造'!K$50</f>
        <v>2739</v>
      </c>
      <c r="K58" s="180"/>
      <c r="L58" s="180"/>
      <c r="M58" s="180">
        <f>'将来負担比率（分子）の構造'!L$50</f>
        <v>2722</v>
      </c>
      <c r="N58" s="180"/>
      <c r="O58" s="180"/>
      <c r="P58" s="180">
        <f>'将来負担比率（分子）の構造'!M$50</f>
        <v>2692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1352</v>
      </c>
      <c r="C62" s="180"/>
      <c r="D62" s="180"/>
      <c r="E62" s="180">
        <f>'将来負担比率（分子）の構造'!J$45</f>
        <v>1314</v>
      </c>
      <c r="F62" s="180"/>
      <c r="G62" s="180"/>
      <c r="H62" s="180">
        <f>'将来負担比率（分子）の構造'!K$45</f>
        <v>1311</v>
      </c>
      <c r="I62" s="180"/>
      <c r="J62" s="180"/>
      <c r="K62" s="180">
        <f>'将来負担比率（分子）の構造'!L$45</f>
        <v>1323</v>
      </c>
      <c r="L62" s="180"/>
      <c r="M62" s="180"/>
      <c r="N62" s="180">
        <f>'将来負担比率（分子）の構造'!M$45</f>
        <v>1350</v>
      </c>
      <c r="O62" s="180"/>
      <c r="P62" s="180"/>
    </row>
    <row r="63" spans="1:16" x14ac:dyDescent="0.15">
      <c r="A63" s="180" t="s">
        <v>34</v>
      </c>
      <c r="B63" s="180">
        <f>'将来負担比率（分子）の構造'!I$44</f>
        <v>249</v>
      </c>
      <c r="C63" s="180"/>
      <c r="D63" s="180"/>
      <c r="E63" s="180">
        <f>'将来負担比率（分子）の構造'!J$44</f>
        <v>231</v>
      </c>
      <c r="F63" s="180"/>
      <c r="G63" s="180"/>
      <c r="H63" s="180">
        <f>'将来負担比率（分子）の構造'!K$44</f>
        <v>221</v>
      </c>
      <c r="I63" s="180"/>
      <c r="J63" s="180"/>
      <c r="K63" s="180">
        <f>'将来負担比率（分子）の構造'!L$44</f>
        <v>186</v>
      </c>
      <c r="L63" s="180"/>
      <c r="M63" s="180"/>
      <c r="N63" s="180">
        <f>'将来負担比率（分子）の構造'!M$44</f>
        <v>152</v>
      </c>
      <c r="O63" s="180"/>
      <c r="P63" s="180"/>
    </row>
    <row r="64" spans="1:16" x14ac:dyDescent="0.15">
      <c r="A64" s="180" t="s">
        <v>33</v>
      </c>
      <c r="B64" s="180">
        <f>'将来負担比率（分子）の構造'!I$43</f>
        <v>2398</v>
      </c>
      <c r="C64" s="180"/>
      <c r="D64" s="180"/>
      <c r="E64" s="180">
        <f>'将来負担比率（分子）の構造'!J$43</f>
        <v>2299</v>
      </c>
      <c r="F64" s="180"/>
      <c r="G64" s="180"/>
      <c r="H64" s="180">
        <f>'将来負担比率（分子）の構造'!K$43</f>
        <v>2258</v>
      </c>
      <c r="I64" s="180"/>
      <c r="J64" s="180"/>
      <c r="K64" s="180">
        <f>'将来負担比率（分子）の構造'!L$43</f>
        <v>2096</v>
      </c>
      <c r="L64" s="180"/>
      <c r="M64" s="180"/>
      <c r="N64" s="180">
        <f>'将来負担比率（分子）の構造'!M$43</f>
        <v>2093</v>
      </c>
      <c r="O64" s="180"/>
      <c r="P64" s="180"/>
    </row>
    <row r="65" spans="1:16" x14ac:dyDescent="0.15">
      <c r="A65" s="180" t="s">
        <v>32</v>
      </c>
      <c r="B65" s="180">
        <f>'将来負担比率（分子）の構造'!I$42</f>
        <v>159</v>
      </c>
      <c r="C65" s="180"/>
      <c r="D65" s="180"/>
      <c r="E65" s="180">
        <f>'将来負担比率（分子）の構造'!J$42</f>
        <v>140</v>
      </c>
      <c r="F65" s="180"/>
      <c r="G65" s="180"/>
      <c r="H65" s="180">
        <f>'将来負担比率（分子）の構造'!K$42</f>
        <v>121</v>
      </c>
      <c r="I65" s="180"/>
      <c r="J65" s="180"/>
      <c r="K65" s="180">
        <f>'将来負担比率（分子）の構造'!L$42</f>
        <v>102</v>
      </c>
      <c r="L65" s="180"/>
      <c r="M65" s="180"/>
      <c r="N65" s="180">
        <f>'将来負担比率（分子）の構造'!M$42</f>
        <v>83</v>
      </c>
      <c r="O65" s="180"/>
      <c r="P65" s="180"/>
    </row>
    <row r="66" spans="1:16" x14ac:dyDescent="0.15">
      <c r="A66" s="180" t="s">
        <v>31</v>
      </c>
      <c r="B66" s="180">
        <f>'将来負担比率（分子）の構造'!I$41</f>
        <v>10402</v>
      </c>
      <c r="C66" s="180"/>
      <c r="D66" s="180"/>
      <c r="E66" s="180">
        <f>'将来負担比率（分子）の構造'!J$41</f>
        <v>10469</v>
      </c>
      <c r="F66" s="180"/>
      <c r="G66" s="180"/>
      <c r="H66" s="180">
        <f>'将来負担比率（分子）の構造'!K$41</f>
        <v>9903</v>
      </c>
      <c r="I66" s="180"/>
      <c r="J66" s="180"/>
      <c r="K66" s="180">
        <f>'将来負担比率（分子）の構造'!L$41</f>
        <v>9615</v>
      </c>
      <c r="L66" s="180"/>
      <c r="M66" s="180"/>
      <c r="N66" s="180">
        <f>'将来負担比率（分子）の構造'!M$41</f>
        <v>9499</v>
      </c>
      <c r="O66" s="180"/>
      <c r="P66" s="180"/>
    </row>
    <row r="67" spans="1:16" x14ac:dyDescent="0.15">
      <c r="A67" s="180" t="s">
        <v>75</v>
      </c>
      <c r="B67" s="180" t="e">
        <f>NA()</f>
        <v>#N/A</v>
      </c>
      <c r="C67" s="180">
        <f>IF(ISNUMBER('将来負担比率（分子）の構造'!I$53), IF('将来負担比率（分子）の構造'!I$53 &lt; 0, 0, '将来負担比率（分子）の構造'!I$53), NA())</f>
        <v>1980</v>
      </c>
      <c r="D67" s="180" t="e">
        <f>NA()</f>
        <v>#N/A</v>
      </c>
      <c r="E67" s="180" t="e">
        <f>NA()</f>
        <v>#N/A</v>
      </c>
      <c r="F67" s="180">
        <f>IF(ISNUMBER('将来負担比率（分子）の構造'!J$53), IF('将来負担比率（分子）の構造'!J$53 &lt; 0, 0, '将来負担比率（分子）の構造'!J$53), NA())</f>
        <v>1869</v>
      </c>
      <c r="G67" s="180" t="e">
        <f>NA()</f>
        <v>#N/A</v>
      </c>
      <c r="H67" s="180" t="e">
        <f>NA()</f>
        <v>#N/A</v>
      </c>
      <c r="I67" s="180">
        <f>IF(ISNUMBER('将来負担比率（分子）の構造'!K$53), IF('将来負担比率（分子）の構造'!K$53 &lt; 0, 0, '将来負担比率（分子）の構造'!K$53), NA())</f>
        <v>1872</v>
      </c>
      <c r="J67" s="180" t="e">
        <f>NA()</f>
        <v>#N/A</v>
      </c>
      <c r="K67" s="180" t="e">
        <f>NA()</f>
        <v>#N/A</v>
      </c>
      <c r="L67" s="180">
        <f>IF(ISNUMBER('将来負担比率（分子）の構造'!L$53), IF('将来負担比率（分子）の構造'!L$53 &lt; 0, 0, '将来負担比率（分子）の構造'!L$53), NA())</f>
        <v>2078</v>
      </c>
      <c r="M67" s="180" t="e">
        <f>NA()</f>
        <v>#N/A</v>
      </c>
      <c r="N67" s="180" t="e">
        <f>NA()</f>
        <v>#N/A</v>
      </c>
      <c r="O67" s="180">
        <f>IF(ISNUMBER('将来負担比率（分子）の構造'!M$53), IF('将来負担比率（分子）の構造'!M$53 &lt; 0, 0, '将来負担比率（分子）の構造'!M$53), NA())</f>
        <v>2240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1168</v>
      </c>
      <c r="C72" s="184">
        <f>基金残高に係る経年分析!G55</f>
        <v>1168</v>
      </c>
      <c r="D72" s="184">
        <f>基金残高に係る経年分析!H55</f>
        <v>1151</v>
      </c>
    </row>
    <row r="73" spans="1:16" x14ac:dyDescent="0.15">
      <c r="A73" s="183" t="s">
        <v>78</v>
      </c>
      <c r="B73" s="184">
        <f>基金残高に係る経年分析!F56</f>
        <v>641</v>
      </c>
      <c r="C73" s="184">
        <f>基金残高に係る経年分析!G56</f>
        <v>610</v>
      </c>
      <c r="D73" s="184">
        <f>基金残高に係る経年分析!H56</f>
        <v>574</v>
      </c>
    </row>
    <row r="74" spans="1:16" x14ac:dyDescent="0.15">
      <c r="A74" s="183" t="s">
        <v>79</v>
      </c>
      <c r="B74" s="184">
        <f>基金残高に係る経年分析!F57</f>
        <v>2086</v>
      </c>
      <c r="C74" s="184">
        <f>基金残高に係る経年分析!G57</f>
        <v>2074</v>
      </c>
      <c r="D74" s="184">
        <f>基金残高に係る経年分析!H57</f>
        <v>2047</v>
      </c>
    </row>
  </sheetData>
  <sheetProtection algorithmName="SHA-512" hashValue="MNbcvrvugtx8LwnFRi7k4kU4IWTwKc9g8cLEdzbevMp/kWGsEaot0o/VMWdTQ/2fCAwHDUsBaBswVI7dCuhPXA==" saltValue="pnWSa9g0ytGvz3yiIgn+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CD28" sqref="CD28:CQ28"/>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228</v>
      </c>
      <c r="C5" s="761"/>
      <c r="D5" s="761"/>
      <c r="E5" s="761"/>
      <c r="F5" s="761"/>
      <c r="G5" s="761"/>
      <c r="H5" s="761"/>
      <c r="I5" s="761"/>
      <c r="J5" s="761"/>
      <c r="K5" s="761"/>
      <c r="L5" s="761"/>
      <c r="M5" s="761"/>
      <c r="N5" s="761"/>
      <c r="O5" s="761"/>
      <c r="P5" s="761"/>
      <c r="Q5" s="762"/>
      <c r="R5" s="726">
        <v>446785</v>
      </c>
      <c r="S5" s="727"/>
      <c r="T5" s="727"/>
      <c r="U5" s="727"/>
      <c r="V5" s="727"/>
      <c r="W5" s="727"/>
      <c r="X5" s="727"/>
      <c r="Y5" s="773"/>
      <c r="Z5" s="791">
        <v>6.5</v>
      </c>
      <c r="AA5" s="791"/>
      <c r="AB5" s="791"/>
      <c r="AC5" s="791"/>
      <c r="AD5" s="792">
        <v>446785</v>
      </c>
      <c r="AE5" s="792"/>
      <c r="AF5" s="792"/>
      <c r="AG5" s="792"/>
      <c r="AH5" s="792"/>
      <c r="AI5" s="792"/>
      <c r="AJ5" s="792"/>
      <c r="AK5" s="792"/>
      <c r="AL5" s="774">
        <v>12.4</v>
      </c>
      <c r="AM5" s="743"/>
      <c r="AN5" s="743"/>
      <c r="AO5" s="775"/>
      <c r="AP5" s="760" t="s">
        <v>229</v>
      </c>
      <c r="AQ5" s="761"/>
      <c r="AR5" s="761"/>
      <c r="AS5" s="761"/>
      <c r="AT5" s="761"/>
      <c r="AU5" s="761"/>
      <c r="AV5" s="761"/>
      <c r="AW5" s="761"/>
      <c r="AX5" s="761"/>
      <c r="AY5" s="761"/>
      <c r="AZ5" s="761"/>
      <c r="BA5" s="761"/>
      <c r="BB5" s="761"/>
      <c r="BC5" s="761"/>
      <c r="BD5" s="761"/>
      <c r="BE5" s="761"/>
      <c r="BF5" s="762"/>
      <c r="BG5" s="661">
        <v>446630</v>
      </c>
      <c r="BH5" s="664"/>
      <c r="BI5" s="664"/>
      <c r="BJ5" s="664"/>
      <c r="BK5" s="664"/>
      <c r="BL5" s="664"/>
      <c r="BM5" s="664"/>
      <c r="BN5" s="665"/>
      <c r="BO5" s="723">
        <v>100</v>
      </c>
      <c r="BP5" s="723"/>
      <c r="BQ5" s="723"/>
      <c r="BR5" s="723"/>
      <c r="BS5" s="724">
        <v>35907</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69760</v>
      </c>
      <c r="S6" s="664"/>
      <c r="T6" s="664"/>
      <c r="U6" s="664"/>
      <c r="V6" s="664"/>
      <c r="W6" s="664"/>
      <c r="X6" s="664"/>
      <c r="Y6" s="665"/>
      <c r="Z6" s="723">
        <v>1</v>
      </c>
      <c r="AA6" s="723"/>
      <c r="AB6" s="723"/>
      <c r="AC6" s="723"/>
      <c r="AD6" s="724">
        <v>69760</v>
      </c>
      <c r="AE6" s="724"/>
      <c r="AF6" s="724"/>
      <c r="AG6" s="724"/>
      <c r="AH6" s="724"/>
      <c r="AI6" s="724"/>
      <c r="AJ6" s="724"/>
      <c r="AK6" s="724"/>
      <c r="AL6" s="666">
        <v>1.9</v>
      </c>
      <c r="AM6" s="667"/>
      <c r="AN6" s="667"/>
      <c r="AO6" s="725"/>
      <c r="AP6" s="658" t="s">
        <v>234</v>
      </c>
      <c r="AQ6" s="659"/>
      <c r="AR6" s="659"/>
      <c r="AS6" s="659"/>
      <c r="AT6" s="659"/>
      <c r="AU6" s="659"/>
      <c r="AV6" s="659"/>
      <c r="AW6" s="659"/>
      <c r="AX6" s="659"/>
      <c r="AY6" s="659"/>
      <c r="AZ6" s="659"/>
      <c r="BA6" s="659"/>
      <c r="BB6" s="659"/>
      <c r="BC6" s="659"/>
      <c r="BD6" s="659"/>
      <c r="BE6" s="659"/>
      <c r="BF6" s="660"/>
      <c r="BG6" s="661">
        <v>446630</v>
      </c>
      <c r="BH6" s="664"/>
      <c r="BI6" s="664"/>
      <c r="BJ6" s="664"/>
      <c r="BK6" s="664"/>
      <c r="BL6" s="664"/>
      <c r="BM6" s="664"/>
      <c r="BN6" s="665"/>
      <c r="BO6" s="723">
        <v>100</v>
      </c>
      <c r="BP6" s="723"/>
      <c r="BQ6" s="723"/>
      <c r="BR6" s="723"/>
      <c r="BS6" s="724">
        <v>35907</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78321</v>
      </c>
      <c r="CS6" s="664"/>
      <c r="CT6" s="664"/>
      <c r="CU6" s="664"/>
      <c r="CV6" s="664"/>
      <c r="CW6" s="664"/>
      <c r="CX6" s="664"/>
      <c r="CY6" s="665"/>
      <c r="CZ6" s="774">
        <v>1.1000000000000001</v>
      </c>
      <c r="DA6" s="743"/>
      <c r="DB6" s="743"/>
      <c r="DC6" s="777"/>
      <c r="DD6" s="669" t="s">
        <v>129</v>
      </c>
      <c r="DE6" s="664"/>
      <c r="DF6" s="664"/>
      <c r="DG6" s="664"/>
      <c r="DH6" s="664"/>
      <c r="DI6" s="664"/>
      <c r="DJ6" s="664"/>
      <c r="DK6" s="664"/>
      <c r="DL6" s="664"/>
      <c r="DM6" s="664"/>
      <c r="DN6" s="664"/>
      <c r="DO6" s="664"/>
      <c r="DP6" s="665"/>
      <c r="DQ6" s="669">
        <v>78321</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973</v>
      </c>
      <c r="S7" s="664"/>
      <c r="T7" s="664"/>
      <c r="U7" s="664"/>
      <c r="V7" s="664"/>
      <c r="W7" s="664"/>
      <c r="X7" s="664"/>
      <c r="Y7" s="665"/>
      <c r="Z7" s="723">
        <v>0</v>
      </c>
      <c r="AA7" s="723"/>
      <c r="AB7" s="723"/>
      <c r="AC7" s="723"/>
      <c r="AD7" s="724">
        <v>973</v>
      </c>
      <c r="AE7" s="724"/>
      <c r="AF7" s="724"/>
      <c r="AG7" s="724"/>
      <c r="AH7" s="724"/>
      <c r="AI7" s="724"/>
      <c r="AJ7" s="724"/>
      <c r="AK7" s="724"/>
      <c r="AL7" s="666">
        <v>0</v>
      </c>
      <c r="AM7" s="667"/>
      <c r="AN7" s="667"/>
      <c r="AO7" s="725"/>
      <c r="AP7" s="658" t="s">
        <v>237</v>
      </c>
      <c r="AQ7" s="659"/>
      <c r="AR7" s="659"/>
      <c r="AS7" s="659"/>
      <c r="AT7" s="659"/>
      <c r="AU7" s="659"/>
      <c r="AV7" s="659"/>
      <c r="AW7" s="659"/>
      <c r="AX7" s="659"/>
      <c r="AY7" s="659"/>
      <c r="AZ7" s="659"/>
      <c r="BA7" s="659"/>
      <c r="BB7" s="659"/>
      <c r="BC7" s="659"/>
      <c r="BD7" s="659"/>
      <c r="BE7" s="659"/>
      <c r="BF7" s="660"/>
      <c r="BG7" s="661">
        <v>147292</v>
      </c>
      <c r="BH7" s="664"/>
      <c r="BI7" s="664"/>
      <c r="BJ7" s="664"/>
      <c r="BK7" s="664"/>
      <c r="BL7" s="664"/>
      <c r="BM7" s="664"/>
      <c r="BN7" s="665"/>
      <c r="BO7" s="723">
        <v>33</v>
      </c>
      <c r="BP7" s="723"/>
      <c r="BQ7" s="723"/>
      <c r="BR7" s="723"/>
      <c r="BS7" s="724">
        <v>1805</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1258325</v>
      </c>
      <c r="CS7" s="664"/>
      <c r="CT7" s="664"/>
      <c r="CU7" s="664"/>
      <c r="CV7" s="664"/>
      <c r="CW7" s="664"/>
      <c r="CX7" s="664"/>
      <c r="CY7" s="665"/>
      <c r="CZ7" s="723">
        <v>18.3</v>
      </c>
      <c r="DA7" s="723"/>
      <c r="DB7" s="723"/>
      <c r="DC7" s="723"/>
      <c r="DD7" s="669">
        <v>144284</v>
      </c>
      <c r="DE7" s="664"/>
      <c r="DF7" s="664"/>
      <c r="DG7" s="664"/>
      <c r="DH7" s="664"/>
      <c r="DI7" s="664"/>
      <c r="DJ7" s="664"/>
      <c r="DK7" s="664"/>
      <c r="DL7" s="664"/>
      <c r="DM7" s="664"/>
      <c r="DN7" s="664"/>
      <c r="DO7" s="664"/>
      <c r="DP7" s="665"/>
      <c r="DQ7" s="669">
        <v>876590</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1043</v>
      </c>
      <c r="S8" s="664"/>
      <c r="T8" s="664"/>
      <c r="U8" s="664"/>
      <c r="V8" s="664"/>
      <c r="W8" s="664"/>
      <c r="X8" s="664"/>
      <c r="Y8" s="665"/>
      <c r="Z8" s="723">
        <v>0</v>
      </c>
      <c r="AA8" s="723"/>
      <c r="AB8" s="723"/>
      <c r="AC8" s="723"/>
      <c r="AD8" s="724">
        <v>1043</v>
      </c>
      <c r="AE8" s="724"/>
      <c r="AF8" s="724"/>
      <c r="AG8" s="724"/>
      <c r="AH8" s="724"/>
      <c r="AI8" s="724"/>
      <c r="AJ8" s="724"/>
      <c r="AK8" s="724"/>
      <c r="AL8" s="666">
        <v>0</v>
      </c>
      <c r="AM8" s="667"/>
      <c r="AN8" s="667"/>
      <c r="AO8" s="725"/>
      <c r="AP8" s="658" t="s">
        <v>240</v>
      </c>
      <c r="AQ8" s="659"/>
      <c r="AR8" s="659"/>
      <c r="AS8" s="659"/>
      <c r="AT8" s="659"/>
      <c r="AU8" s="659"/>
      <c r="AV8" s="659"/>
      <c r="AW8" s="659"/>
      <c r="AX8" s="659"/>
      <c r="AY8" s="659"/>
      <c r="AZ8" s="659"/>
      <c r="BA8" s="659"/>
      <c r="BB8" s="659"/>
      <c r="BC8" s="659"/>
      <c r="BD8" s="659"/>
      <c r="BE8" s="659"/>
      <c r="BF8" s="660"/>
      <c r="BG8" s="661">
        <v>6965</v>
      </c>
      <c r="BH8" s="664"/>
      <c r="BI8" s="664"/>
      <c r="BJ8" s="664"/>
      <c r="BK8" s="664"/>
      <c r="BL8" s="664"/>
      <c r="BM8" s="664"/>
      <c r="BN8" s="665"/>
      <c r="BO8" s="723">
        <v>1.6</v>
      </c>
      <c r="BP8" s="723"/>
      <c r="BQ8" s="723"/>
      <c r="BR8" s="723"/>
      <c r="BS8" s="669" t="s">
        <v>129</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1477281</v>
      </c>
      <c r="CS8" s="664"/>
      <c r="CT8" s="664"/>
      <c r="CU8" s="664"/>
      <c r="CV8" s="664"/>
      <c r="CW8" s="664"/>
      <c r="CX8" s="664"/>
      <c r="CY8" s="665"/>
      <c r="CZ8" s="723">
        <v>21.5</v>
      </c>
      <c r="DA8" s="723"/>
      <c r="DB8" s="723"/>
      <c r="DC8" s="723"/>
      <c r="DD8" s="669">
        <v>2592</v>
      </c>
      <c r="DE8" s="664"/>
      <c r="DF8" s="664"/>
      <c r="DG8" s="664"/>
      <c r="DH8" s="664"/>
      <c r="DI8" s="664"/>
      <c r="DJ8" s="664"/>
      <c r="DK8" s="664"/>
      <c r="DL8" s="664"/>
      <c r="DM8" s="664"/>
      <c r="DN8" s="664"/>
      <c r="DO8" s="664"/>
      <c r="DP8" s="665"/>
      <c r="DQ8" s="669">
        <v>820601</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903</v>
      </c>
      <c r="S9" s="664"/>
      <c r="T9" s="664"/>
      <c r="U9" s="664"/>
      <c r="V9" s="664"/>
      <c r="W9" s="664"/>
      <c r="X9" s="664"/>
      <c r="Y9" s="665"/>
      <c r="Z9" s="723">
        <v>0</v>
      </c>
      <c r="AA9" s="723"/>
      <c r="AB9" s="723"/>
      <c r="AC9" s="723"/>
      <c r="AD9" s="724">
        <v>903</v>
      </c>
      <c r="AE9" s="724"/>
      <c r="AF9" s="724"/>
      <c r="AG9" s="724"/>
      <c r="AH9" s="724"/>
      <c r="AI9" s="724"/>
      <c r="AJ9" s="724"/>
      <c r="AK9" s="724"/>
      <c r="AL9" s="666">
        <v>0</v>
      </c>
      <c r="AM9" s="667"/>
      <c r="AN9" s="667"/>
      <c r="AO9" s="725"/>
      <c r="AP9" s="658" t="s">
        <v>243</v>
      </c>
      <c r="AQ9" s="659"/>
      <c r="AR9" s="659"/>
      <c r="AS9" s="659"/>
      <c r="AT9" s="659"/>
      <c r="AU9" s="659"/>
      <c r="AV9" s="659"/>
      <c r="AW9" s="659"/>
      <c r="AX9" s="659"/>
      <c r="AY9" s="659"/>
      <c r="AZ9" s="659"/>
      <c r="BA9" s="659"/>
      <c r="BB9" s="659"/>
      <c r="BC9" s="659"/>
      <c r="BD9" s="659"/>
      <c r="BE9" s="659"/>
      <c r="BF9" s="660"/>
      <c r="BG9" s="661">
        <v>121570</v>
      </c>
      <c r="BH9" s="664"/>
      <c r="BI9" s="664"/>
      <c r="BJ9" s="664"/>
      <c r="BK9" s="664"/>
      <c r="BL9" s="664"/>
      <c r="BM9" s="664"/>
      <c r="BN9" s="665"/>
      <c r="BO9" s="723">
        <v>27.2</v>
      </c>
      <c r="BP9" s="723"/>
      <c r="BQ9" s="723"/>
      <c r="BR9" s="723"/>
      <c r="BS9" s="669" t="s">
        <v>244</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465819</v>
      </c>
      <c r="CS9" s="664"/>
      <c r="CT9" s="664"/>
      <c r="CU9" s="664"/>
      <c r="CV9" s="664"/>
      <c r="CW9" s="664"/>
      <c r="CX9" s="664"/>
      <c r="CY9" s="665"/>
      <c r="CZ9" s="723">
        <v>6.8</v>
      </c>
      <c r="DA9" s="723"/>
      <c r="DB9" s="723"/>
      <c r="DC9" s="723"/>
      <c r="DD9" s="669">
        <v>1348</v>
      </c>
      <c r="DE9" s="664"/>
      <c r="DF9" s="664"/>
      <c r="DG9" s="664"/>
      <c r="DH9" s="664"/>
      <c r="DI9" s="664"/>
      <c r="DJ9" s="664"/>
      <c r="DK9" s="664"/>
      <c r="DL9" s="664"/>
      <c r="DM9" s="664"/>
      <c r="DN9" s="664"/>
      <c r="DO9" s="664"/>
      <c r="DP9" s="665"/>
      <c r="DQ9" s="669">
        <v>400215</v>
      </c>
      <c r="DR9" s="664"/>
      <c r="DS9" s="664"/>
      <c r="DT9" s="664"/>
      <c r="DU9" s="664"/>
      <c r="DV9" s="664"/>
      <c r="DW9" s="664"/>
      <c r="DX9" s="664"/>
      <c r="DY9" s="664"/>
      <c r="DZ9" s="664"/>
      <c r="EA9" s="664"/>
      <c r="EB9" s="664"/>
      <c r="EC9" s="704"/>
    </row>
    <row r="10" spans="2:143" ht="11.25" customHeight="1" x14ac:dyDescent="0.15">
      <c r="B10" s="658" t="s">
        <v>246</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244</v>
      </c>
      <c r="AA10" s="723"/>
      <c r="AB10" s="723"/>
      <c r="AC10" s="723"/>
      <c r="AD10" s="724" t="s">
        <v>244</v>
      </c>
      <c r="AE10" s="724"/>
      <c r="AF10" s="724"/>
      <c r="AG10" s="724"/>
      <c r="AH10" s="724"/>
      <c r="AI10" s="724"/>
      <c r="AJ10" s="724"/>
      <c r="AK10" s="724"/>
      <c r="AL10" s="666" t="s">
        <v>244</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9655</v>
      </c>
      <c r="BH10" s="664"/>
      <c r="BI10" s="664"/>
      <c r="BJ10" s="664"/>
      <c r="BK10" s="664"/>
      <c r="BL10" s="664"/>
      <c r="BM10" s="664"/>
      <c r="BN10" s="665"/>
      <c r="BO10" s="723">
        <v>2.2000000000000002</v>
      </c>
      <c r="BP10" s="723"/>
      <c r="BQ10" s="723"/>
      <c r="BR10" s="723"/>
      <c r="BS10" s="669" t="s">
        <v>129</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v>3500</v>
      </c>
      <c r="CS10" s="664"/>
      <c r="CT10" s="664"/>
      <c r="CU10" s="664"/>
      <c r="CV10" s="664"/>
      <c r="CW10" s="664"/>
      <c r="CX10" s="664"/>
      <c r="CY10" s="665"/>
      <c r="CZ10" s="723">
        <v>0.1</v>
      </c>
      <c r="DA10" s="723"/>
      <c r="DB10" s="723"/>
      <c r="DC10" s="723"/>
      <c r="DD10" s="669" t="s">
        <v>129</v>
      </c>
      <c r="DE10" s="664"/>
      <c r="DF10" s="664"/>
      <c r="DG10" s="664"/>
      <c r="DH10" s="664"/>
      <c r="DI10" s="664"/>
      <c r="DJ10" s="664"/>
      <c r="DK10" s="664"/>
      <c r="DL10" s="664"/>
      <c r="DM10" s="664"/>
      <c r="DN10" s="664"/>
      <c r="DO10" s="664"/>
      <c r="DP10" s="665"/>
      <c r="DQ10" s="669" t="s">
        <v>129</v>
      </c>
      <c r="DR10" s="664"/>
      <c r="DS10" s="664"/>
      <c r="DT10" s="664"/>
      <c r="DU10" s="664"/>
      <c r="DV10" s="664"/>
      <c r="DW10" s="664"/>
      <c r="DX10" s="664"/>
      <c r="DY10" s="664"/>
      <c r="DZ10" s="664"/>
      <c r="EA10" s="664"/>
      <c r="EB10" s="664"/>
      <c r="EC10" s="704"/>
    </row>
    <row r="11" spans="2:143" ht="11.25" customHeight="1" x14ac:dyDescent="0.15">
      <c r="B11" s="658" t="s">
        <v>249</v>
      </c>
      <c r="C11" s="659"/>
      <c r="D11" s="659"/>
      <c r="E11" s="659"/>
      <c r="F11" s="659"/>
      <c r="G11" s="659"/>
      <c r="H11" s="659"/>
      <c r="I11" s="659"/>
      <c r="J11" s="659"/>
      <c r="K11" s="659"/>
      <c r="L11" s="659"/>
      <c r="M11" s="659"/>
      <c r="N11" s="659"/>
      <c r="O11" s="659"/>
      <c r="P11" s="659"/>
      <c r="Q11" s="660"/>
      <c r="R11" s="661" t="s">
        <v>244</v>
      </c>
      <c r="S11" s="664"/>
      <c r="T11" s="664"/>
      <c r="U11" s="664"/>
      <c r="V11" s="664"/>
      <c r="W11" s="664"/>
      <c r="X11" s="664"/>
      <c r="Y11" s="665"/>
      <c r="Z11" s="723" t="s">
        <v>129</v>
      </c>
      <c r="AA11" s="723"/>
      <c r="AB11" s="723"/>
      <c r="AC11" s="723"/>
      <c r="AD11" s="724" t="s">
        <v>129</v>
      </c>
      <c r="AE11" s="724"/>
      <c r="AF11" s="724"/>
      <c r="AG11" s="724"/>
      <c r="AH11" s="724"/>
      <c r="AI11" s="724"/>
      <c r="AJ11" s="724"/>
      <c r="AK11" s="724"/>
      <c r="AL11" s="666" t="s">
        <v>129</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9102</v>
      </c>
      <c r="BH11" s="664"/>
      <c r="BI11" s="664"/>
      <c r="BJ11" s="664"/>
      <c r="BK11" s="664"/>
      <c r="BL11" s="664"/>
      <c r="BM11" s="664"/>
      <c r="BN11" s="665"/>
      <c r="BO11" s="723">
        <v>2</v>
      </c>
      <c r="BP11" s="723"/>
      <c r="BQ11" s="723"/>
      <c r="BR11" s="723"/>
      <c r="BS11" s="669">
        <v>1805</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665712</v>
      </c>
      <c r="CS11" s="664"/>
      <c r="CT11" s="664"/>
      <c r="CU11" s="664"/>
      <c r="CV11" s="664"/>
      <c r="CW11" s="664"/>
      <c r="CX11" s="664"/>
      <c r="CY11" s="665"/>
      <c r="CZ11" s="723">
        <v>9.6999999999999993</v>
      </c>
      <c r="DA11" s="723"/>
      <c r="DB11" s="723"/>
      <c r="DC11" s="723"/>
      <c r="DD11" s="669">
        <v>343479</v>
      </c>
      <c r="DE11" s="664"/>
      <c r="DF11" s="664"/>
      <c r="DG11" s="664"/>
      <c r="DH11" s="664"/>
      <c r="DI11" s="664"/>
      <c r="DJ11" s="664"/>
      <c r="DK11" s="664"/>
      <c r="DL11" s="664"/>
      <c r="DM11" s="664"/>
      <c r="DN11" s="664"/>
      <c r="DO11" s="664"/>
      <c r="DP11" s="665"/>
      <c r="DQ11" s="669">
        <v>276654</v>
      </c>
      <c r="DR11" s="664"/>
      <c r="DS11" s="664"/>
      <c r="DT11" s="664"/>
      <c r="DU11" s="664"/>
      <c r="DV11" s="664"/>
      <c r="DW11" s="664"/>
      <c r="DX11" s="664"/>
      <c r="DY11" s="664"/>
      <c r="DZ11" s="664"/>
      <c r="EA11" s="664"/>
      <c r="EB11" s="664"/>
      <c r="EC11" s="704"/>
    </row>
    <row r="12" spans="2:143" ht="11.25" customHeight="1" x14ac:dyDescent="0.15">
      <c r="B12" s="658" t="s">
        <v>252</v>
      </c>
      <c r="C12" s="659"/>
      <c r="D12" s="659"/>
      <c r="E12" s="659"/>
      <c r="F12" s="659"/>
      <c r="G12" s="659"/>
      <c r="H12" s="659"/>
      <c r="I12" s="659"/>
      <c r="J12" s="659"/>
      <c r="K12" s="659"/>
      <c r="L12" s="659"/>
      <c r="M12" s="659"/>
      <c r="N12" s="659"/>
      <c r="O12" s="659"/>
      <c r="P12" s="659"/>
      <c r="Q12" s="660"/>
      <c r="R12" s="661">
        <v>84696</v>
      </c>
      <c r="S12" s="664"/>
      <c r="T12" s="664"/>
      <c r="U12" s="664"/>
      <c r="V12" s="664"/>
      <c r="W12" s="664"/>
      <c r="X12" s="664"/>
      <c r="Y12" s="665"/>
      <c r="Z12" s="723">
        <v>1.2</v>
      </c>
      <c r="AA12" s="723"/>
      <c r="AB12" s="723"/>
      <c r="AC12" s="723"/>
      <c r="AD12" s="724">
        <v>84696</v>
      </c>
      <c r="AE12" s="724"/>
      <c r="AF12" s="724"/>
      <c r="AG12" s="724"/>
      <c r="AH12" s="724"/>
      <c r="AI12" s="724"/>
      <c r="AJ12" s="724"/>
      <c r="AK12" s="724"/>
      <c r="AL12" s="666">
        <v>2.4</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266035</v>
      </c>
      <c r="BH12" s="664"/>
      <c r="BI12" s="664"/>
      <c r="BJ12" s="664"/>
      <c r="BK12" s="664"/>
      <c r="BL12" s="664"/>
      <c r="BM12" s="664"/>
      <c r="BN12" s="665"/>
      <c r="BO12" s="723">
        <v>59.5</v>
      </c>
      <c r="BP12" s="723"/>
      <c r="BQ12" s="723"/>
      <c r="BR12" s="723"/>
      <c r="BS12" s="669">
        <v>34102</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39735</v>
      </c>
      <c r="CS12" s="664"/>
      <c r="CT12" s="664"/>
      <c r="CU12" s="664"/>
      <c r="CV12" s="664"/>
      <c r="CW12" s="664"/>
      <c r="CX12" s="664"/>
      <c r="CY12" s="665"/>
      <c r="CZ12" s="723">
        <v>0.6</v>
      </c>
      <c r="DA12" s="723"/>
      <c r="DB12" s="723"/>
      <c r="DC12" s="723"/>
      <c r="DD12" s="669" t="s">
        <v>129</v>
      </c>
      <c r="DE12" s="664"/>
      <c r="DF12" s="664"/>
      <c r="DG12" s="664"/>
      <c r="DH12" s="664"/>
      <c r="DI12" s="664"/>
      <c r="DJ12" s="664"/>
      <c r="DK12" s="664"/>
      <c r="DL12" s="664"/>
      <c r="DM12" s="664"/>
      <c r="DN12" s="664"/>
      <c r="DO12" s="664"/>
      <c r="DP12" s="665"/>
      <c r="DQ12" s="669">
        <v>24385</v>
      </c>
      <c r="DR12" s="664"/>
      <c r="DS12" s="664"/>
      <c r="DT12" s="664"/>
      <c r="DU12" s="664"/>
      <c r="DV12" s="664"/>
      <c r="DW12" s="664"/>
      <c r="DX12" s="664"/>
      <c r="DY12" s="664"/>
      <c r="DZ12" s="664"/>
      <c r="EA12" s="664"/>
      <c r="EB12" s="664"/>
      <c r="EC12" s="704"/>
    </row>
    <row r="13" spans="2:143" ht="11.25" customHeight="1" x14ac:dyDescent="0.15">
      <c r="B13" s="658" t="s">
        <v>255</v>
      </c>
      <c r="C13" s="659"/>
      <c r="D13" s="659"/>
      <c r="E13" s="659"/>
      <c r="F13" s="659"/>
      <c r="G13" s="659"/>
      <c r="H13" s="659"/>
      <c r="I13" s="659"/>
      <c r="J13" s="659"/>
      <c r="K13" s="659"/>
      <c r="L13" s="659"/>
      <c r="M13" s="659"/>
      <c r="N13" s="659"/>
      <c r="O13" s="659"/>
      <c r="P13" s="659"/>
      <c r="Q13" s="660"/>
      <c r="R13" s="661" t="s">
        <v>244</v>
      </c>
      <c r="S13" s="664"/>
      <c r="T13" s="664"/>
      <c r="U13" s="664"/>
      <c r="V13" s="664"/>
      <c r="W13" s="664"/>
      <c r="X13" s="664"/>
      <c r="Y13" s="665"/>
      <c r="Z13" s="723" t="s">
        <v>129</v>
      </c>
      <c r="AA13" s="723"/>
      <c r="AB13" s="723"/>
      <c r="AC13" s="723"/>
      <c r="AD13" s="724" t="s">
        <v>244</v>
      </c>
      <c r="AE13" s="724"/>
      <c r="AF13" s="724"/>
      <c r="AG13" s="724"/>
      <c r="AH13" s="724"/>
      <c r="AI13" s="724"/>
      <c r="AJ13" s="724"/>
      <c r="AK13" s="724"/>
      <c r="AL13" s="666" t="s">
        <v>244</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263684</v>
      </c>
      <c r="BH13" s="664"/>
      <c r="BI13" s="664"/>
      <c r="BJ13" s="664"/>
      <c r="BK13" s="664"/>
      <c r="BL13" s="664"/>
      <c r="BM13" s="664"/>
      <c r="BN13" s="665"/>
      <c r="BO13" s="723">
        <v>59</v>
      </c>
      <c r="BP13" s="723"/>
      <c r="BQ13" s="723"/>
      <c r="BR13" s="723"/>
      <c r="BS13" s="669">
        <v>34102</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713958</v>
      </c>
      <c r="CS13" s="664"/>
      <c r="CT13" s="664"/>
      <c r="CU13" s="664"/>
      <c r="CV13" s="664"/>
      <c r="CW13" s="664"/>
      <c r="CX13" s="664"/>
      <c r="CY13" s="665"/>
      <c r="CZ13" s="723">
        <v>10.4</v>
      </c>
      <c r="DA13" s="723"/>
      <c r="DB13" s="723"/>
      <c r="DC13" s="723"/>
      <c r="DD13" s="669">
        <v>449359</v>
      </c>
      <c r="DE13" s="664"/>
      <c r="DF13" s="664"/>
      <c r="DG13" s="664"/>
      <c r="DH13" s="664"/>
      <c r="DI13" s="664"/>
      <c r="DJ13" s="664"/>
      <c r="DK13" s="664"/>
      <c r="DL13" s="664"/>
      <c r="DM13" s="664"/>
      <c r="DN13" s="664"/>
      <c r="DO13" s="664"/>
      <c r="DP13" s="665"/>
      <c r="DQ13" s="669">
        <v>265630</v>
      </c>
      <c r="DR13" s="664"/>
      <c r="DS13" s="664"/>
      <c r="DT13" s="664"/>
      <c r="DU13" s="664"/>
      <c r="DV13" s="664"/>
      <c r="DW13" s="664"/>
      <c r="DX13" s="664"/>
      <c r="DY13" s="664"/>
      <c r="DZ13" s="664"/>
      <c r="EA13" s="664"/>
      <c r="EB13" s="664"/>
      <c r="EC13" s="704"/>
    </row>
    <row r="14" spans="2:143" ht="11.25" customHeight="1" x14ac:dyDescent="0.15">
      <c r="B14" s="658" t="s">
        <v>258</v>
      </c>
      <c r="C14" s="659"/>
      <c r="D14" s="659"/>
      <c r="E14" s="659"/>
      <c r="F14" s="659"/>
      <c r="G14" s="659"/>
      <c r="H14" s="659"/>
      <c r="I14" s="659"/>
      <c r="J14" s="659"/>
      <c r="K14" s="659"/>
      <c r="L14" s="659"/>
      <c r="M14" s="659"/>
      <c r="N14" s="659"/>
      <c r="O14" s="659"/>
      <c r="P14" s="659"/>
      <c r="Q14" s="660"/>
      <c r="R14" s="661" t="s">
        <v>244</v>
      </c>
      <c r="S14" s="664"/>
      <c r="T14" s="664"/>
      <c r="U14" s="664"/>
      <c r="V14" s="664"/>
      <c r="W14" s="664"/>
      <c r="X14" s="664"/>
      <c r="Y14" s="665"/>
      <c r="Z14" s="723" t="s">
        <v>259</v>
      </c>
      <c r="AA14" s="723"/>
      <c r="AB14" s="723"/>
      <c r="AC14" s="723"/>
      <c r="AD14" s="724" t="s">
        <v>244</v>
      </c>
      <c r="AE14" s="724"/>
      <c r="AF14" s="724"/>
      <c r="AG14" s="724"/>
      <c r="AH14" s="724"/>
      <c r="AI14" s="724"/>
      <c r="AJ14" s="724"/>
      <c r="AK14" s="724"/>
      <c r="AL14" s="666" t="s">
        <v>129</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17088</v>
      </c>
      <c r="BH14" s="664"/>
      <c r="BI14" s="664"/>
      <c r="BJ14" s="664"/>
      <c r="BK14" s="664"/>
      <c r="BL14" s="664"/>
      <c r="BM14" s="664"/>
      <c r="BN14" s="665"/>
      <c r="BO14" s="723">
        <v>3.8</v>
      </c>
      <c r="BP14" s="723"/>
      <c r="BQ14" s="723"/>
      <c r="BR14" s="723"/>
      <c r="BS14" s="669" t="s">
        <v>129</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280896</v>
      </c>
      <c r="CS14" s="664"/>
      <c r="CT14" s="664"/>
      <c r="CU14" s="664"/>
      <c r="CV14" s="664"/>
      <c r="CW14" s="664"/>
      <c r="CX14" s="664"/>
      <c r="CY14" s="665"/>
      <c r="CZ14" s="723">
        <v>4.0999999999999996</v>
      </c>
      <c r="DA14" s="723"/>
      <c r="DB14" s="723"/>
      <c r="DC14" s="723"/>
      <c r="DD14" s="669">
        <v>48782</v>
      </c>
      <c r="DE14" s="664"/>
      <c r="DF14" s="664"/>
      <c r="DG14" s="664"/>
      <c r="DH14" s="664"/>
      <c r="DI14" s="664"/>
      <c r="DJ14" s="664"/>
      <c r="DK14" s="664"/>
      <c r="DL14" s="664"/>
      <c r="DM14" s="664"/>
      <c r="DN14" s="664"/>
      <c r="DO14" s="664"/>
      <c r="DP14" s="665"/>
      <c r="DQ14" s="669">
        <v>220966</v>
      </c>
      <c r="DR14" s="664"/>
      <c r="DS14" s="664"/>
      <c r="DT14" s="664"/>
      <c r="DU14" s="664"/>
      <c r="DV14" s="664"/>
      <c r="DW14" s="664"/>
      <c r="DX14" s="664"/>
      <c r="DY14" s="664"/>
      <c r="DZ14" s="664"/>
      <c r="EA14" s="664"/>
      <c r="EB14" s="664"/>
      <c r="EC14" s="704"/>
    </row>
    <row r="15" spans="2:143" ht="11.25" customHeight="1" x14ac:dyDescent="0.15">
      <c r="B15" s="658" t="s">
        <v>262</v>
      </c>
      <c r="C15" s="659"/>
      <c r="D15" s="659"/>
      <c r="E15" s="659"/>
      <c r="F15" s="659"/>
      <c r="G15" s="659"/>
      <c r="H15" s="659"/>
      <c r="I15" s="659"/>
      <c r="J15" s="659"/>
      <c r="K15" s="659"/>
      <c r="L15" s="659"/>
      <c r="M15" s="659"/>
      <c r="N15" s="659"/>
      <c r="O15" s="659"/>
      <c r="P15" s="659"/>
      <c r="Q15" s="660"/>
      <c r="R15" s="661">
        <v>13467</v>
      </c>
      <c r="S15" s="664"/>
      <c r="T15" s="664"/>
      <c r="U15" s="664"/>
      <c r="V15" s="664"/>
      <c r="W15" s="664"/>
      <c r="X15" s="664"/>
      <c r="Y15" s="665"/>
      <c r="Z15" s="723">
        <v>0.2</v>
      </c>
      <c r="AA15" s="723"/>
      <c r="AB15" s="723"/>
      <c r="AC15" s="723"/>
      <c r="AD15" s="724">
        <v>13467</v>
      </c>
      <c r="AE15" s="724"/>
      <c r="AF15" s="724"/>
      <c r="AG15" s="724"/>
      <c r="AH15" s="724"/>
      <c r="AI15" s="724"/>
      <c r="AJ15" s="724"/>
      <c r="AK15" s="724"/>
      <c r="AL15" s="666">
        <v>0.4</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16215</v>
      </c>
      <c r="BH15" s="664"/>
      <c r="BI15" s="664"/>
      <c r="BJ15" s="664"/>
      <c r="BK15" s="664"/>
      <c r="BL15" s="664"/>
      <c r="BM15" s="664"/>
      <c r="BN15" s="665"/>
      <c r="BO15" s="723">
        <v>3.6</v>
      </c>
      <c r="BP15" s="723"/>
      <c r="BQ15" s="723"/>
      <c r="BR15" s="723"/>
      <c r="BS15" s="669" t="s">
        <v>259</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501823</v>
      </c>
      <c r="CS15" s="664"/>
      <c r="CT15" s="664"/>
      <c r="CU15" s="664"/>
      <c r="CV15" s="664"/>
      <c r="CW15" s="664"/>
      <c r="CX15" s="664"/>
      <c r="CY15" s="665"/>
      <c r="CZ15" s="723">
        <v>7.3</v>
      </c>
      <c r="DA15" s="723"/>
      <c r="DB15" s="723"/>
      <c r="DC15" s="723"/>
      <c r="DD15" s="669">
        <v>111337</v>
      </c>
      <c r="DE15" s="664"/>
      <c r="DF15" s="664"/>
      <c r="DG15" s="664"/>
      <c r="DH15" s="664"/>
      <c r="DI15" s="664"/>
      <c r="DJ15" s="664"/>
      <c r="DK15" s="664"/>
      <c r="DL15" s="664"/>
      <c r="DM15" s="664"/>
      <c r="DN15" s="664"/>
      <c r="DO15" s="664"/>
      <c r="DP15" s="665"/>
      <c r="DQ15" s="669">
        <v>336673</v>
      </c>
      <c r="DR15" s="664"/>
      <c r="DS15" s="664"/>
      <c r="DT15" s="664"/>
      <c r="DU15" s="664"/>
      <c r="DV15" s="664"/>
      <c r="DW15" s="664"/>
      <c r="DX15" s="664"/>
      <c r="DY15" s="664"/>
      <c r="DZ15" s="664"/>
      <c r="EA15" s="664"/>
      <c r="EB15" s="664"/>
      <c r="EC15" s="704"/>
    </row>
    <row r="16" spans="2:143" ht="11.25" customHeight="1" x14ac:dyDescent="0.15">
      <c r="B16" s="658" t="s">
        <v>265</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259</v>
      </c>
      <c r="AA16" s="723"/>
      <c r="AB16" s="723"/>
      <c r="AC16" s="723"/>
      <c r="AD16" s="724" t="s">
        <v>259</v>
      </c>
      <c r="AE16" s="724"/>
      <c r="AF16" s="724"/>
      <c r="AG16" s="724"/>
      <c r="AH16" s="724"/>
      <c r="AI16" s="724"/>
      <c r="AJ16" s="724"/>
      <c r="AK16" s="724"/>
      <c r="AL16" s="666" t="s">
        <v>129</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244</v>
      </c>
      <c r="BH16" s="664"/>
      <c r="BI16" s="664"/>
      <c r="BJ16" s="664"/>
      <c r="BK16" s="664"/>
      <c r="BL16" s="664"/>
      <c r="BM16" s="664"/>
      <c r="BN16" s="665"/>
      <c r="BO16" s="723" t="s">
        <v>129</v>
      </c>
      <c r="BP16" s="723"/>
      <c r="BQ16" s="723"/>
      <c r="BR16" s="723"/>
      <c r="BS16" s="669" t="s">
        <v>129</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239090</v>
      </c>
      <c r="CS16" s="664"/>
      <c r="CT16" s="664"/>
      <c r="CU16" s="664"/>
      <c r="CV16" s="664"/>
      <c r="CW16" s="664"/>
      <c r="CX16" s="664"/>
      <c r="CY16" s="665"/>
      <c r="CZ16" s="723">
        <v>3.5</v>
      </c>
      <c r="DA16" s="723"/>
      <c r="DB16" s="723"/>
      <c r="DC16" s="723"/>
      <c r="DD16" s="669" t="s">
        <v>129</v>
      </c>
      <c r="DE16" s="664"/>
      <c r="DF16" s="664"/>
      <c r="DG16" s="664"/>
      <c r="DH16" s="664"/>
      <c r="DI16" s="664"/>
      <c r="DJ16" s="664"/>
      <c r="DK16" s="664"/>
      <c r="DL16" s="664"/>
      <c r="DM16" s="664"/>
      <c r="DN16" s="664"/>
      <c r="DO16" s="664"/>
      <c r="DP16" s="665"/>
      <c r="DQ16" s="669">
        <v>43153</v>
      </c>
      <c r="DR16" s="664"/>
      <c r="DS16" s="664"/>
      <c r="DT16" s="664"/>
      <c r="DU16" s="664"/>
      <c r="DV16" s="664"/>
      <c r="DW16" s="664"/>
      <c r="DX16" s="664"/>
      <c r="DY16" s="664"/>
      <c r="DZ16" s="664"/>
      <c r="EA16" s="664"/>
      <c r="EB16" s="664"/>
      <c r="EC16" s="704"/>
    </row>
    <row r="17" spans="2:133" ht="11.25" customHeight="1" x14ac:dyDescent="0.15">
      <c r="B17" s="658" t="s">
        <v>268</v>
      </c>
      <c r="C17" s="659"/>
      <c r="D17" s="659"/>
      <c r="E17" s="659"/>
      <c r="F17" s="659"/>
      <c r="G17" s="659"/>
      <c r="H17" s="659"/>
      <c r="I17" s="659"/>
      <c r="J17" s="659"/>
      <c r="K17" s="659"/>
      <c r="L17" s="659"/>
      <c r="M17" s="659"/>
      <c r="N17" s="659"/>
      <c r="O17" s="659"/>
      <c r="P17" s="659"/>
      <c r="Q17" s="660"/>
      <c r="R17" s="661">
        <v>938</v>
      </c>
      <c r="S17" s="664"/>
      <c r="T17" s="664"/>
      <c r="U17" s="664"/>
      <c r="V17" s="664"/>
      <c r="W17" s="664"/>
      <c r="X17" s="664"/>
      <c r="Y17" s="665"/>
      <c r="Z17" s="723">
        <v>0</v>
      </c>
      <c r="AA17" s="723"/>
      <c r="AB17" s="723"/>
      <c r="AC17" s="723"/>
      <c r="AD17" s="724">
        <v>938</v>
      </c>
      <c r="AE17" s="724"/>
      <c r="AF17" s="724"/>
      <c r="AG17" s="724"/>
      <c r="AH17" s="724"/>
      <c r="AI17" s="724"/>
      <c r="AJ17" s="724"/>
      <c r="AK17" s="724"/>
      <c r="AL17" s="666">
        <v>0</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129</v>
      </c>
      <c r="BP17" s="723"/>
      <c r="BQ17" s="723"/>
      <c r="BR17" s="723"/>
      <c r="BS17" s="669" t="s">
        <v>244</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1137290</v>
      </c>
      <c r="CS17" s="664"/>
      <c r="CT17" s="664"/>
      <c r="CU17" s="664"/>
      <c r="CV17" s="664"/>
      <c r="CW17" s="664"/>
      <c r="CX17" s="664"/>
      <c r="CY17" s="665"/>
      <c r="CZ17" s="723">
        <v>16.600000000000001</v>
      </c>
      <c r="DA17" s="723"/>
      <c r="DB17" s="723"/>
      <c r="DC17" s="723"/>
      <c r="DD17" s="669" t="s">
        <v>244</v>
      </c>
      <c r="DE17" s="664"/>
      <c r="DF17" s="664"/>
      <c r="DG17" s="664"/>
      <c r="DH17" s="664"/>
      <c r="DI17" s="664"/>
      <c r="DJ17" s="664"/>
      <c r="DK17" s="664"/>
      <c r="DL17" s="664"/>
      <c r="DM17" s="664"/>
      <c r="DN17" s="664"/>
      <c r="DO17" s="664"/>
      <c r="DP17" s="665"/>
      <c r="DQ17" s="669">
        <v>1077840</v>
      </c>
      <c r="DR17" s="664"/>
      <c r="DS17" s="664"/>
      <c r="DT17" s="664"/>
      <c r="DU17" s="664"/>
      <c r="DV17" s="664"/>
      <c r="DW17" s="664"/>
      <c r="DX17" s="664"/>
      <c r="DY17" s="664"/>
      <c r="DZ17" s="664"/>
      <c r="EA17" s="664"/>
      <c r="EB17" s="664"/>
      <c r="EC17" s="704"/>
    </row>
    <row r="18" spans="2:133" ht="11.25" customHeight="1" x14ac:dyDescent="0.15">
      <c r="B18" s="658" t="s">
        <v>271</v>
      </c>
      <c r="C18" s="659"/>
      <c r="D18" s="659"/>
      <c r="E18" s="659"/>
      <c r="F18" s="659"/>
      <c r="G18" s="659"/>
      <c r="H18" s="659"/>
      <c r="I18" s="659"/>
      <c r="J18" s="659"/>
      <c r="K18" s="659"/>
      <c r="L18" s="659"/>
      <c r="M18" s="659"/>
      <c r="N18" s="659"/>
      <c r="O18" s="659"/>
      <c r="P18" s="659"/>
      <c r="Q18" s="660"/>
      <c r="R18" s="661">
        <v>3300489</v>
      </c>
      <c r="S18" s="664"/>
      <c r="T18" s="664"/>
      <c r="U18" s="664"/>
      <c r="V18" s="664"/>
      <c r="W18" s="664"/>
      <c r="X18" s="664"/>
      <c r="Y18" s="665"/>
      <c r="Z18" s="723">
        <v>47.7</v>
      </c>
      <c r="AA18" s="723"/>
      <c r="AB18" s="723"/>
      <c r="AC18" s="723"/>
      <c r="AD18" s="724">
        <v>2970571</v>
      </c>
      <c r="AE18" s="724"/>
      <c r="AF18" s="724"/>
      <c r="AG18" s="724"/>
      <c r="AH18" s="724"/>
      <c r="AI18" s="724"/>
      <c r="AJ18" s="724"/>
      <c r="AK18" s="724"/>
      <c r="AL18" s="666">
        <v>82.5</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244</v>
      </c>
      <c r="BH18" s="664"/>
      <c r="BI18" s="664"/>
      <c r="BJ18" s="664"/>
      <c r="BK18" s="664"/>
      <c r="BL18" s="664"/>
      <c r="BM18" s="664"/>
      <c r="BN18" s="665"/>
      <c r="BO18" s="723" t="s">
        <v>244</v>
      </c>
      <c r="BP18" s="723"/>
      <c r="BQ18" s="723"/>
      <c r="BR18" s="723"/>
      <c r="BS18" s="669" t="s">
        <v>259</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244</v>
      </c>
      <c r="DA18" s="723"/>
      <c r="DB18" s="723"/>
      <c r="DC18" s="723"/>
      <c r="DD18" s="669" t="s">
        <v>244</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x14ac:dyDescent="0.15">
      <c r="B19" s="658" t="s">
        <v>274</v>
      </c>
      <c r="C19" s="659"/>
      <c r="D19" s="659"/>
      <c r="E19" s="659"/>
      <c r="F19" s="659"/>
      <c r="G19" s="659"/>
      <c r="H19" s="659"/>
      <c r="I19" s="659"/>
      <c r="J19" s="659"/>
      <c r="K19" s="659"/>
      <c r="L19" s="659"/>
      <c r="M19" s="659"/>
      <c r="N19" s="659"/>
      <c r="O19" s="659"/>
      <c r="P19" s="659"/>
      <c r="Q19" s="660"/>
      <c r="R19" s="661">
        <v>2970571</v>
      </c>
      <c r="S19" s="664"/>
      <c r="T19" s="664"/>
      <c r="U19" s="664"/>
      <c r="V19" s="664"/>
      <c r="W19" s="664"/>
      <c r="X19" s="664"/>
      <c r="Y19" s="665"/>
      <c r="Z19" s="723">
        <v>42.9</v>
      </c>
      <c r="AA19" s="723"/>
      <c r="AB19" s="723"/>
      <c r="AC19" s="723"/>
      <c r="AD19" s="724">
        <v>2970571</v>
      </c>
      <c r="AE19" s="724"/>
      <c r="AF19" s="724"/>
      <c r="AG19" s="724"/>
      <c r="AH19" s="724"/>
      <c r="AI19" s="724"/>
      <c r="AJ19" s="724"/>
      <c r="AK19" s="724"/>
      <c r="AL19" s="666">
        <v>82.5</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155</v>
      </c>
      <c r="BH19" s="664"/>
      <c r="BI19" s="664"/>
      <c r="BJ19" s="664"/>
      <c r="BK19" s="664"/>
      <c r="BL19" s="664"/>
      <c r="BM19" s="664"/>
      <c r="BN19" s="665"/>
      <c r="BO19" s="723">
        <v>0</v>
      </c>
      <c r="BP19" s="723"/>
      <c r="BQ19" s="723"/>
      <c r="BR19" s="723"/>
      <c r="BS19" s="669" t="s">
        <v>244</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244</v>
      </c>
      <c r="DA19" s="723"/>
      <c r="DB19" s="723"/>
      <c r="DC19" s="723"/>
      <c r="DD19" s="669" t="s">
        <v>244</v>
      </c>
      <c r="DE19" s="664"/>
      <c r="DF19" s="664"/>
      <c r="DG19" s="664"/>
      <c r="DH19" s="664"/>
      <c r="DI19" s="664"/>
      <c r="DJ19" s="664"/>
      <c r="DK19" s="664"/>
      <c r="DL19" s="664"/>
      <c r="DM19" s="664"/>
      <c r="DN19" s="664"/>
      <c r="DO19" s="664"/>
      <c r="DP19" s="665"/>
      <c r="DQ19" s="669" t="s">
        <v>244</v>
      </c>
      <c r="DR19" s="664"/>
      <c r="DS19" s="664"/>
      <c r="DT19" s="664"/>
      <c r="DU19" s="664"/>
      <c r="DV19" s="664"/>
      <c r="DW19" s="664"/>
      <c r="DX19" s="664"/>
      <c r="DY19" s="664"/>
      <c r="DZ19" s="664"/>
      <c r="EA19" s="664"/>
      <c r="EB19" s="664"/>
      <c r="EC19" s="704"/>
    </row>
    <row r="20" spans="2:133" ht="11.25" customHeight="1" x14ac:dyDescent="0.15">
      <c r="B20" s="658" t="s">
        <v>277</v>
      </c>
      <c r="C20" s="659"/>
      <c r="D20" s="659"/>
      <c r="E20" s="659"/>
      <c r="F20" s="659"/>
      <c r="G20" s="659"/>
      <c r="H20" s="659"/>
      <c r="I20" s="659"/>
      <c r="J20" s="659"/>
      <c r="K20" s="659"/>
      <c r="L20" s="659"/>
      <c r="M20" s="659"/>
      <c r="N20" s="659"/>
      <c r="O20" s="659"/>
      <c r="P20" s="659"/>
      <c r="Q20" s="660"/>
      <c r="R20" s="661">
        <v>329918</v>
      </c>
      <c r="S20" s="664"/>
      <c r="T20" s="664"/>
      <c r="U20" s="664"/>
      <c r="V20" s="664"/>
      <c r="W20" s="664"/>
      <c r="X20" s="664"/>
      <c r="Y20" s="665"/>
      <c r="Z20" s="723">
        <v>4.8</v>
      </c>
      <c r="AA20" s="723"/>
      <c r="AB20" s="723"/>
      <c r="AC20" s="723"/>
      <c r="AD20" s="724" t="s">
        <v>244</v>
      </c>
      <c r="AE20" s="724"/>
      <c r="AF20" s="724"/>
      <c r="AG20" s="724"/>
      <c r="AH20" s="724"/>
      <c r="AI20" s="724"/>
      <c r="AJ20" s="724"/>
      <c r="AK20" s="724"/>
      <c r="AL20" s="666" t="s">
        <v>244</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155</v>
      </c>
      <c r="BH20" s="664"/>
      <c r="BI20" s="664"/>
      <c r="BJ20" s="664"/>
      <c r="BK20" s="664"/>
      <c r="BL20" s="664"/>
      <c r="BM20" s="664"/>
      <c r="BN20" s="665"/>
      <c r="BO20" s="723">
        <v>0</v>
      </c>
      <c r="BP20" s="723"/>
      <c r="BQ20" s="723"/>
      <c r="BR20" s="723"/>
      <c r="BS20" s="669" t="s">
        <v>129</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6861750</v>
      </c>
      <c r="CS20" s="664"/>
      <c r="CT20" s="664"/>
      <c r="CU20" s="664"/>
      <c r="CV20" s="664"/>
      <c r="CW20" s="664"/>
      <c r="CX20" s="664"/>
      <c r="CY20" s="665"/>
      <c r="CZ20" s="723">
        <v>100</v>
      </c>
      <c r="DA20" s="723"/>
      <c r="DB20" s="723"/>
      <c r="DC20" s="723"/>
      <c r="DD20" s="669">
        <v>1101181</v>
      </c>
      <c r="DE20" s="664"/>
      <c r="DF20" s="664"/>
      <c r="DG20" s="664"/>
      <c r="DH20" s="664"/>
      <c r="DI20" s="664"/>
      <c r="DJ20" s="664"/>
      <c r="DK20" s="664"/>
      <c r="DL20" s="664"/>
      <c r="DM20" s="664"/>
      <c r="DN20" s="664"/>
      <c r="DO20" s="664"/>
      <c r="DP20" s="665"/>
      <c r="DQ20" s="669">
        <v>4421028</v>
      </c>
      <c r="DR20" s="664"/>
      <c r="DS20" s="664"/>
      <c r="DT20" s="664"/>
      <c r="DU20" s="664"/>
      <c r="DV20" s="664"/>
      <c r="DW20" s="664"/>
      <c r="DX20" s="664"/>
      <c r="DY20" s="664"/>
      <c r="DZ20" s="664"/>
      <c r="EA20" s="664"/>
      <c r="EB20" s="664"/>
      <c r="EC20" s="704"/>
    </row>
    <row r="21" spans="2:133" ht="11.25" customHeight="1" x14ac:dyDescent="0.15">
      <c r="B21" s="658" t="s">
        <v>280</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244</v>
      </c>
      <c r="AA21" s="723"/>
      <c r="AB21" s="723"/>
      <c r="AC21" s="723"/>
      <c r="AD21" s="724" t="s">
        <v>244</v>
      </c>
      <c r="AE21" s="724"/>
      <c r="AF21" s="724"/>
      <c r="AG21" s="724"/>
      <c r="AH21" s="724"/>
      <c r="AI21" s="724"/>
      <c r="AJ21" s="724"/>
      <c r="AK21" s="724"/>
      <c r="AL21" s="666" t="s">
        <v>129</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v>155</v>
      </c>
      <c r="BH21" s="664"/>
      <c r="BI21" s="664"/>
      <c r="BJ21" s="664"/>
      <c r="BK21" s="664"/>
      <c r="BL21" s="664"/>
      <c r="BM21" s="664"/>
      <c r="BN21" s="665"/>
      <c r="BO21" s="723">
        <v>0</v>
      </c>
      <c r="BP21" s="723"/>
      <c r="BQ21" s="723"/>
      <c r="BR21" s="723"/>
      <c r="BS21" s="669" t="s">
        <v>259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282</v>
      </c>
      <c r="C22" s="659"/>
      <c r="D22" s="659"/>
      <c r="E22" s="659"/>
      <c r="F22" s="659"/>
      <c r="G22" s="659"/>
      <c r="H22" s="659"/>
      <c r="I22" s="659"/>
      <c r="J22" s="659"/>
      <c r="K22" s="659"/>
      <c r="L22" s="659"/>
      <c r="M22" s="659"/>
      <c r="N22" s="659"/>
      <c r="O22" s="659"/>
      <c r="P22" s="659"/>
      <c r="Q22" s="660"/>
      <c r="R22" s="661">
        <v>3919054</v>
      </c>
      <c r="S22" s="664"/>
      <c r="T22" s="664"/>
      <c r="U22" s="664"/>
      <c r="V22" s="664"/>
      <c r="W22" s="664"/>
      <c r="X22" s="664"/>
      <c r="Y22" s="665"/>
      <c r="Z22" s="723">
        <v>56.7</v>
      </c>
      <c r="AA22" s="723"/>
      <c r="AB22" s="723"/>
      <c r="AC22" s="723"/>
      <c r="AD22" s="724">
        <v>3589136</v>
      </c>
      <c r="AE22" s="724"/>
      <c r="AF22" s="724"/>
      <c r="AG22" s="724"/>
      <c r="AH22" s="724"/>
      <c r="AI22" s="724"/>
      <c r="AJ22" s="724"/>
      <c r="AK22" s="724"/>
      <c r="AL22" s="666">
        <v>99.6</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244</v>
      </c>
      <c r="BP22" s="723"/>
      <c r="BQ22" s="723"/>
      <c r="BR22" s="723"/>
      <c r="BS22" s="669" t="s">
        <v>129</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285</v>
      </c>
      <c r="C23" s="659"/>
      <c r="D23" s="659"/>
      <c r="E23" s="659"/>
      <c r="F23" s="659"/>
      <c r="G23" s="659"/>
      <c r="H23" s="659"/>
      <c r="I23" s="659"/>
      <c r="J23" s="659"/>
      <c r="K23" s="659"/>
      <c r="L23" s="659"/>
      <c r="M23" s="659"/>
      <c r="N23" s="659"/>
      <c r="O23" s="659"/>
      <c r="P23" s="659"/>
      <c r="Q23" s="660"/>
      <c r="R23" s="661">
        <v>506</v>
      </c>
      <c r="S23" s="664"/>
      <c r="T23" s="664"/>
      <c r="U23" s="664"/>
      <c r="V23" s="664"/>
      <c r="W23" s="664"/>
      <c r="X23" s="664"/>
      <c r="Y23" s="665"/>
      <c r="Z23" s="723">
        <v>0</v>
      </c>
      <c r="AA23" s="723"/>
      <c r="AB23" s="723"/>
      <c r="AC23" s="723"/>
      <c r="AD23" s="724">
        <v>506</v>
      </c>
      <c r="AE23" s="724"/>
      <c r="AF23" s="724"/>
      <c r="AG23" s="724"/>
      <c r="AH23" s="724"/>
      <c r="AI23" s="724"/>
      <c r="AJ23" s="724"/>
      <c r="AK23" s="724"/>
      <c r="AL23" s="666">
        <v>0</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t="s">
        <v>129</v>
      </c>
      <c r="BH23" s="664"/>
      <c r="BI23" s="664"/>
      <c r="BJ23" s="664"/>
      <c r="BK23" s="664"/>
      <c r="BL23" s="664"/>
      <c r="BM23" s="664"/>
      <c r="BN23" s="665"/>
      <c r="BO23" s="723" t="s">
        <v>129</v>
      </c>
      <c r="BP23" s="723"/>
      <c r="BQ23" s="723"/>
      <c r="BR23" s="723"/>
      <c r="BS23" s="669" t="s">
        <v>244</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x14ac:dyDescent="0.15">
      <c r="B24" s="658" t="s">
        <v>292</v>
      </c>
      <c r="C24" s="659"/>
      <c r="D24" s="659"/>
      <c r="E24" s="659"/>
      <c r="F24" s="659"/>
      <c r="G24" s="659"/>
      <c r="H24" s="659"/>
      <c r="I24" s="659"/>
      <c r="J24" s="659"/>
      <c r="K24" s="659"/>
      <c r="L24" s="659"/>
      <c r="M24" s="659"/>
      <c r="N24" s="659"/>
      <c r="O24" s="659"/>
      <c r="P24" s="659"/>
      <c r="Q24" s="660"/>
      <c r="R24" s="661">
        <v>46301</v>
      </c>
      <c r="S24" s="664"/>
      <c r="T24" s="664"/>
      <c r="U24" s="664"/>
      <c r="V24" s="664"/>
      <c r="W24" s="664"/>
      <c r="X24" s="664"/>
      <c r="Y24" s="665"/>
      <c r="Z24" s="723">
        <v>0.7</v>
      </c>
      <c r="AA24" s="723"/>
      <c r="AB24" s="723"/>
      <c r="AC24" s="723"/>
      <c r="AD24" s="724">
        <v>1520</v>
      </c>
      <c r="AE24" s="724"/>
      <c r="AF24" s="724"/>
      <c r="AG24" s="724"/>
      <c r="AH24" s="724"/>
      <c r="AI24" s="724"/>
      <c r="AJ24" s="724"/>
      <c r="AK24" s="724"/>
      <c r="AL24" s="666">
        <v>0</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259</v>
      </c>
      <c r="BH24" s="664"/>
      <c r="BI24" s="664"/>
      <c r="BJ24" s="664"/>
      <c r="BK24" s="664"/>
      <c r="BL24" s="664"/>
      <c r="BM24" s="664"/>
      <c r="BN24" s="665"/>
      <c r="BO24" s="723" t="s">
        <v>259</v>
      </c>
      <c r="BP24" s="723"/>
      <c r="BQ24" s="723"/>
      <c r="BR24" s="723"/>
      <c r="BS24" s="669" t="s">
        <v>129</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2391756</v>
      </c>
      <c r="CS24" s="727"/>
      <c r="CT24" s="727"/>
      <c r="CU24" s="727"/>
      <c r="CV24" s="727"/>
      <c r="CW24" s="727"/>
      <c r="CX24" s="727"/>
      <c r="CY24" s="773"/>
      <c r="CZ24" s="774">
        <v>34.9</v>
      </c>
      <c r="DA24" s="743"/>
      <c r="DB24" s="743"/>
      <c r="DC24" s="777"/>
      <c r="DD24" s="772">
        <v>1970206</v>
      </c>
      <c r="DE24" s="727"/>
      <c r="DF24" s="727"/>
      <c r="DG24" s="727"/>
      <c r="DH24" s="727"/>
      <c r="DI24" s="727"/>
      <c r="DJ24" s="727"/>
      <c r="DK24" s="773"/>
      <c r="DL24" s="772">
        <v>1958983</v>
      </c>
      <c r="DM24" s="727"/>
      <c r="DN24" s="727"/>
      <c r="DO24" s="727"/>
      <c r="DP24" s="727"/>
      <c r="DQ24" s="727"/>
      <c r="DR24" s="727"/>
      <c r="DS24" s="727"/>
      <c r="DT24" s="727"/>
      <c r="DU24" s="727"/>
      <c r="DV24" s="773"/>
      <c r="DW24" s="774">
        <v>52.5</v>
      </c>
      <c r="DX24" s="743"/>
      <c r="DY24" s="743"/>
      <c r="DZ24" s="743"/>
      <c r="EA24" s="743"/>
      <c r="EB24" s="743"/>
      <c r="EC24" s="775"/>
    </row>
    <row r="25" spans="2:133" ht="11.25" customHeight="1" x14ac:dyDescent="0.15">
      <c r="B25" s="658" t="s">
        <v>295</v>
      </c>
      <c r="C25" s="659"/>
      <c r="D25" s="659"/>
      <c r="E25" s="659"/>
      <c r="F25" s="659"/>
      <c r="G25" s="659"/>
      <c r="H25" s="659"/>
      <c r="I25" s="659"/>
      <c r="J25" s="659"/>
      <c r="K25" s="659"/>
      <c r="L25" s="659"/>
      <c r="M25" s="659"/>
      <c r="N25" s="659"/>
      <c r="O25" s="659"/>
      <c r="P25" s="659"/>
      <c r="Q25" s="660"/>
      <c r="R25" s="661">
        <v>67034</v>
      </c>
      <c r="S25" s="664"/>
      <c r="T25" s="664"/>
      <c r="U25" s="664"/>
      <c r="V25" s="664"/>
      <c r="W25" s="664"/>
      <c r="X25" s="664"/>
      <c r="Y25" s="665"/>
      <c r="Z25" s="723">
        <v>1</v>
      </c>
      <c r="AA25" s="723"/>
      <c r="AB25" s="723"/>
      <c r="AC25" s="723"/>
      <c r="AD25" s="724">
        <v>3960</v>
      </c>
      <c r="AE25" s="724"/>
      <c r="AF25" s="724"/>
      <c r="AG25" s="724"/>
      <c r="AH25" s="724"/>
      <c r="AI25" s="724"/>
      <c r="AJ25" s="724"/>
      <c r="AK25" s="724"/>
      <c r="AL25" s="666">
        <v>0.1</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244</v>
      </c>
      <c r="BH25" s="664"/>
      <c r="BI25" s="664"/>
      <c r="BJ25" s="664"/>
      <c r="BK25" s="664"/>
      <c r="BL25" s="664"/>
      <c r="BM25" s="664"/>
      <c r="BN25" s="665"/>
      <c r="BO25" s="723" t="s">
        <v>129</v>
      </c>
      <c r="BP25" s="723"/>
      <c r="BQ25" s="723"/>
      <c r="BR25" s="723"/>
      <c r="BS25" s="669" t="s">
        <v>129</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736177</v>
      </c>
      <c r="CS25" s="662"/>
      <c r="CT25" s="662"/>
      <c r="CU25" s="662"/>
      <c r="CV25" s="662"/>
      <c r="CW25" s="662"/>
      <c r="CX25" s="662"/>
      <c r="CY25" s="663"/>
      <c r="CZ25" s="666">
        <v>10.7</v>
      </c>
      <c r="DA25" s="695"/>
      <c r="DB25" s="695"/>
      <c r="DC25" s="696"/>
      <c r="DD25" s="669">
        <v>682516</v>
      </c>
      <c r="DE25" s="662"/>
      <c r="DF25" s="662"/>
      <c r="DG25" s="662"/>
      <c r="DH25" s="662"/>
      <c r="DI25" s="662"/>
      <c r="DJ25" s="662"/>
      <c r="DK25" s="663"/>
      <c r="DL25" s="669">
        <v>674765</v>
      </c>
      <c r="DM25" s="662"/>
      <c r="DN25" s="662"/>
      <c r="DO25" s="662"/>
      <c r="DP25" s="662"/>
      <c r="DQ25" s="662"/>
      <c r="DR25" s="662"/>
      <c r="DS25" s="662"/>
      <c r="DT25" s="662"/>
      <c r="DU25" s="662"/>
      <c r="DV25" s="663"/>
      <c r="DW25" s="666">
        <v>18.100000000000001</v>
      </c>
      <c r="DX25" s="695"/>
      <c r="DY25" s="695"/>
      <c r="DZ25" s="695"/>
      <c r="EA25" s="695"/>
      <c r="EB25" s="695"/>
      <c r="EC25" s="697"/>
    </row>
    <row r="26" spans="2:133" ht="11.25" customHeight="1" x14ac:dyDescent="0.15">
      <c r="B26" s="658" t="s">
        <v>298</v>
      </c>
      <c r="C26" s="659"/>
      <c r="D26" s="659"/>
      <c r="E26" s="659"/>
      <c r="F26" s="659"/>
      <c r="G26" s="659"/>
      <c r="H26" s="659"/>
      <c r="I26" s="659"/>
      <c r="J26" s="659"/>
      <c r="K26" s="659"/>
      <c r="L26" s="659"/>
      <c r="M26" s="659"/>
      <c r="N26" s="659"/>
      <c r="O26" s="659"/>
      <c r="P26" s="659"/>
      <c r="Q26" s="660"/>
      <c r="R26" s="661">
        <v>10523</v>
      </c>
      <c r="S26" s="664"/>
      <c r="T26" s="664"/>
      <c r="U26" s="664"/>
      <c r="V26" s="664"/>
      <c r="W26" s="664"/>
      <c r="X26" s="664"/>
      <c r="Y26" s="665"/>
      <c r="Z26" s="723">
        <v>0.2</v>
      </c>
      <c r="AA26" s="723"/>
      <c r="AB26" s="723"/>
      <c r="AC26" s="723"/>
      <c r="AD26" s="724">
        <v>10</v>
      </c>
      <c r="AE26" s="724"/>
      <c r="AF26" s="724"/>
      <c r="AG26" s="724"/>
      <c r="AH26" s="724"/>
      <c r="AI26" s="724"/>
      <c r="AJ26" s="724"/>
      <c r="AK26" s="724"/>
      <c r="AL26" s="666">
        <v>0</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244</v>
      </c>
      <c r="BH26" s="664"/>
      <c r="BI26" s="664"/>
      <c r="BJ26" s="664"/>
      <c r="BK26" s="664"/>
      <c r="BL26" s="664"/>
      <c r="BM26" s="664"/>
      <c r="BN26" s="665"/>
      <c r="BO26" s="723" t="s">
        <v>244</v>
      </c>
      <c r="BP26" s="723"/>
      <c r="BQ26" s="723"/>
      <c r="BR26" s="723"/>
      <c r="BS26" s="669" t="s">
        <v>129</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471175</v>
      </c>
      <c r="CS26" s="664"/>
      <c r="CT26" s="664"/>
      <c r="CU26" s="664"/>
      <c r="CV26" s="664"/>
      <c r="CW26" s="664"/>
      <c r="CX26" s="664"/>
      <c r="CY26" s="665"/>
      <c r="CZ26" s="666">
        <v>6.9</v>
      </c>
      <c r="DA26" s="695"/>
      <c r="DB26" s="695"/>
      <c r="DC26" s="696"/>
      <c r="DD26" s="669">
        <v>426145</v>
      </c>
      <c r="DE26" s="664"/>
      <c r="DF26" s="664"/>
      <c r="DG26" s="664"/>
      <c r="DH26" s="664"/>
      <c r="DI26" s="664"/>
      <c r="DJ26" s="664"/>
      <c r="DK26" s="665"/>
      <c r="DL26" s="669" t="s">
        <v>244</v>
      </c>
      <c r="DM26" s="664"/>
      <c r="DN26" s="664"/>
      <c r="DO26" s="664"/>
      <c r="DP26" s="664"/>
      <c r="DQ26" s="664"/>
      <c r="DR26" s="664"/>
      <c r="DS26" s="664"/>
      <c r="DT26" s="664"/>
      <c r="DU26" s="664"/>
      <c r="DV26" s="665"/>
      <c r="DW26" s="666" t="s">
        <v>244</v>
      </c>
      <c r="DX26" s="695"/>
      <c r="DY26" s="695"/>
      <c r="DZ26" s="695"/>
      <c r="EA26" s="695"/>
      <c r="EB26" s="695"/>
      <c r="EC26" s="697"/>
    </row>
    <row r="27" spans="2:133" ht="11.25" customHeight="1" x14ac:dyDescent="0.15">
      <c r="B27" s="658" t="s">
        <v>301</v>
      </c>
      <c r="C27" s="659"/>
      <c r="D27" s="659"/>
      <c r="E27" s="659"/>
      <c r="F27" s="659"/>
      <c r="G27" s="659"/>
      <c r="H27" s="659"/>
      <c r="I27" s="659"/>
      <c r="J27" s="659"/>
      <c r="K27" s="659"/>
      <c r="L27" s="659"/>
      <c r="M27" s="659"/>
      <c r="N27" s="659"/>
      <c r="O27" s="659"/>
      <c r="P27" s="659"/>
      <c r="Q27" s="660"/>
      <c r="R27" s="661">
        <v>746506</v>
      </c>
      <c r="S27" s="664"/>
      <c r="T27" s="664"/>
      <c r="U27" s="664"/>
      <c r="V27" s="664"/>
      <c r="W27" s="664"/>
      <c r="X27" s="664"/>
      <c r="Y27" s="665"/>
      <c r="Z27" s="723">
        <v>10.8</v>
      </c>
      <c r="AA27" s="723"/>
      <c r="AB27" s="723"/>
      <c r="AC27" s="723"/>
      <c r="AD27" s="724" t="s">
        <v>244</v>
      </c>
      <c r="AE27" s="724"/>
      <c r="AF27" s="724"/>
      <c r="AG27" s="724"/>
      <c r="AH27" s="724"/>
      <c r="AI27" s="724"/>
      <c r="AJ27" s="724"/>
      <c r="AK27" s="724"/>
      <c r="AL27" s="666" t="s">
        <v>244</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446785</v>
      </c>
      <c r="BH27" s="664"/>
      <c r="BI27" s="664"/>
      <c r="BJ27" s="664"/>
      <c r="BK27" s="664"/>
      <c r="BL27" s="664"/>
      <c r="BM27" s="664"/>
      <c r="BN27" s="665"/>
      <c r="BO27" s="723">
        <v>100</v>
      </c>
      <c r="BP27" s="723"/>
      <c r="BQ27" s="723"/>
      <c r="BR27" s="723"/>
      <c r="BS27" s="669">
        <v>35907</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518289</v>
      </c>
      <c r="CS27" s="662"/>
      <c r="CT27" s="662"/>
      <c r="CU27" s="662"/>
      <c r="CV27" s="662"/>
      <c r="CW27" s="662"/>
      <c r="CX27" s="662"/>
      <c r="CY27" s="663"/>
      <c r="CZ27" s="666">
        <v>7.6</v>
      </c>
      <c r="DA27" s="695"/>
      <c r="DB27" s="695"/>
      <c r="DC27" s="696"/>
      <c r="DD27" s="669">
        <v>209850</v>
      </c>
      <c r="DE27" s="662"/>
      <c r="DF27" s="662"/>
      <c r="DG27" s="662"/>
      <c r="DH27" s="662"/>
      <c r="DI27" s="662"/>
      <c r="DJ27" s="662"/>
      <c r="DK27" s="663"/>
      <c r="DL27" s="669">
        <v>206378</v>
      </c>
      <c r="DM27" s="662"/>
      <c r="DN27" s="662"/>
      <c r="DO27" s="662"/>
      <c r="DP27" s="662"/>
      <c r="DQ27" s="662"/>
      <c r="DR27" s="662"/>
      <c r="DS27" s="662"/>
      <c r="DT27" s="662"/>
      <c r="DU27" s="662"/>
      <c r="DV27" s="663"/>
      <c r="DW27" s="666">
        <v>5.5</v>
      </c>
      <c r="DX27" s="695"/>
      <c r="DY27" s="695"/>
      <c r="DZ27" s="695"/>
      <c r="EA27" s="695"/>
      <c r="EB27" s="695"/>
      <c r="EC27" s="697"/>
    </row>
    <row r="28" spans="2:133" ht="11.25" customHeight="1" x14ac:dyDescent="0.15">
      <c r="B28" s="766" t="s">
        <v>304</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129</v>
      </c>
      <c r="AA28" s="723"/>
      <c r="AB28" s="723"/>
      <c r="AC28" s="723"/>
      <c r="AD28" s="724" t="s">
        <v>129</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1137290</v>
      </c>
      <c r="CS28" s="664"/>
      <c r="CT28" s="664"/>
      <c r="CU28" s="664"/>
      <c r="CV28" s="664"/>
      <c r="CW28" s="664"/>
      <c r="CX28" s="664"/>
      <c r="CY28" s="665"/>
      <c r="CZ28" s="666">
        <v>16.600000000000001</v>
      </c>
      <c r="DA28" s="695"/>
      <c r="DB28" s="695"/>
      <c r="DC28" s="696"/>
      <c r="DD28" s="669">
        <v>1077840</v>
      </c>
      <c r="DE28" s="664"/>
      <c r="DF28" s="664"/>
      <c r="DG28" s="664"/>
      <c r="DH28" s="664"/>
      <c r="DI28" s="664"/>
      <c r="DJ28" s="664"/>
      <c r="DK28" s="665"/>
      <c r="DL28" s="669">
        <v>1077840</v>
      </c>
      <c r="DM28" s="664"/>
      <c r="DN28" s="664"/>
      <c r="DO28" s="664"/>
      <c r="DP28" s="664"/>
      <c r="DQ28" s="664"/>
      <c r="DR28" s="664"/>
      <c r="DS28" s="664"/>
      <c r="DT28" s="664"/>
      <c r="DU28" s="664"/>
      <c r="DV28" s="665"/>
      <c r="DW28" s="666">
        <v>28.9</v>
      </c>
      <c r="DX28" s="695"/>
      <c r="DY28" s="695"/>
      <c r="DZ28" s="695"/>
      <c r="EA28" s="695"/>
      <c r="EB28" s="695"/>
      <c r="EC28" s="697"/>
    </row>
    <row r="29" spans="2:133" ht="11.25" customHeight="1" x14ac:dyDescent="0.15">
      <c r="B29" s="658" t="s">
        <v>306</v>
      </c>
      <c r="C29" s="659"/>
      <c r="D29" s="659"/>
      <c r="E29" s="659"/>
      <c r="F29" s="659"/>
      <c r="G29" s="659"/>
      <c r="H29" s="659"/>
      <c r="I29" s="659"/>
      <c r="J29" s="659"/>
      <c r="K29" s="659"/>
      <c r="L29" s="659"/>
      <c r="M29" s="659"/>
      <c r="N29" s="659"/>
      <c r="O29" s="659"/>
      <c r="P29" s="659"/>
      <c r="Q29" s="660"/>
      <c r="R29" s="661">
        <v>453014</v>
      </c>
      <c r="S29" s="664"/>
      <c r="T29" s="664"/>
      <c r="U29" s="664"/>
      <c r="V29" s="664"/>
      <c r="W29" s="664"/>
      <c r="X29" s="664"/>
      <c r="Y29" s="665"/>
      <c r="Z29" s="723">
        <v>6.5</v>
      </c>
      <c r="AA29" s="723"/>
      <c r="AB29" s="723"/>
      <c r="AC29" s="723"/>
      <c r="AD29" s="724" t="s">
        <v>129</v>
      </c>
      <c r="AE29" s="724"/>
      <c r="AF29" s="724"/>
      <c r="AG29" s="724"/>
      <c r="AH29" s="724"/>
      <c r="AI29" s="724"/>
      <c r="AJ29" s="724"/>
      <c r="AK29" s="724"/>
      <c r="AL29" s="666" t="s">
        <v>244</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70</v>
      </c>
      <c r="CG29" s="702"/>
      <c r="CH29" s="702"/>
      <c r="CI29" s="702"/>
      <c r="CJ29" s="702"/>
      <c r="CK29" s="702"/>
      <c r="CL29" s="702"/>
      <c r="CM29" s="702"/>
      <c r="CN29" s="702"/>
      <c r="CO29" s="702"/>
      <c r="CP29" s="702"/>
      <c r="CQ29" s="703"/>
      <c r="CR29" s="661">
        <v>1137196</v>
      </c>
      <c r="CS29" s="662"/>
      <c r="CT29" s="662"/>
      <c r="CU29" s="662"/>
      <c r="CV29" s="662"/>
      <c r="CW29" s="662"/>
      <c r="CX29" s="662"/>
      <c r="CY29" s="663"/>
      <c r="CZ29" s="666">
        <v>16.600000000000001</v>
      </c>
      <c r="DA29" s="695"/>
      <c r="DB29" s="695"/>
      <c r="DC29" s="696"/>
      <c r="DD29" s="669">
        <v>1077746</v>
      </c>
      <c r="DE29" s="662"/>
      <c r="DF29" s="662"/>
      <c r="DG29" s="662"/>
      <c r="DH29" s="662"/>
      <c r="DI29" s="662"/>
      <c r="DJ29" s="662"/>
      <c r="DK29" s="663"/>
      <c r="DL29" s="669">
        <v>1077746</v>
      </c>
      <c r="DM29" s="662"/>
      <c r="DN29" s="662"/>
      <c r="DO29" s="662"/>
      <c r="DP29" s="662"/>
      <c r="DQ29" s="662"/>
      <c r="DR29" s="662"/>
      <c r="DS29" s="662"/>
      <c r="DT29" s="662"/>
      <c r="DU29" s="662"/>
      <c r="DV29" s="663"/>
      <c r="DW29" s="666">
        <v>28.9</v>
      </c>
      <c r="DX29" s="695"/>
      <c r="DY29" s="695"/>
      <c r="DZ29" s="695"/>
      <c r="EA29" s="695"/>
      <c r="EB29" s="695"/>
      <c r="EC29" s="697"/>
    </row>
    <row r="30" spans="2:133" ht="11.25" customHeight="1" x14ac:dyDescent="0.15">
      <c r="B30" s="658" t="s">
        <v>310</v>
      </c>
      <c r="C30" s="659"/>
      <c r="D30" s="659"/>
      <c r="E30" s="659"/>
      <c r="F30" s="659"/>
      <c r="G30" s="659"/>
      <c r="H30" s="659"/>
      <c r="I30" s="659"/>
      <c r="J30" s="659"/>
      <c r="K30" s="659"/>
      <c r="L30" s="659"/>
      <c r="M30" s="659"/>
      <c r="N30" s="659"/>
      <c r="O30" s="659"/>
      <c r="P30" s="659"/>
      <c r="Q30" s="660"/>
      <c r="R30" s="661">
        <v>30872</v>
      </c>
      <c r="S30" s="664"/>
      <c r="T30" s="664"/>
      <c r="U30" s="664"/>
      <c r="V30" s="664"/>
      <c r="W30" s="664"/>
      <c r="X30" s="664"/>
      <c r="Y30" s="665"/>
      <c r="Z30" s="723">
        <v>0.4</v>
      </c>
      <c r="AA30" s="723"/>
      <c r="AB30" s="723"/>
      <c r="AC30" s="723"/>
      <c r="AD30" s="724">
        <v>3278</v>
      </c>
      <c r="AE30" s="724"/>
      <c r="AF30" s="724"/>
      <c r="AG30" s="724"/>
      <c r="AH30" s="724"/>
      <c r="AI30" s="724"/>
      <c r="AJ30" s="724"/>
      <c r="AK30" s="724"/>
      <c r="AL30" s="666">
        <v>0.1</v>
      </c>
      <c r="AM30" s="667"/>
      <c r="AN30" s="667"/>
      <c r="AO30" s="725"/>
      <c r="AP30" s="751" t="s">
        <v>311</v>
      </c>
      <c r="AQ30" s="752"/>
      <c r="AR30" s="752"/>
      <c r="AS30" s="752"/>
      <c r="AT30" s="757" t="s">
        <v>312</v>
      </c>
      <c r="AU30" s="230"/>
      <c r="AV30" s="230"/>
      <c r="AW30" s="230"/>
      <c r="AX30" s="760" t="s">
        <v>188</v>
      </c>
      <c r="AY30" s="761"/>
      <c r="AZ30" s="761"/>
      <c r="BA30" s="761"/>
      <c r="BB30" s="761"/>
      <c r="BC30" s="761"/>
      <c r="BD30" s="761"/>
      <c r="BE30" s="761"/>
      <c r="BF30" s="762"/>
      <c r="BG30" s="741">
        <v>97.8</v>
      </c>
      <c r="BH30" s="742"/>
      <c r="BI30" s="742"/>
      <c r="BJ30" s="742"/>
      <c r="BK30" s="742"/>
      <c r="BL30" s="742"/>
      <c r="BM30" s="743">
        <v>95.2</v>
      </c>
      <c r="BN30" s="742"/>
      <c r="BO30" s="742"/>
      <c r="BP30" s="742"/>
      <c r="BQ30" s="744"/>
      <c r="BR30" s="741">
        <v>98.9</v>
      </c>
      <c r="BS30" s="742"/>
      <c r="BT30" s="742"/>
      <c r="BU30" s="742"/>
      <c r="BV30" s="742"/>
      <c r="BW30" s="742"/>
      <c r="BX30" s="743">
        <v>95.9</v>
      </c>
      <c r="BY30" s="742"/>
      <c r="BZ30" s="742"/>
      <c r="CA30" s="742"/>
      <c r="CB30" s="744"/>
      <c r="CD30" s="747"/>
      <c r="CE30" s="748"/>
      <c r="CF30" s="705" t="s">
        <v>313</v>
      </c>
      <c r="CG30" s="702"/>
      <c r="CH30" s="702"/>
      <c r="CI30" s="702"/>
      <c r="CJ30" s="702"/>
      <c r="CK30" s="702"/>
      <c r="CL30" s="702"/>
      <c r="CM30" s="702"/>
      <c r="CN30" s="702"/>
      <c r="CO30" s="702"/>
      <c r="CP30" s="702"/>
      <c r="CQ30" s="703"/>
      <c r="CR30" s="661">
        <v>1067370</v>
      </c>
      <c r="CS30" s="664"/>
      <c r="CT30" s="664"/>
      <c r="CU30" s="664"/>
      <c r="CV30" s="664"/>
      <c r="CW30" s="664"/>
      <c r="CX30" s="664"/>
      <c r="CY30" s="665"/>
      <c r="CZ30" s="666">
        <v>15.6</v>
      </c>
      <c r="DA30" s="695"/>
      <c r="DB30" s="695"/>
      <c r="DC30" s="696"/>
      <c r="DD30" s="669">
        <v>1011222</v>
      </c>
      <c r="DE30" s="664"/>
      <c r="DF30" s="664"/>
      <c r="DG30" s="664"/>
      <c r="DH30" s="664"/>
      <c r="DI30" s="664"/>
      <c r="DJ30" s="664"/>
      <c r="DK30" s="665"/>
      <c r="DL30" s="669">
        <v>1011222</v>
      </c>
      <c r="DM30" s="664"/>
      <c r="DN30" s="664"/>
      <c r="DO30" s="664"/>
      <c r="DP30" s="664"/>
      <c r="DQ30" s="664"/>
      <c r="DR30" s="664"/>
      <c r="DS30" s="664"/>
      <c r="DT30" s="664"/>
      <c r="DU30" s="664"/>
      <c r="DV30" s="665"/>
      <c r="DW30" s="666">
        <v>27.1</v>
      </c>
      <c r="DX30" s="695"/>
      <c r="DY30" s="695"/>
      <c r="DZ30" s="695"/>
      <c r="EA30" s="695"/>
      <c r="EB30" s="695"/>
      <c r="EC30" s="697"/>
    </row>
    <row r="31" spans="2:133" ht="11.25" customHeight="1" x14ac:dyDescent="0.15">
      <c r="B31" s="658" t="s">
        <v>314</v>
      </c>
      <c r="C31" s="659"/>
      <c r="D31" s="659"/>
      <c r="E31" s="659"/>
      <c r="F31" s="659"/>
      <c r="G31" s="659"/>
      <c r="H31" s="659"/>
      <c r="I31" s="659"/>
      <c r="J31" s="659"/>
      <c r="K31" s="659"/>
      <c r="L31" s="659"/>
      <c r="M31" s="659"/>
      <c r="N31" s="659"/>
      <c r="O31" s="659"/>
      <c r="P31" s="659"/>
      <c r="Q31" s="660"/>
      <c r="R31" s="661">
        <v>10293</v>
      </c>
      <c r="S31" s="664"/>
      <c r="T31" s="664"/>
      <c r="U31" s="664"/>
      <c r="V31" s="664"/>
      <c r="W31" s="664"/>
      <c r="X31" s="664"/>
      <c r="Y31" s="665"/>
      <c r="Z31" s="723">
        <v>0.1</v>
      </c>
      <c r="AA31" s="723"/>
      <c r="AB31" s="723"/>
      <c r="AC31" s="723"/>
      <c r="AD31" s="724" t="s">
        <v>244</v>
      </c>
      <c r="AE31" s="724"/>
      <c r="AF31" s="724"/>
      <c r="AG31" s="724"/>
      <c r="AH31" s="724"/>
      <c r="AI31" s="724"/>
      <c r="AJ31" s="724"/>
      <c r="AK31" s="724"/>
      <c r="AL31" s="666" t="s">
        <v>129</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99.4</v>
      </c>
      <c r="BH31" s="662"/>
      <c r="BI31" s="662"/>
      <c r="BJ31" s="662"/>
      <c r="BK31" s="662"/>
      <c r="BL31" s="662"/>
      <c r="BM31" s="667">
        <v>98</v>
      </c>
      <c r="BN31" s="740"/>
      <c r="BO31" s="740"/>
      <c r="BP31" s="740"/>
      <c r="BQ31" s="701"/>
      <c r="BR31" s="739">
        <v>99.3</v>
      </c>
      <c r="BS31" s="662"/>
      <c r="BT31" s="662"/>
      <c r="BU31" s="662"/>
      <c r="BV31" s="662"/>
      <c r="BW31" s="662"/>
      <c r="BX31" s="667">
        <v>97.1</v>
      </c>
      <c r="BY31" s="740"/>
      <c r="BZ31" s="740"/>
      <c r="CA31" s="740"/>
      <c r="CB31" s="701"/>
      <c r="CD31" s="747"/>
      <c r="CE31" s="748"/>
      <c r="CF31" s="705" t="s">
        <v>317</v>
      </c>
      <c r="CG31" s="702"/>
      <c r="CH31" s="702"/>
      <c r="CI31" s="702"/>
      <c r="CJ31" s="702"/>
      <c r="CK31" s="702"/>
      <c r="CL31" s="702"/>
      <c r="CM31" s="702"/>
      <c r="CN31" s="702"/>
      <c r="CO31" s="702"/>
      <c r="CP31" s="702"/>
      <c r="CQ31" s="703"/>
      <c r="CR31" s="661">
        <v>69826</v>
      </c>
      <c r="CS31" s="662"/>
      <c r="CT31" s="662"/>
      <c r="CU31" s="662"/>
      <c r="CV31" s="662"/>
      <c r="CW31" s="662"/>
      <c r="CX31" s="662"/>
      <c r="CY31" s="663"/>
      <c r="CZ31" s="666">
        <v>1</v>
      </c>
      <c r="DA31" s="695"/>
      <c r="DB31" s="695"/>
      <c r="DC31" s="696"/>
      <c r="DD31" s="669">
        <v>66524</v>
      </c>
      <c r="DE31" s="662"/>
      <c r="DF31" s="662"/>
      <c r="DG31" s="662"/>
      <c r="DH31" s="662"/>
      <c r="DI31" s="662"/>
      <c r="DJ31" s="662"/>
      <c r="DK31" s="663"/>
      <c r="DL31" s="669">
        <v>66524</v>
      </c>
      <c r="DM31" s="662"/>
      <c r="DN31" s="662"/>
      <c r="DO31" s="662"/>
      <c r="DP31" s="662"/>
      <c r="DQ31" s="662"/>
      <c r="DR31" s="662"/>
      <c r="DS31" s="662"/>
      <c r="DT31" s="662"/>
      <c r="DU31" s="662"/>
      <c r="DV31" s="663"/>
      <c r="DW31" s="666">
        <v>1.8</v>
      </c>
      <c r="DX31" s="695"/>
      <c r="DY31" s="695"/>
      <c r="DZ31" s="695"/>
      <c r="EA31" s="695"/>
      <c r="EB31" s="695"/>
      <c r="EC31" s="697"/>
    </row>
    <row r="32" spans="2:133" ht="11.25" customHeight="1" x14ac:dyDescent="0.15">
      <c r="B32" s="658" t="s">
        <v>318</v>
      </c>
      <c r="C32" s="659"/>
      <c r="D32" s="659"/>
      <c r="E32" s="659"/>
      <c r="F32" s="659"/>
      <c r="G32" s="659"/>
      <c r="H32" s="659"/>
      <c r="I32" s="659"/>
      <c r="J32" s="659"/>
      <c r="K32" s="659"/>
      <c r="L32" s="659"/>
      <c r="M32" s="659"/>
      <c r="N32" s="659"/>
      <c r="O32" s="659"/>
      <c r="P32" s="659"/>
      <c r="Q32" s="660"/>
      <c r="R32" s="661">
        <v>169931</v>
      </c>
      <c r="S32" s="664"/>
      <c r="T32" s="664"/>
      <c r="U32" s="664"/>
      <c r="V32" s="664"/>
      <c r="W32" s="664"/>
      <c r="X32" s="664"/>
      <c r="Y32" s="665"/>
      <c r="Z32" s="723">
        <v>2.5</v>
      </c>
      <c r="AA32" s="723"/>
      <c r="AB32" s="723"/>
      <c r="AC32" s="723"/>
      <c r="AD32" s="724" t="s">
        <v>259</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96.9</v>
      </c>
      <c r="BH32" s="677"/>
      <c r="BI32" s="677"/>
      <c r="BJ32" s="677"/>
      <c r="BK32" s="677"/>
      <c r="BL32" s="677"/>
      <c r="BM32" s="721">
        <v>93.7</v>
      </c>
      <c r="BN32" s="677"/>
      <c r="BO32" s="677"/>
      <c r="BP32" s="677"/>
      <c r="BQ32" s="714"/>
      <c r="BR32" s="738">
        <v>98.7</v>
      </c>
      <c r="BS32" s="677"/>
      <c r="BT32" s="677"/>
      <c r="BU32" s="677"/>
      <c r="BV32" s="677"/>
      <c r="BW32" s="677"/>
      <c r="BX32" s="721">
        <v>95.2</v>
      </c>
      <c r="BY32" s="677"/>
      <c r="BZ32" s="677"/>
      <c r="CA32" s="677"/>
      <c r="CB32" s="714"/>
      <c r="CD32" s="749"/>
      <c r="CE32" s="750"/>
      <c r="CF32" s="705" t="s">
        <v>320</v>
      </c>
      <c r="CG32" s="702"/>
      <c r="CH32" s="702"/>
      <c r="CI32" s="702"/>
      <c r="CJ32" s="702"/>
      <c r="CK32" s="702"/>
      <c r="CL32" s="702"/>
      <c r="CM32" s="702"/>
      <c r="CN32" s="702"/>
      <c r="CO32" s="702"/>
      <c r="CP32" s="702"/>
      <c r="CQ32" s="703"/>
      <c r="CR32" s="661">
        <v>94</v>
      </c>
      <c r="CS32" s="664"/>
      <c r="CT32" s="664"/>
      <c r="CU32" s="664"/>
      <c r="CV32" s="664"/>
      <c r="CW32" s="664"/>
      <c r="CX32" s="664"/>
      <c r="CY32" s="665"/>
      <c r="CZ32" s="666">
        <v>0</v>
      </c>
      <c r="DA32" s="695"/>
      <c r="DB32" s="695"/>
      <c r="DC32" s="696"/>
      <c r="DD32" s="669">
        <v>94</v>
      </c>
      <c r="DE32" s="664"/>
      <c r="DF32" s="664"/>
      <c r="DG32" s="664"/>
      <c r="DH32" s="664"/>
      <c r="DI32" s="664"/>
      <c r="DJ32" s="664"/>
      <c r="DK32" s="665"/>
      <c r="DL32" s="669">
        <v>94</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321</v>
      </c>
      <c r="C33" s="659"/>
      <c r="D33" s="659"/>
      <c r="E33" s="659"/>
      <c r="F33" s="659"/>
      <c r="G33" s="659"/>
      <c r="H33" s="659"/>
      <c r="I33" s="659"/>
      <c r="J33" s="659"/>
      <c r="K33" s="659"/>
      <c r="L33" s="659"/>
      <c r="M33" s="659"/>
      <c r="N33" s="659"/>
      <c r="O33" s="659"/>
      <c r="P33" s="659"/>
      <c r="Q33" s="660"/>
      <c r="R33" s="661">
        <v>304227</v>
      </c>
      <c r="S33" s="664"/>
      <c r="T33" s="664"/>
      <c r="U33" s="664"/>
      <c r="V33" s="664"/>
      <c r="W33" s="664"/>
      <c r="X33" s="664"/>
      <c r="Y33" s="665"/>
      <c r="Z33" s="723">
        <v>4.4000000000000004</v>
      </c>
      <c r="AA33" s="723"/>
      <c r="AB33" s="723"/>
      <c r="AC33" s="723"/>
      <c r="AD33" s="724" t="s">
        <v>129</v>
      </c>
      <c r="AE33" s="724"/>
      <c r="AF33" s="724"/>
      <c r="AG33" s="724"/>
      <c r="AH33" s="724"/>
      <c r="AI33" s="724"/>
      <c r="AJ33" s="724"/>
      <c r="AK33" s="724"/>
      <c r="AL33" s="666" t="s">
        <v>244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3129723</v>
      </c>
      <c r="CS33" s="662"/>
      <c r="CT33" s="662"/>
      <c r="CU33" s="662"/>
      <c r="CV33" s="662"/>
      <c r="CW33" s="662"/>
      <c r="CX33" s="662"/>
      <c r="CY33" s="663"/>
      <c r="CZ33" s="666">
        <v>45.6</v>
      </c>
      <c r="DA33" s="695"/>
      <c r="DB33" s="695"/>
      <c r="DC33" s="696"/>
      <c r="DD33" s="669">
        <v>2255844</v>
      </c>
      <c r="DE33" s="662"/>
      <c r="DF33" s="662"/>
      <c r="DG33" s="662"/>
      <c r="DH33" s="662"/>
      <c r="DI33" s="662"/>
      <c r="DJ33" s="662"/>
      <c r="DK33" s="663"/>
      <c r="DL33" s="669">
        <v>1488364</v>
      </c>
      <c r="DM33" s="662"/>
      <c r="DN33" s="662"/>
      <c r="DO33" s="662"/>
      <c r="DP33" s="662"/>
      <c r="DQ33" s="662"/>
      <c r="DR33" s="662"/>
      <c r="DS33" s="662"/>
      <c r="DT33" s="662"/>
      <c r="DU33" s="662"/>
      <c r="DV33" s="663"/>
      <c r="DW33" s="666">
        <v>39.9</v>
      </c>
      <c r="DX33" s="695"/>
      <c r="DY33" s="695"/>
      <c r="DZ33" s="695"/>
      <c r="EA33" s="695"/>
      <c r="EB33" s="695"/>
      <c r="EC33" s="697"/>
    </row>
    <row r="34" spans="2:133" ht="11.25" customHeight="1" x14ac:dyDescent="0.15">
      <c r="B34" s="658" t="s">
        <v>323</v>
      </c>
      <c r="C34" s="659"/>
      <c r="D34" s="659"/>
      <c r="E34" s="659"/>
      <c r="F34" s="659"/>
      <c r="G34" s="659"/>
      <c r="H34" s="659"/>
      <c r="I34" s="659"/>
      <c r="J34" s="659"/>
      <c r="K34" s="659"/>
      <c r="L34" s="659"/>
      <c r="M34" s="659"/>
      <c r="N34" s="659"/>
      <c r="O34" s="659"/>
      <c r="P34" s="659"/>
      <c r="Q34" s="660"/>
      <c r="R34" s="661">
        <v>206567</v>
      </c>
      <c r="S34" s="664"/>
      <c r="T34" s="664"/>
      <c r="U34" s="664"/>
      <c r="V34" s="664"/>
      <c r="W34" s="664"/>
      <c r="X34" s="664"/>
      <c r="Y34" s="665"/>
      <c r="Z34" s="723">
        <v>3</v>
      </c>
      <c r="AA34" s="723"/>
      <c r="AB34" s="723"/>
      <c r="AC34" s="723"/>
      <c r="AD34" s="724">
        <v>3394</v>
      </c>
      <c r="AE34" s="724"/>
      <c r="AF34" s="724"/>
      <c r="AG34" s="724"/>
      <c r="AH34" s="724"/>
      <c r="AI34" s="724"/>
      <c r="AJ34" s="724"/>
      <c r="AK34" s="724"/>
      <c r="AL34" s="666">
        <v>0.1</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1094717</v>
      </c>
      <c r="CS34" s="664"/>
      <c r="CT34" s="664"/>
      <c r="CU34" s="664"/>
      <c r="CV34" s="664"/>
      <c r="CW34" s="664"/>
      <c r="CX34" s="664"/>
      <c r="CY34" s="665"/>
      <c r="CZ34" s="666">
        <v>16</v>
      </c>
      <c r="DA34" s="695"/>
      <c r="DB34" s="695"/>
      <c r="DC34" s="696"/>
      <c r="DD34" s="669">
        <v>784534</v>
      </c>
      <c r="DE34" s="664"/>
      <c r="DF34" s="664"/>
      <c r="DG34" s="664"/>
      <c r="DH34" s="664"/>
      <c r="DI34" s="664"/>
      <c r="DJ34" s="664"/>
      <c r="DK34" s="665"/>
      <c r="DL34" s="669">
        <v>576165</v>
      </c>
      <c r="DM34" s="664"/>
      <c r="DN34" s="664"/>
      <c r="DO34" s="664"/>
      <c r="DP34" s="664"/>
      <c r="DQ34" s="664"/>
      <c r="DR34" s="664"/>
      <c r="DS34" s="664"/>
      <c r="DT34" s="664"/>
      <c r="DU34" s="664"/>
      <c r="DV34" s="665"/>
      <c r="DW34" s="666">
        <v>15.4</v>
      </c>
      <c r="DX34" s="695"/>
      <c r="DY34" s="695"/>
      <c r="DZ34" s="695"/>
      <c r="EA34" s="695"/>
      <c r="EB34" s="695"/>
      <c r="EC34" s="697"/>
    </row>
    <row r="35" spans="2:133" ht="11.25" customHeight="1" x14ac:dyDescent="0.15">
      <c r="B35" s="658" t="s">
        <v>327</v>
      </c>
      <c r="C35" s="659"/>
      <c r="D35" s="659"/>
      <c r="E35" s="659"/>
      <c r="F35" s="659"/>
      <c r="G35" s="659"/>
      <c r="H35" s="659"/>
      <c r="I35" s="659"/>
      <c r="J35" s="659"/>
      <c r="K35" s="659"/>
      <c r="L35" s="659"/>
      <c r="M35" s="659"/>
      <c r="N35" s="659"/>
      <c r="O35" s="659"/>
      <c r="P35" s="659"/>
      <c r="Q35" s="660"/>
      <c r="R35" s="661">
        <v>951800</v>
      </c>
      <c r="S35" s="664"/>
      <c r="T35" s="664"/>
      <c r="U35" s="664"/>
      <c r="V35" s="664"/>
      <c r="W35" s="664"/>
      <c r="X35" s="664"/>
      <c r="Y35" s="665"/>
      <c r="Z35" s="723">
        <v>13.8</v>
      </c>
      <c r="AA35" s="723"/>
      <c r="AB35" s="723"/>
      <c r="AC35" s="723"/>
      <c r="AD35" s="724" t="s">
        <v>129</v>
      </c>
      <c r="AE35" s="724"/>
      <c r="AF35" s="724"/>
      <c r="AG35" s="724"/>
      <c r="AH35" s="724"/>
      <c r="AI35" s="724"/>
      <c r="AJ35" s="724"/>
      <c r="AK35" s="724"/>
      <c r="AL35" s="666" t="s">
        <v>259</v>
      </c>
      <c r="AM35" s="667"/>
      <c r="AN35" s="667"/>
      <c r="AO35" s="725"/>
      <c r="AP35" s="234"/>
      <c r="AQ35" s="729" t="s">
        <v>328</v>
      </c>
      <c r="AR35" s="730"/>
      <c r="AS35" s="730"/>
      <c r="AT35" s="730"/>
      <c r="AU35" s="730"/>
      <c r="AV35" s="730"/>
      <c r="AW35" s="730"/>
      <c r="AX35" s="730"/>
      <c r="AY35" s="731"/>
      <c r="AZ35" s="726">
        <v>705513</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-3086</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179800</v>
      </c>
      <c r="CS35" s="662"/>
      <c r="CT35" s="662"/>
      <c r="CU35" s="662"/>
      <c r="CV35" s="662"/>
      <c r="CW35" s="662"/>
      <c r="CX35" s="662"/>
      <c r="CY35" s="663"/>
      <c r="CZ35" s="666">
        <v>2.6</v>
      </c>
      <c r="DA35" s="695"/>
      <c r="DB35" s="695"/>
      <c r="DC35" s="696"/>
      <c r="DD35" s="669">
        <v>125384</v>
      </c>
      <c r="DE35" s="662"/>
      <c r="DF35" s="662"/>
      <c r="DG35" s="662"/>
      <c r="DH35" s="662"/>
      <c r="DI35" s="662"/>
      <c r="DJ35" s="662"/>
      <c r="DK35" s="663"/>
      <c r="DL35" s="669">
        <v>75139</v>
      </c>
      <c r="DM35" s="662"/>
      <c r="DN35" s="662"/>
      <c r="DO35" s="662"/>
      <c r="DP35" s="662"/>
      <c r="DQ35" s="662"/>
      <c r="DR35" s="662"/>
      <c r="DS35" s="662"/>
      <c r="DT35" s="662"/>
      <c r="DU35" s="662"/>
      <c r="DV35" s="663"/>
      <c r="DW35" s="666">
        <v>2</v>
      </c>
      <c r="DX35" s="695"/>
      <c r="DY35" s="695"/>
      <c r="DZ35" s="695"/>
      <c r="EA35" s="695"/>
      <c r="EB35" s="695"/>
      <c r="EC35" s="697"/>
    </row>
    <row r="36" spans="2:133" ht="11.25" customHeight="1" x14ac:dyDescent="0.15">
      <c r="B36" s="658" t="s">
        <v>331</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244</v>
      </c>
      <c r="AM36" s="667"/>
      <c r="AN36" s="667"/>
      <c r="AO36" s="725"/>
      <c r="AQ36" s="698" t="s">
        <v>332</v>
      </c>
      <c r="AR36" s="699"/>
      <c r="AS36" s="699"/>
      <c r="AT36" s="699"/>
      <c r="AU36" s="699"/>
      <c r="AV36" s="699"/>
      <c r="AW36" s="699"/>
      <c r="AX36" s="699"/>
      <c r="AY36" s="700"/>
      <c r="AZ36" s="661">
        <v>182288</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-78086</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1079059</v>
      </c>
      <c r="CS36" s="664"/>
      <c r="CT36" s="664"/>
      <c r="CU36" s="664"/>
      <c r="CV36" s="664"/>
      <c r="CW36" s="664"/>
      <c r="CX36" s="664"/>
      <c r="CY36" s="665"/>
      <c r="CZ36" s="666">
        <v>15.7</v>
      </c>
      <c r="DA36" s="695"/>
      <c r="DB36" s="695"/>
      <c r="DC36" s="696"/>
      <c r="DD36" s="669">
        <v>639527</v>
      </c>
      <c r="DE36" s="664"/>
      <c r="DF36" s="664"/>
      <c r="DG36" s="664"/>
      <c r="DH36" s="664"/>
      <c r="DI36" s="664"/>
      <c r="DJ36" s="664"/>
      <c r="DK36" s="665"/>
      <c r="DL36" s="669">
        <v>395180</v>
      </c>
      <c r="DM36" s="664"/>
      <c r="DN36" s="664"/>
      <c r="DO36" s="664"/>
      <c r="DP36" s="664"/>
      <c r="DQ36" s="664"/>
      <c r="DR36" s="664"/>
      <c r="DS36" s="664"/>
      <c r="DT36" s="664"/>
      <c r="DU36" s="664"/>
      <c r="DV36" s="665"/>
      <c r="DW36" s="666">
        <v>10.6</v>
      </c>
      <c r="DX36" s="695"/>
      <c r="DY36" s="695"/>
      <c r="DZ36" s="695"/>
      <c r="EA36" s="695"/>
      <c r="EB36" s="695"/>
      <c r="EC36" s="697"/>
    </row>
    <row r="37" spans="2:133" ht="11.25" customHeight="1" x14ac:dyDescent="0.15">
      <c r="B37" s="658" t="s">
        <v>335</v>
      </c>
      <c r="C37" s="659"/>
      <c r="D37" s="659"/>
      <c r="E37" s="659"/>
      <c r="F37" s="659"/>
      <c r="G37" s="659"/>
      <c r="H37" s="659"/>
      <c r="I37" s="659"/>
      <c r="J37" s="659"/>
      <c r="K37" s="659"/>
      <c r="L37" s="659"/>
      <c r="M37" s="659"/>
      <c r="N37" s="659"/>
      <c r="O37" s="659"/>
      <c r="P37" s="659"/>
      <c r="Q37" s="660"/>
      <c r="R37" s="661">
        <v>132900</v>
      </c>
      <c r="S37" s="664"/>
      <c r="T37" s="664"/>
      <c r="U37" s="664"/>
      <c r="V37" s="664"/>
      <c r="W37" s="664"/>
      <c r="X37" s="664"/>
      <c r="Y37" s="665"/>
      <c r="Z37" s="723">
        <v>1.9</v>
      </c>
      <c r="AA37" s="723"/>
      <c r="AB37" s="723"/>
      <c r="AC37" s="723"/>
      <c r="AD37" s="724" t="s">
        <v>129</v>
      </c>
      <c r="AE37" s="724"/>
      <c r="AF37" s="724"/>
      <c r="AG37" s="724"/>
      <c r="AH37" s="724"/>
      <c r="AI37" s="724"/>
      <c r="AJ37" s="724"/>
      <c r="AK37" s="724"/>
      <c r="AL37" s="666" t="s">
        <v>244</v>
      </c>
      <c r="AM37" s="667"/>
      <c r="AN37" s="667"/>
      <c r="AO37" s="725"/>
      <c r="AQ37" s="698" t="s">
        <v>336</v>
      </c>
      <c r="AR37" s="699"/>
      <c r="AS37" s="699"/>
      <c r="AT37" s="699"/>
      <c r="AU37" s="699"/>
      <c r="AV37" s="699"/>
      <c r="AW37" s="699"/>
      <c r="AX37" s="699"/>
      <c r="AY37" s="700"/>
      <c r="AZ37" s="661">
        <v>85025</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696</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404833</v>
      </c>
      <c r="CS37" s="662"/>
      <c r="CT37" s="662"/>
      <c r="CU37" s="662"/>
      <c r="CV37" s="662"/>
      <c r="CW37" s="662"/>
      <c r="CX37" s="662"/>
      <c r="CY37" s="663"/>
      <c r="CZ37" s="666">
        <v>5.9</v>
      </c>
      <c r="DA37" s="695"/>
      <c r="DB37" s="695"/>
      <c r="DC37" s="696"/>
      <c r="DD37" s="669">
        <v>356358</v>
      </c>
      <c r="DE37" s="662"/>
      <c r="DF37" s="662"/>
      <c r="DG37" s="662"/>
      <c r="DH37" s="662"/>
      <c r="DI37" s="662"/>
      <c r="DJ37" s="662"/>
      <c r="DK37" s="663"/>
      <c r="DL37" s="669">
        <v>314871</v>
      </c>
      <c r="DM37" s="662"/>
      <c r="DN37" s="662"/>
      <c r="DO37" s="662"/>
      <c r="DP37" s="662"/>
      <c r="DQ37" s="662"/>
      <c r="DR37" s="662"/>
      <c r="DS37" s="662"/>
      <c r="DT37" s="662"/>
      <c r="DU37" s="662"/>
      <c r="DV37" s="663"/>
      <c r="DW37" s="666">
        <v>8.4</v>
      </c>
      <c r="DX37" s="695"/>
      <c r="DY37" s="695"/>
      <c r="DZ37" s="695"/>
      <c r="EA37" s="695"/>
      <c r="EB37" s="695"/>
      <c r="EC37" s="697"/>
    </row>
    <row r="38" spans="2:133" ht="11.25" customHeight="1" x14ac:dyDescent="0.15">
      <c r="B38" s="673" t="s">
        <v>339</v>
      </c>
      <c r="C38" s="674"/>
      <c r="D38" s="674"/>
      <c r="E38" s="674"/>
      <c r="F38" s="674"/>
      <c r="G38" s="674"/>
      <c r="H38" s="674"/>
      <c r="I38" s="674"/>
      <c r="J38" s="674"/>
      <c r="K38" s="674"/>
      <c r="L38" s="674"/>
      <c r="M38" s="674"/>
      <c r="N38" s="674"/>
      <c r="O38" s="674"/>
      <c r="P38" s="674"/>
      <c r="Q38" s="675"/>
      <c r="R38" s="676">
        <v>6916628</v>
      </c>
      <c r="S38" s="713"/>
      <c r="T38" s="713"/>
      <c r="U38" s="713"/>
      <c r="V38" s="713"/>
      <c r="W38" s="713"/>
      <c r="X38" s="713"/>
      <c r="Y38" s="718"/>
      <c r="Z38" s="719">
        <v>100</v>
      </c>
      <c r="AA38" s="719"/>
      <c r="AB38" s="719"/>
      <c r="AC38" s="719"/>
      <c r="AD38" s="720">
        <v>3601804</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v>19262</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1026</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686251</v>
      </c>
      <c r="CS38" s="664"/>
      <c r="CT38" s="664"/>
      <c r="CU38" s="664"/>
      <c r="CV38" s="664"/>
      <c r="CW38" s="664"/>
      <c r="CX38" s="664"/>
      <c r="CY38" s="665"/>
      <c r="CZ38" s="666">
        <v>10</v>
      </c>
      <c r="DA38" s="695"/>
      <c r="DB38" s="695"/>
      <c r="DC38" s="696"/>
      <c r="DD38" s="669">
        <v>642920</v>
      </c>
      <c r="DE38" s="664"/>
      <c r="DF38" s="664"/>
      <c r="DG38" s="664"/>
      <c r="DH38" s="664"/>
      <c r="DI38" s="664"/>
      <c r="DJ38" s="664"/>
      <c r="DK38" s="665"/>
      <c r="DL38" s="669">
        <v>441880</v>
      </c>
      <c r="DM38" s="664"/>
      <c r="DN38" s="664"/>
      <c r="DO38" s="664"/>
      <c r="DP38" s="664"/>
      <c r="DQ38" s="664"/>
      <c r="DR38" s="664"/>
      <c r="DS38" s="664"/>
      <c r="DT38" s="664"/>
      <c r="DU38" s="664"/>
      <c r="DV38" s="665"/>
      <c r="DW38" s="666">
        <v>11.8</v>
      </c>
      <c r="DX38" s="695"/>
      <c r="DY38" s="695"/>
      <c r="DZ38" s="695"/>
      <c r="EA38" s="695"/>
      <c r="EB38" s="695"/>
      <c r="EC38" s="697"/>
    </row>
    <row r="39" spans="2:133" ht="11.25" customHeight="1" x14ac:dyDescent="0.15">
      <c r="AQ39" s="698" t="s">
        <v>343</v>
      </c>
      <c r="AR39" s="699"/>
      <c r="AS39" s="699"/>
      <c r="AT39" s="699"/>
      <c r="AU39" s="699"/>
      <c r="AV39" s="699"/>
      <c r="AW39" s="699"/>
      <c r="AX39" s="699"/>
      <c r="AY39" s="700"/>
      <c r="AZ39" s="661" t="s">
        <v>259</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71</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89876</v>
      </c>
      <c r="CS39" s="662"/>
      <c r="CT39" s="662"/>
      <c r="CU39" s="662"/>
      <c r="CV39" s="662"/>
      <c r="CW39" s="662"/>
      <c r="CX39" s="662"/>
      <c r="CY39" s="663"/>
      <c r="CZ39" s="666">
        <v>1.3</v>
      </c>
      <c r="DA39" s="695"/>
      <c r="DB39" s="695"/>
      <c r="DC39" s="696"/>
      <c r="DD39" s="669">
        <v>63479</v>
      </c>
      <c r="DE39" s="662"/>
      <c r="DF39" s="662"/>
      <c r="DG39" s="662"/>
      <c r="DH39" s="662"/>
      <c r="DI39" s="662"/>
      <c r="DJ39" s="662"/>
      <c r="DK39" s="663"/>
      <c r="DL39" s="669" t="s">
        <v>129</v>
      </c>
      <c r="DM39" s="662"/>
      <c r="DN39" s="662"/>
      <c r="DO39" s="662"/>
      <c r="DP39" s="662"/>
      <c r="DQ39" s="662"/>
      <c r="DR39" s="662"/>
      <c r="DS39" s="662"/>
      <c r="DT39" s="662"/>
      <c r="DU39" s="662"/>
      <c r="DV39" s="663"/>
      <c r="DW39" s="666" t="s">
        <v>129</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162624</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129</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20</v>
      </c>
      <c r="CS40" s="664"/>
      <c r="CT40" s="664"/>
      <c r="CU40" s="664"/>
      <c r="CV40" s="664"/>
      <c r="CW40" s="664"/>
      <c r="CX40" s="664"/>
      <c r="CY40" s="665"/>
      <c r="CZ40" s="666">
        <v>0</v>
      </c>
      <c r="DA40" s="695"/>
      <c r="DB40" s="695"/>
      <c r="DC40" s="696"/>
      <c r="DD40" s="669" t="s">
        <v>244</v>
      </c>
      <c r="DE40" s="664"/>
      <c r="DF40" s="664"/>
      <c r="DG40" s="664"/>
      <c r="DH40" s="664"/>
      <c r="DI40" s="664"/>
      <c r="DJ40" s="664"/>
      <c r="DK40" s="665"/>
      <c r="DL40" s="669" t="s">
        <v>129</v>
      </c>
      <c r="DM40" s="664"/>
      <c r="DN40" s="664"/>
      <c r="DO40" s="664"/>
      <c r="DP40" s="664"/>
      <c r="DQ40" s="664"/>
      <c r="DR40" s="664"/>
      <c r="DS40" s="664"/>
      <c r="DT40" s="664"/>
      <c r="DU40" s="664"/>
      <c r="DV40" s="665"/>
      <c r="DW40" s="666" t="s">
        <v>244</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256314</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494</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259</v>
      </c>
      <c r="CS41" s="662"/>
      <c r="CT41" s="662"/>
      <c r="CU41" s="662"/>
      <c r="CV41" s="662"/>
      <c r="CW41" s="662"/>
      <c r="CX41" s="662"/>
      <c r="CY41" s="663"/>
      <c r="CZ41" s="666" t="s">
        <v>129</v>
      </c>
      <c r="DA41" s="695"/>
      <c r="DB41" s="695"/>
      <c r="DC41" s="696"/>
      <c r="DD41" s="669" t="s">
        <v>244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1340271</v>
      </c>
      <c r="CS42" s="664"/>
      <c r="CT42" s="664"/>
      <c r="CU42" s="664"/>
      <c r="CV42" s="664"/>
      <c r="CW42" s="664"/>
      <c r="CX42" s="664"/>
      <c r="CY42" s="665"/>
      <c r="CZ42" s="666">
        <v>19.5</v>
      </c>
      <c r="DA42" s="667"/>
      <c r="DB42" s="667"/>
      <c r="DC42" s="668"/>
      <c r="DD42" s="669">
        <v>194978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34272</v>
      </c>
      <c r="CS43" s="662"/>
      <c r="CT43" s="662"/>
      <c r="CU43" s="662"/>
      <c r="CV43" s="662"/>
      <c r="CW43" s="662"/>
      <c r="CX43" s="662"/>
      <c r="CY43" s="663"/>
      <c r="CZ43" s="666">
        <v>0.5</v>
      </c>
      <c r="DA43" s="695"/>
      <c r="DB43" s="695"/>
      <c r="DC43" s="696"/>
      <c r="DD43" s="669">
        <v>34272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309</v>
      </c>
      <c r="CE44" s="690"/>
      <c r="CF44" s="658" t="s">
        <v>358</v>
      </c>
      <c r="CG44" s="659"/>
      <c r="CH44" s="659"/>
      <c r="CI44" s="659"/>
      <c r="CJ44" s="659"/>
      <c r="CK44" s="659"/>
      <c r="CL44" s="659"/>
      <c r="CM44" s="659"/>
      <c r="CN44" s="659"/>
      <c r="CO44" s="659"/>
      <c r="CP44" s="659"/>
      <c r="CQ44" s="660"/>
      <c r="CR44" s="661">
        <v>1101181</v>
      </c>
      <c r="CS44" s="664"/>
      <c r="CT44" s="664"/>
      <c r="CU44" s="664"/>
      <c r="CV44" s="664"/>
      <c r="CW44" s="664"/>
      <c r="CX44" s="664"/>
      <c r="CY44" s="665"/>
      <c r="CZ44" s="666">
        <v>16</v>
      </c>
      <c r="DA44" s="667"/>
      <c r="DB44" s="667"/>
      <c r="DC44" s="668"/>
      <c r="DD44" s="669">
        <v>151825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635503</v>
      </c>
      <c r="CS45" s="662"/>
      <c r="CT45" s="662"/>
      <c r="CU45" s="662"/>
      <c r="CV45" s="662"/>
      <c r="CW45" s="662"/>
      <c r="CX45" s="662"/>
      <c r="CY45" s="663"/>
      <c r="CZ45" s="666">
        <v>9.3000000000000007</v>
      </c>
      <c r="DA45" s="695"/>
      <c r="DB45" s="695"/>
      <c r="DC45" s="696"/>
      <c r="DD45" s="669">
        <v>56044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453402</v>
      </c>
      <c r="CS46" s="664"/>
      <c r="CT46" s="664"/>
      <c r="CU46" s="664"/>
      <c r="CV46" s="664"/>
      <c r="CW46" s="664"/>
      <c r="CX46" s="664"/>
      <c r="CY46" s="665"/>
      <c r="CZ46" s="666">
        <v>6.6</v>
      </c>
      <c r="DA46" s="667"/>
      <c r="DB46" s="667"/>
      <c r="DC46" s="668"/>
      <c r="DD46" s="669">
        <v>87905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v>239090</v>
      </c>
      <c r="CS47" s="662"/>
      <c r="CT47" s="662"/>
      <c r="CU47" s="662"/>
      <c r="CV47" s="662"/>
      <c r="CW47" s="662"/>
      <c r="CX47" s="662"/>
      <c r="CY47" s="663"/>
      <c r="CZ47" s="666">
        <v>3.5</v>
      </c>
      <c r="DA47" s="695"/>
      <c r="DB47" s="695"/>
      <c r="DC47" s="696"/>
      <c r="DD47" s="669">
        <v>43153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244</v>
      </c>
      <c r="CS48" s="664"/>
      <c r="CT48" s="664"/>
      <c r="CU48" s="664"/>
      <c r="CV48" s="664"/>
      <c r="CW48" s="664"/>
      <c r="CX48" s="664"/>
      <c r="CY48" s="665"/>
      <c r="CZ48" s="666" t="s">
        <v>129</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6861750</v>
      </c>
      <c r="CS49" s="677"/>
      <c r="CT49" s="677"/>
      <c r="CU49" s="677"/>
      <c r="CV49" s="677"/>
      <c r="CW49" s="677"/>
      <c r="CX49" s="677"/>
      <c r="CY49" s="678"/>
      <c r="CZ49" s="679">
        <v>100</v>
      </c>
      <c r="DA49" s="680"/>
      <c r="DB49" s="680"/>
      <c r="DC49" s="681"/>
      <c r="DD49" s="682">
        <v>4421028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fE65RCgm6Bgva57TpJE+m/pvwZkMkYP7DvYoXeS+ehmWsuGBG6V2IHMJ9rA29j7wseMqo5zVdbY9a40vD4bQTA==" saltValue="BxYkE/LdJJLa1UBfQCP/T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A136"/>
  <sheetViews>
    <sheetView topLeftCell="A4" zoomScale="70" zoomScaleNormal="25" zoomScaleSheetLayoutView="70" workbookViewId="0">
      <selection activeCell="B10" sqref="B10:P10"/>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365</v>
      </c>
      <c r="DK2" s="1203"/>
      <c r="DL2" s="1203"/>
      <c r="DM2" s="1203"/>
      <c r="DN2" s="1203"/>
      <c r="DO2" s="1204"/>
      <c r="DP2" s="249"/>
      <c r="DQ2" s="1202" t="s">
        <v>366</v>
      </c>
      <c r="DR2" s="1203"/>
      <c r="DS2" s="1203"/>
      <c r="DT2" s="1203"/>
      <c r="DU2" s="1203"/>
      <c r="DV2" s="1203"/>
      <c r="DW2" s="1203"/>
      <c r="DX2" s="1203"/>
      <c r="DY2" s="1203"/>
      <c r="DZ2" s="120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4" t="s">
        <v>367</v>
      </c>
      <c r="B4" s="1154"/>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4"/>
      <c r="AG4" s="1154"/>
      <c r="AH4" s="1154"/>
      <c r="AI4" s="1154"/>
      <c r="AJ4" s="1154"/>
      <c r="AK4" s="1154"/>
      <c r="AL4" s="1154"/>
      <c r="AM4" s="1154"/>
      <c r="AN4" s="1154"/>
      <c r="AO4" s="1154"/>
      <c r="AP4" s="1154"/>
      <c r="AQ4" s="1154"/>
      <c r="AR4" s="1154"/>
      <c r="AS4" s="1154"/>
      <c r="AT4" s="1154"/>
      <c r="AU4" s="1154"/>
      <c r="AV4" s="1154"/>
      <c r="AW4" s="1154"/>
      <c r="AX4" s="1154"/>
      <c r="AY4" s="115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5"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90" t="s">
        <v>383</v>
      </c>
      <c r="DH5" s="1191"/>
      <c r="DI5" s="1191"/>
      <c r="DJ5" s="1191"/>
      <c r="DK5" s="1192"/>
      <c r="DL5" s="1190" t="s">
        <v>384</v>
      </c>
      <c r="DM5" s="1191"/>
      <c r="DN5" s="1191"/>
      <c r="DO5" s="1191"/>
      <c r="DP5" s="1192"/>
      <c r="DQ5" s="1090" t="s">
        <v>385</v>
      </c>
      <c r="DR5" s="1091"/>
      <c r="DS5" s="1091"/>
      <c r="DT5" s="1091"/>
      <c r="DU5" s="1092"/>
      <c r="DV5" s="1090" t="s">
        <v>376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6"/>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3"/>
      <c r="DH6" s="1194"/>
      <c r="DI6" s="1194"/>
      <c r="DJ6" s="1194"/>
      <c r="DK6" s="1195"/>
      <c r="DL6" s="1193"/>
      <c r="DM6" s="1194"/>
      <c r="DN6" s="1194"/>
      <c r="DO6" s="1194"/>
      <c r="DP6" s="1195"/>
      <c r="DQ6" s="1093"/>
      <c r="DR6" s="1094"/>
      <c r="DS6" s="1094"/>
      <c r="DT6" s="1094"/>
      <c r="DU6" s="1095"/>
      <c r="DV6" s="1093"/>
      <c r="DW6" s="1094"/>
      <c r="DX6" s="1094"/>
      <c r="DY6" s="1094"/>
      <c r="DZ6" s="1107"/>
      <c r="EA6" s="254"/>
    </row>
    <row r="7" spans="1:131" s="255" customFormat="1" ht="26.25" customHeight="1" thickTop="1" x14ac:dyDescent="0.15">
      <c r="A7" s="258">
        <v>1</v>
      </c>
      <c r="B7" s="1141" t="s">
        <v>386</v>
      </c>
      <c r="C7" s="1142"/>
      <c r="D7" s="1142"/>
      <c r="E7" s="1142"/>
      <c r="F7" s="1142"/>
      <c r="G7" s="1142"/>
      <c r="H7" s="1142"/>
      <c r="I7" s="1142"/>
      <c r="J7" s="1142"/>
      <c r="K7" s="1142"/>
      <c r="L7" s="1142"/>
      <c r="M7" s="1142"/>
      <c r="N7" s="1142"/>
      <c r="O7" s="1142"/>
      <c r="P7" s="1143"/>
      <c r="Q7" s="1196">
        <v>6910</v>
      </c>
      <c r="R7" s="1197"/>
      <c r="S7" s="1197"/>
      <c r="T7" s="1197"/>
      <c r="U7" s="1197"/>
      <c r="V7" s="1197">
        <v>6857</v>
      </c>
      <c r="W7" s="1197"/>
      <c r="X7" s="1197"/>
      <c r="Y7" s="1197"/>
      <c r="Z7" s="1197"/>
      <c r="AA7" s="1197">
        <v>53</v>
      </c>
      <c r="AB7" s="1197"/>
      <c r="AC7" s="1197"/>
      <c r="AD7" s="1197"/>
      <c r="AE7" s="1198"/>
      <c r="AF7" s="1199">
        <v>31</v>
      </c>
      <c r="AG7" s="1200"/>
      <c r="AH7" s="1200"/>
      <c r="AI7" s="1200"/>
      <c r="AJ7" s="1201"/>
      <c r="AK7" s="1183" t="s">
        <v>594</v>
      </c>
      <c r="AL7" s="1184"/>
      <c r="AM7" s="1184"/>
      <c r="AN7" s="1184"/>
      <c r="AO7" s="1184"/>
      <c r="AP7" s="1184">
        <v>9497</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c r="BS7" s="1187" t="s">
        <v>585</v>
      </c>
      <c r="BT7" s="1188"/>
      <c r="BU7" s="1188"/>
      <c r="BV7" s="1188"/>
      <c r="BW7" s="1188"/>
      <c r="BX7" s="1188"/>
      <c r="BY7" s="1188"/>
      <c r="BZ7" s="1188"/>
      <c r="CA7" s="1188"/>
      <c r="CB7" s="1188"/>
      <c r="CC7" s="1188"/>
      <c r="CD7" s="1188"/>
      <c r="CE7" s="1188"/>
      <c r="CF7" s="1188"/>
      <c r="CG7" s="1189"/>
      <c r="CH7" s="1180">
        <v>-5</v>
      </c>
      <c r="CI7" s="1181"/>
      <c r="CJ7" s="1181"/>
      <c r="CK7" s="1181"/>
      <c r="CL7" s="1182"/>
      <c r="CM7" s="1180">
        <v>11</v>
      </c>
      <c r="CN7" s="1181"/>
      <c r="CO7" s="1181"/>
      <c r="CP7" s="1181"/>
      <c r="CQ7" s="1182"/>
      <c r="CR7" s="1180">
        <v>6</v>
      </c>
      <c r="CS7" s="1181"/>
      <c r="CT7" s="1181"/>
      <c r="CU7" s="1181"/>
      <c r="CV7" s="1182"/>
      <c r="CW7" s="1180" t="s">
        <v>594</v>
      </c>
      <c r="CX7" s="1181"/>
      <c r="CY7" s="1181"/>
      <c r="CZ7" s="1181"/>
      <c r="DA7" s="1182"/>
      <c r="DB7" s="1180" t="s">
        <v>594</v>
      </c>
      <c r="DC7" s="1181"/>
      <c r="DD7" s="1181"/>
      <c r="DE7" s="1181"/>
      <c r="DF7" s="1182"/>
      <c r="DG7" s="1180" t="s">
        <v>594</v>
      </c>
      <c r="DH7" s="1181"/>
      <c r="DI7" s="1181"/>
      <c r="DJ7" s="1181"/>
      <c r="DK7" s="1182"/>
      <c r="DL7" s="1180" t="s">
        <v>594</v>
      </c>
      <c r="DM7" s="1181"/>
      <c r="DN7" s="1181"/>
      <c r="DO7" s="1181"/>
      <c r="DP7" s="1182"/>
      <c r="DQ7" s="1180" t="s">
        <v>594</v>
      </c>
      <c r="DR7" s="1181"/>
      <c r="DS7" s="1181"/>
      <c r="DT7" s="1181"/>
      <c r="DU7" s="1182"/>
      <c r="DV7" s="1207"/>
      <c r="DW7" s="1208"/>
      <c r="DX7" s="1208"/>
      <c r="DY7" s="1208"/>
      <c r="DZ7" s="1209"/>
      <c r="EA7" s="254"/>
    </row>
    <row r="8" spans="1:131" s="255" customFormat="1" ht="26.25" customHeight="1" x14ac:dyDescent="0.15">
      <c r="A8" s="261">
        <v>2</v>
      </c>
      <c r="B8" s="1128" t="s">
        <v>387</v>
      </c>
      <c r="C8" s="1129"/>
      <c r="D8" s="1129"/>
      <c r="E8" s="1129"/>
      <c r="F8" s="1129"/>
      <c r="G8" s="1129"/>
      <c r="H8" s="1129"/>
      <c r="I8" s="1129"/>
      <c r="J8" s="1129"/>
      <c r="K8" s="1129"/>
      <c r="L8" s="1129"/>
      <c r="M8" s="1129"/>
      <c r="N8" s="1129"/>
      <c r="O8" s="1129"/>
      <c r="P8" s="1130"/>
      <c r="Q8" s="1134">
        <v>3</v>
      </c>
      <c r="R8" s="1135"/>
      <c r="S8" s="1135"/>
      <c r="T8" s="1135"/>
      <c r="U8" s="1135"/>
      <c r="V8" s="1135">
        <v>2</v>
      </c>
      <c r="W8" s="1135"/>
      <c r="X8" s="1135"/>
      <c r="Y8" s="1135"/>
      <c r="Z8" s="1135"/>
      <c r="AA8" s="1135">
        <v>1</v>
      </c>
      <c r="AB8" s="1135"/>
      <c r="AC8" s="1135"/>
      <c r="AD8" s="1135"/>
      <c r="AE8" s="1136"/>
      <c r="AF8" s="1108">
        <v>2</v>
      </c>
      <c r="AG8" s="1109"/>
      <c r="AH8" s="1109"/>
      <c r="AI8" s="1109"/>
      <c r="AJ8" s="1110"/>
      <c r="AK8" s="1178" t="s">
        <v>594</v>
      </c>
      <c r="AL8" s="1179"/>
      <c r="AM8" s="1179"/>
      <c r="AN8" s="1179"/>
      <c r="AO8" s="1179"/>
      <c r="AP8" s="1179">
        <v>2</v>
      </c>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3" t="s">
        <v>586</v>
      </c>
      <c r="BT8" s="1104"/>
      <c r="BU8" s="1104"/>
      <c r="BV8" s="1104"/>
      <c r="BW8" s="1104"/>
      <c r="BX8" s="1104"/>
      <c r="BY8" s="1104"/>
      <c r="BZ8" s="1104"/>
      <c r="CA8" s="1104"/>
      <c r="CB8" s="1104"/>
      <c r="CC8" s="1104"/>
      <c r="CD8" s="1104"/>
      <c r="CE8" s="1104"/>
      <c r="CF8" s="1104"/>
      <c r="CG8" s="1105"/>
      <c r="CH8" s="1078">
        <v>5</v>
      </c>
      <c r="CI8" s="1079"/>
      <c r="CJ8" s="1079"/>
      <c r="CK8" s="1079"/>
      <c r="CL8" s="1080"/>
      <c r="CM8" s="1078">
        <v>13</v>
      </c>
      <c r="CN8" s="1079"/>
      <c r="CO8" s="1079"/>
      <c r="CP8" s="1079"/>
      <c r="CQ8" s="1080"/>
      <c r="CR8" s="1078">
        <v>1</v>
      </c>
      <c r="CS8" s="1079"/>
      <c r="CT8" s="1079"/>
      <c r="CU8" s="1079"/>
      <c r="CV8" s="1080"/>
      <c r="CW8" s="1078" t="s">
        <v>594</v>
      </c>
      <c r="CX8" s="1079"/>
      <c r="CY8" s="1079"/>
      <c r="CZ8" s="1079"/>
      <c r="DA8" s="1080"/>
      <c r="DB8" s="1078" t="s">
        <v>594</v>
      </c>
      <c r="DC8" s="1079"/>
      <c r="DD8" s="1079"/>
      <c r="DE8" s="1079"/>
      <c r="DF8" s="1080"/>
      <c r="DG8" s="1078" t="s">
        <v>594</v>
      </c>
      <c r="DH8" s="1079"/>
      <c r="DI8" s="1079"/>
      <c r="DJ8" s="1079"/>
      <c r="DK8" s="1080"/>
      <c r="DL8" s="1078" t="s">
        <v>595</v>
      </c>
      <c r="DM8" s="1079"/>
      <c r="DN8" s="1079"/>
      <c r="DO8" s="1079"/>
      <c r="DP8" s="1080"/>
      <c r="DQ8" s="1078" t="s">
        <v>596</v>
      </c>
      <c r="DR8" s="1079"/>
      <c r="DS8" s="1079"/>
      <c r="DT8" s="1079"/>
      <c r="DU8" s="1080"/>
      <c r="DV8" s="1081"/>
      <c r="DW8" s="1082"/>
      <c r="DX8" s="1082"/>
      <c r="DY8" s="1082"/>
      <c r="DZ8" s="1083"/>
      <c r="EA8" s="254"/>
    </row>
    <row r="9" spans="1:131" s="255" customFormat="1" ht="26.25" customHeight="1" x14ac:dyDescent="0.15">
      <c r="A9" s="261">
        <v>3</v>
      </c>
      <c r="B9" s="1128" t="s">
        <v>388</v>
      </c>
      <c r="C9" s="1129"/>
      <c r="D9" s="1129"/>
      <c r="E9" s="1129"/>
      <c r="F9" s="1129"/>
      <c r="G9" s="1129"/>
      <c r="H9" s="1129"/>
      <c r="I9" s="1129"/>
      <c r="J9" s="1129"/>
      <c r="K9" s="1129"/>
      <c r="L9" s="1129"/>
      <c r="M9" s="1129"/>
      <c r="N9" s="1129"/>
      <c r="O9" s="1129"/>
      <c r="P9" s="1130"/>
      <c r="Q9" s="1134">
        <v>4</v>
      </c>
      <c r="R9" s="1135"/>
      <c r="S9" s="1135"/>
      <c r="T9" s="1135"/>
      <c r="U9" s="1135"/>
      <c r="V9" s="1135">
        <v>4</v>
      </c>
      <c r="W9" s="1135"/>
      <c r="X9" s="1135"/>
      <c r="Y9" s="1135"/>
      <c r="Z9" s="1135"/>
      <c r="AA9" s="1135">
        <v>0</v>
      </c>
      <c r="AB9" s="1135"/>
      <c r="AC9" s="1135"/>
      <c r="AD9" s="1135"/>
      <c r="AE9" s="1136"/>
      <c r="AF9" s="1108" t="s">
        <v>129</v>
      </c>
      <c r="AG9" s="1109"/>
      <c r="AH9" s="1109"/>
      <c r="AI9" s="1109"/>
      <c r="AJ9" s="1110"/>
      <c r="AK9" s="1178" t="s">
        <v>594</v>
      </c>
      <c r="AL9" s="1179"/>
      <c r="AM9" s="1179"/>
      <c r="AN9" s="1179"/>
      <c r="AO9" s="1179"/>
      <c r="AP9" s="1179" t="s">
        <v>594</v>
      </c>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8"/>
      <c r="C10" s="1129"/>
      <c r="D10" s="1129"/>
      <c r="E10" s="1129"/>
      <c r="F10" s="1129"/>
      <c r="G10" s="1129"/>
      <c r="H10" s="1129"/>
      <c r="I10" s="1129"/>
      <c r="J10" s="1129"/>
      <c r="K10" s="1129"/>
      <c r="L10" s="1129"/>
      <c r="M10" s="1129"/>
      <c r="N10" s="1129"/>
      <c r="O10" s="1129"/>
      <c r="P10" s="1130"/>
      <c r="Q10" s="1134"/>
      <c r="R10" s="1135"/>
      <c r="S10" s="1135"/>
      <c r="T10" s="1135"/>
      <c r="U10" s="1135"/>
      <c r="V10" s="1135"/>
      <c r="W10" s="1135"/>
      <c r="X10" s="1135"/>
      <c r="Y10" s="1135"/>
      <c r="Z10" s="1135"/>
      <c r="AA10" s="1135"/>
      <c r="AB10" s="1135"/>
      <c r="AC10" s="1135"/>
      <c r="AD10" s="1135"/>
      <c r="AE10" s="1136"/>
      <c r="AF10" s="1108"/>
      <c r="AG10" s="1109"/>
      <c r="AH10" s="1109"/>
      <c r="AI10" s="1109"/>
      <c r="AJ10" s="1110"/>
      <c r="AK10" s="1178"/>
      <c r="AL10" s="1179"/>
      <c r="AM10" s="1179"/>
      <c r="AN10" s="1179"/>
      <c r="AO10" s="1179"/>
      <c r="AP10" s="1179"/>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8"/>
      <c r="C11" s="1129"/>
      <c r="D11" s="1129"/>
      <c r="E11" s="1129"/>
      <c r="F11" s="1129"/>
      <c r="G11" s="1129"/>
      <c r="H11" s="1129"/>
      <c r="I11" s="1129"/>
      <c r="J11" s="1129"/>
      <c r="K11" s="1129"/>
      <c r="L11" s="1129"/>
      <c r="M11" s="1129"/>
      <c r="N11" s="1129"/>
      <c r="O11" s="1129"/>
      <c r="P11" s="1130"/>
      <c r="Q11" s="1134"/>
      <c r="R11" s="1135"/>
      <c r="S11" s="1135"/>
      <c r="T11" s="1135"/>
      <c r="U11" s="1135"/>
      <c r="V11" s="1135"/>
      <c r="W11" s="1135"/>
      <c r="X11" s="1135"/>
      <c r="Y11" s="1135"/>
      <c r="Z11" s="1135"/>
      <c r="AA11" s="1135"/>
      <c r="AB11" s="1135"/>
      <c r="AC11" s="1135"/>
      <c r="AD11" s="1135"/>
      <c r="AE11" s="1136"/>
      <c r="AF11" s="1108"/>
      <c r="AG11" s="1109"/>
      <c r="AH11" s="1109"/>
      <c r="AI11" s="1109"/>
      <c r="AJ11" s="1110"/>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8"/>
      <c r="C12" s="1129"/>
      <c r="D12" s="1129"/>
      <c r="E12" s="1129"/>
      <c r="F12" s="1129"/>
      <c r="G12" s="1129"/>
      <c r="H12" s="1129"/>
      <c r="I12" s="1129"/>
      <c r="J12" s="1129"/>
      <c r="K12" s="1129"/>
      <c r="L12" s="1129"/>
      <c r="M12" s="1129"/>
      <c r="N12" s="1129"/>
      <c r="O12" s="1129"/>
      <c r="P12" s="1130"/>
      <c r="Q12" s="1134"/>
      <c r="R12" s="1135"/>
      <c r="S12" s="1135"/>
      <c r="T12" s="1135"/>
      <c r="U12" s="1135"/>
      <c r="V12" s="1135"/>
      <c r="W12" s="1135"/>
      <c r="X12" s="1135"/>
      <c r="Y12" s="1135"/>
      <c r="Z12" s="1135"/>
      <c r="AA12" s="1135"/>
      <c r="AB12" s="1135"/>
      <c r="AC12" s="1135"/>
      <c r="AD12" s="1135"/>
      <c r="AE12" s="1136"/>
      <c r="AF12" s="1108"/>
      <c r="AG12" s="1109"/>
      <c r="AH12" s="1109"/>
      <c r="AI12" s="1109"/>
      <c r="AJ12" s="1110"/>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8"/>
      <c r="C13" s="1129"/>
      <c r="D13" s="1129"/>
      <c r="E13" s="1129"/>
      <c r="F13" s="1129"/>
      <c r="G13" s="1129"/>
      <c r="H13" s="1129"/>
      <c r="I13" s="1129"/>
      <c r="J13" s="1129"/>
      <c r="K13" s="1129"/>
      <c r="L13" s="1129"/>
      <c r="M13" s="1129"/>
      <c r="N13" s="1129"/>
      <c r="O13" s="1129"/>
      <c r="P13" s="1130"/>
      <c r="Q13" s="1134"/>
      <c r="R13" s="1135"/>
      <c r="S13" s="1135"/>
      <c r="T13" s="1135"/>
      <c r="U13" s="1135"/>
      <c r="V13" s="1135"/>
      <c r="W13" s="1135"/>
      <c r="X13" s="1135"/>
      <c r="Y13" s="1135"/>
      <c r="Z13" s="1135"/>
      <c r="AA13" s="1135"/>
      <c r="AB13" s="1135"/>
      <c r="AC13" s="1135"/>
      <c r="AD13" s="1135"/>
      <c r="AE13" s="1136"/>
      <c r="AF13" s="1108"/>
      <c r="AG13" s="1109"/>
      <c r="AH13" s="1109"/>
      <c r="AI13" s="1109"/>
      <c r="AJ13" s="1110"/>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8"/>
      <c r="C14" s="1129"/>
      <c r="D14" s="1129"/>
      <c r="E14" s="1129"/>
      <c r="F14" s="1129"/>
      <c r="G14" s="1129"/>
      <c r="H14" s="1129"/>
      <c r="I14" s="1129"/>
      <c r="J14" s="1129"/>
      <c r="K14" s="1129"/>
      <c r="L14" s="1129"/>
      <c r="M14" s="1129"/>
      <c r="N14" s="1129"/>
      <c r="O14" s="1129"/>
      <c r="P14" s="1130"/>
      <c r="Q14" s="1134"/>
      <c r="R14" s="1135"/>
      <c r="S14" s="1135"/>
      <c r="T14" s="1135"/>
      <c r="U14" s="1135"/>
      <c r="V14" s="1135"/>
      <c r="W14" s="1135"/>
      <c r="X14" s="1135"/>
      <c r="Y14" s="1135"/>
      <c r="Z14" s="1135"/>
      <c r="AA14" s="1135"/>
      <c r="AB14" s="1135"/>
      <c r="AC14" s="1135"/>
      <c r="AD14" s="1135"/>
      <c r="AE14" s="1136"/>
      <c r="AF14" s="1108"/>
      <c r="AG14" s="1109"/>
      <c r="AH14" s="1109"/>
      <c r="AI14" s="1109"/>
      <c r="AJ14" s="1110"/>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8"/>
      <c r="C15" s="1129"/>
      <c r="D15" s="1129"/>
      <c r="E15" s="1129"/>
      <c r="F15" s="1129"/>
      <c r="G15" s="1129"/>
      <c r="H15" s="1129"/>
      <c r="I15" s="1129"/>
      <c r="J15" s="1129"/>
      <c r="K15" s="1129"/>
      <c r="L15" s="1129"/>
      <c r="M15" s="1129"/>
      <c r="N15" s="1129"/>
      <c r="O15" s="1129"/>
      <c r="P15" s="1130"/>
      <c r="Q15" s="1134"/>
      <c r="R15" s="1135"/>
      <c r="S15" s="1135"/>
      <c r="T15" s="1135"/>
      <c r="U15" s="1135"/>
      <c r="V15" s="1135"/>
      <c r="W15" s="1135"/>
      <c r="X15" s="1135"/>
      <c r="Y15" s="1135"/>
      <c r="Z15" s="1135"/>
      <c r="AA15" s="1135"/>
      <c r="AB15" s="1135"/>
      <c r="AC15" s="1135"/>
      <c r="AD15" s="1135"/>
      <c r="AE15" s="1136"/>
      <c r="AF15" s="1108"/>
      <c r="AG15" s="1109"/>
      <c r="AH15" s="1109"/>
      <c r="AI15" s="1109"/>
      <c r="AJ15" s="1110"/>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8"/>
      <c r="C16" s="1129"/>
      <c r="D16" s="1129"/>
      <c r="E16" s="1129"/>
      <c r="F16" s="1129"/>
      <c r="G16" s="1129"/>
      <c r="H16" s="1129"/>
      <c r="I16" s="1129"/>
      <c r="J16" s="1129"/>
      <c r="K16" s="1129"/>
      <c r="L16" s="1129"/>
      <c r="M16" s="1129"/>
      <c r="N16" s="1129"/>
      <c r="O16" s="1129"/>
      <c r="P16" s="1130"/>
      <c r="Q16" s="1134"/>
      <c r="R16" s="1135"/>
      <c r="S16" s="1135"/>
      <c r="T16" s="1135"/>
      <c r="U16" s="1135"/>
      <c r="V16" s="1135"/>
      <c r="W16" s="1135"/>
      <c r="X16" s="1135"/>
      <c r="Y16" s="1135"/>
      <c r="Z16" s="1135"/>
      <c r="AA16" s="1135"/>
      <c r="AB16" s="1135"/>
      <c r="AC16" s="1135"/>
      <c r="AD16" s="1135"/>
      <c r="AE16" s="1136"/>
      <c r="AF16" s="1108"/>
      <c r="AG16" s="1109"/>
      <c r="AH16" s="1109"/>
      <c r="AI16" s="1109"/>
      <c r="AJ16" s="1110"/>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8"/>
      <c r="C17" s="1129"/>
      <c r="D17" s="1129"/>
      <c r="E17" s="1129"/>
      <c r="F17" s="1129"/>
      <c r="G17" s="1129"/>
      <c r="H17" s="1129"/>
      <c r="I17" s="1129"/>
      <c r="J17" s="1129"/>
      <c r="K17" s="1129"/>
      <c r="L17" s="1129"/>
      <c r="M17" s="1129"/>
      <c r="N17" s="1129"/>
      <c r="O17" s="1129"/>
      <c r="P17" s="1130"/>
      <c r="Q17" s="1134"/>
      <c r="R17" s="1135"/>
      <c r="S17" s="1135"/>
      <c r="T17" s="1135"/>
      <c r="U17" s="1135"/>
      <c r="V17" s="1135"/>
      <c r="W17" s="1135"/>
      <c r="X17" s="1135"/>
      <c r="Y17" s="1135"/>
      <c r="Z17" s="1135"/>
      <c r="AA17" s="1135"/>
      <c r="AB17" s="1135"/>
      <c r="AC17" s="1135"/>
      <c r="AD17" s="1135"/>
      <c r="AE17" s="1136"/>
      <c r="AF17" s="1108"/>
      <c r="AG17" s="1109"/>
      <c r="AH17" s="1109"/>
      <c r="AI17" s="1109"/>
      <c r="AJ17" s="1110"/>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8"/>
      <c r="C18" s="1129"/>
      <c r="D18" s="1129"/>
      <c r="E18" s="1129"/>
      <c r="F18" s="1129"/>
      <c r="G18" s="1129"/>
      <c r="H18" s="1129"/>
      <c r="I18" s="1129"/>
      <c r="J18" s="1129"/>
      <c r="K18" s="1129"/>
      <c r="L18" s="1129"/>
      <c r="M18" s="1129"/>
      <c r="N18" s="1129"/>
      <c r="O18" s="1129"/>
      <c r="P18" s="1130"/>
      <c r="Q18" s="1134"/>
      <c r="R18" s="1135"/>
      <c r="S18" s="1135"/>
      <c r="T18" s="1135"/>
      <c r="U18" s="1135"/>
      <c r="V18" s="1135"/>
      <c r="W18" s="1135"/>
      <c r="X18" s="1135"/>
      <c r="Y18" s="1135"/>
      <c r="Z18" s="1135"/>
      <c r="AA18" s="1135"/>
      <c r="AB18" s="1135"/>
      <c r="AC18" s="1135"/>
      <c r="AD18" s="1135"/>
      <c r="AE18" s="1136"/>
      <c r="AF18" s="1108"/>
      <c r="AG18" s="1109"/>
      <c r="AH18" s="1109"/>
      <c r="AI18" s="1109"/>
      <c r="AJ18" s="1110"/>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8"/>
      <c r="C19" s="1129"/>
      <c r="D19" s="1129"/>
      <c r="E19" s="1129"/>
      <c r="F19" s="1129"/>
      <c r="G19" s="1129"/>
      <c r="H19" s="1129"/>
      <c r="I19" s="1129"/>
      <c r="J19" s="1129"/>
      <c r="K19" s="1129"/>
      <c r="L19" s="1129"/>
      <c r="M19" s="1129"/>
      <c r="N19" s="1129"/>
      <c r="O19" s="1129"/>
      <c r="P19" s="1130"/>
      <c r="Q19" s="1134"/>
      <c r="R19" s="1135"/>
      <c r="S19" s="1135"/>
      <c r="T19" s="1135"/>
      <c r="U19" s="1135"/>
      <c r="V19" s="1135"/>
      <c r="W19" s="1135"/>
      <c r="X19" s="1135"/>
      <c r="Y19" s="1135"/>
      <c r="Z19" s="1135"/>
      <c r="AA19" s="1135"/>
      <c r="AB19" s="1135"/>
      <c r="AC19" s="1135"/>
      <c r="AD19" s="1135"/>
      <c r="AE19" s="1136"/>
      <c r="AF19" s="1108"/>
      <c r="AG19" s="1109"/>
      <c r="AH19" s="1109"/>
      <c r="AI19" s="1109"/>
      <c r="AJ19" s="1110"/>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8"/>
      <c r="C20" s="1129"/>
      <c r="D20" s="1129"/>
      <c r="E20" s="1129"/>
      <c r="F20" s="1129"/>
      <c r="G20" s="1129"/>
      <c r="H20" s="1129"/>
      <c r="I20" s="1129"/>
      <c r="J20" s="1129"/>
      <c r="K20" s="1129"/>
      <c r="L20" s="1129"/>
      <c r="M20" s="1129"/>
      <c r="N20" s="1129"/>
      <c r="O20" s="1129"/>
      <c r="P20" s="1130"/>
      <c r="Q20" s="1134"/>
      <c r="R20" s="1135"/>
      <c r="S20" s="1135"/>
      <c r="T20" s="1135"/>
      <c r="U20" s="1135"/>
      <c r="V20" s="1135"/>
      <c r="W20" s="1135"/>
      <c r="X20" s="1135"/>
      <c r="Y20" s="1135"/>
      <c r="Z20" s="1135"/>
      <c r="AA20" s="1135"/>
      <c r="AB20" s="1135"/>
      <c r="AC20" s="1135"/>
      <c r="AD20" s="1135"/>
      <c r="AE20" s="1136"/>
      <c r="AF20" s="1108"/>
      <c r="AG20" s="1109"/>
      <c r="AH20" s="1109"/>
      <c r="AI20" s="1109"/>
      <c r="AJ20" s="1110"/>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8"/>
      <c r="C21" s="1129"/>
      <c r="D21" s="1129"/>
      <c r="E21" s="1129"/>
      <c r="F21" s="1129"/>
      <c r="G21" s="1129"/>
      <c r="H21" s="1129"/>
      <c r="I21" s="1129"/>
      <c r="J21" s="1129"/>
      <c r="K21" s="1129"/>
      <c r="L21" s="1129"/>
      <c r="M21" s="1129"/>
      <c r="N21" s="1129"/>
      <c r="O21" s="1129"/>
      <c r="P21" s="1130"/>
      <c r="Q21" s="1134"/>
      <c r="R21" s="1135"/>
      <c r="S21" s="1135"/>
      <c r="T21" s="1135"/>
      <c r="U21" s="1135"/>
      <c r="V21" s="1135"/>
      <c r="W21" s="1135"/>
      <c r="X21" s="1135"/>
      <c r="Y21" s="1135"/>
      <c r="Z21" s="1135"/>
      <c r="AA21" s="1135"/>
      <c r="AB21" s="1135"/>
      <c r="AC21" s="1135"/>
      <c r="AD21" s="1135"/>
      <c r="AE21" s="1136"/>
      <c r="AF21" s="1108"/>
      <c r="AG21" s="1109"/>
      <c r="AH21" s="1109"/>
      <c r="AI21" s="1109"/>
      <c r="AJ21" s="1110"/>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8"/>
      <c r="C22" s="1129"/>
      <c r="D22" s="1129"/>
      <c r="E22" s="1129"/>
      <c r="F22" s="1129"/>
      <c r="G22" s="1129"/>
      <c r="H22" s="1129"/>
      <c r="I22" s="1129"/>
      <c r="J22" s="1129"/>
      <c r="K22" s="1129"/>
      <c r="L22" s="1129"/>
      <c r="M22" s="1129"/>
      <c r="N22" s="1129"/>
      <c r="O22" s="1129"/>
      <c r="P22" s="1130"/>
      <c r="Q22" s="1173"/>
      <c r="R22" s="1174"/>
      <c r="S22" s="1174"/>
      <c r="T22" s="1174"/>
      <c r="U22" s="1174"/>
      <c r="V22" s="1174"/>
      <c r="W22" s="1174"/>
      <c r="X22" s="1174"/>
      <c r="Y22" s="1174"/>
      <c r="Z22" s="1174"/>
      <c r="AA22" s="1174"/>
      <c r="AB22" s="1174"/>
      <c r="AC22" s="1174"/>
      <c r="AD22" s="1174"/>
      <c r="AE22" s="1175"/>
      <c r="AF22" s="1108"/>
      <c r="AG22" s="1109"/>
      <c r="AH22" s="1109"/>
      <c r="AI22" s="1109"/>
      <c r="AJ22" s="1110"/>
      <c r="AK22" s="1169"/>
      <c r="AL22" s="1170"/>
      <c r="AM22" s="1170"/>
      <c r="AN22" s="1170"/>
      <c r="AO22" s="1170"/>
      <c r="AP22" s="1170"/>
      <c r="AQ22" s="1170"/>
      <c r="AR22" s="1170"/>
      <c r="AS22" s="1170"/>
      <c r="AT22" s="1170"/>
      <c r="AU22" s="1171"/>
      <c r="AV22" s="1171"/>
      <c r="AW22" s="1171"/>
      <c r="AX22" s="1171"/>
      <c r="AY22" s="1172"/>
      <c r="AZ22" s="1126" t="s">
        <v>389</v>
      </c>
      <c r="BA22" s="1126"/>
      <c r="BB22" s="1126"/>
      <c r="BC22" s="1126"/>
      <c r="BD22" s="1127"/>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390</v>
      </c>
      <c r="B23" s="1033" t="s">
        <v>391</v>
      </c>
      <c r="C23" s="1034"/>
      <c r="D23" s="1034"/>
      <c r="E23" s="1034"/>
      <c r="F23" s="1034"/>
      <c r="G23" s="1034"/>
      <c r="H23" s="1034"/>
      <c r="I23" s="1034"/>
      <c r="J23" s="1034"/>
      <c r="K23" s="1034"/>
      <c r="L23" s="1034"/>
      <c r="M23" s="1034"/>
      <c r="N23" s="1034"/>
      <c r="O23" s="1034"/>
      <c r="P23" s="1035"/>
      <c r="Q23" s="1159">
        <f>SUM(Q7:U9)</f>
        <v>6917</v>
      </c>
      <c r="R23" s="1160"/>
      <c r="S23" s="1160"/>
      <c r="T23" s="1160"/>
      <c r="U23" s="1160"/>
      <c r="V23" s="1161">
        <f t="shared" ref="V23" si="0">SUM(V7:Z9)</f>
        <v>6863</v>
      </c>
      <c r="W23" s="1157"/>
      <c r="X23" s="1157"/>
      <c r="Y23" s="1157"/>
      <c r="Z23" s="1162"/>
      <c r="AA23" s="1161">
        <f t="shared" ref="AA23" si="1">SUM(AA7:AE9)</f>
        <v>54</v>
      </c>
      <c r="AB23" s="1157"/>
      <c r="AC23" s="1157"/>
      <c r="AD23" s="1157"/>
      <c r="AE23" s="1158"/>
      <c r="AF23" s="1163">
        <v>33</v>
      </c>
      <c r="AG23" s="1160"/>
      <c r="AH23" s="1160"/>
      <c r="AI23" s="1160"/>
      <c r="AJ23" s="1164"/>
      <c r="AK23" s="1165"/>
      <c r="AL23" s="1166"/>
      <c r="AM23" s="1166"/>
      <c r="AN23" s="1166"/>
      <c r="AO23" s="1166"/>
      <c r="AP23" s="1160">
        <f>SUM(AP7:AT9)</f>
        <v>9499</v>
      </c>
      <c r="AQ23" s="1160"/>
      <c r="AR23" s="1160"/>
      <c r="AS23" s="1160"/>
      <c r="AT23" s="1160"/>
      <c r="AU23" s="1167"/>
      <c r="AV23" s="1167"/>
      <c r="AW23" s="1167"/>
      <c r="AX23" s="1167"/>
      <c r="AY23" s="1168"/>
      <c r="AZ23" s="1156" t="s">
        <v>129</v>
      </c>
      <c r="BA23" s="1157"/>
      <c r="BB23" s="1157"/>
      <c r="BC23" s="1157"/>
      <c r="BD23" s="1158"/>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5" t="s">
        <v>392</v>
      </c>
      <c r="B24" s="1155"/>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5"/>
      <c r="AM24" s="1155"/>
      <c r="AN24" s="1155"/>
      <c r="AO24" s="1155"/>
      <c r="AP24" s="1155"/>
      <c r="AQ24" s="1155"/>
      <c r="AR24" s="1155"/>
      <c r="AS24" s="1155"/>
      <c r="AT24" s="1155"/>
      <c r="AU24" s="1155"/>
      <c r="AV24" s="1155"/>
      <c r="AW24" s="1155"/>
      <c r="AX24" s="1155"/>
      <c r="AY24" s="1155"/>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4" t="s">
        <v>393</v>
      </c>
      <c r="B25" s="1154"/>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1154"/>
      <c r="AH25" s="1154"/>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1154"/>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369</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50" t="s">
        <v>397</v>
      </c>
      <c r="AG26" s="1097"/>
      <c r="AH26" s="1097"/>
      <c r="AI26" s="1097"/>
      <c r="AJ26" s="1151"/>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2"/>
      <c r="AG27" s="1100"/>
      <c r="AH27" s="1100"/>
      <c r="AI27" s="1100"/>
      <c r="AJ27" s="1153"/>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41" t="s">
        <v>402</v>
      </c>
      <c r="C28" s="1142"/>
      <c r="D28" s="1142"/>
      <c r="E28" s="1142"/>
      <c r="F28" s="1142"/>
      <c r="G28" s="1142"/>
      <c r="H28" s="1142"/>
      <c r="I28" s="1142"/>
      <c r="J28" s="1142"/>
      <c r="K28" s="1142"/>
      <c r="L28" s="1142"/>
      <c r="M28" s="1142"/>
      <c r="N28" s="1142"/>
      <c r="O28" s="1142"/>
      <c r="P28" s="1143"/>
      <c r="Q28" s="1144">
        <v>761</v>
      </c>
      <c r="R28" s="1145"/>
      <c r="S28" s="1145"/>
      <c r="T28" s="1145"/>
      <c r="U28" s="1145"/>
      <c r="V28" s="1145">
        <v>734</v>
      </c>
      <c r="W28" s="1145"/>
      <c r="X28" s="1145"/>
      <c r="Y28" s="1145"/>
      <c r="Z28" s="1145"/>
      <c r="AA28" s="1145">
        <v>27</v>
      </c>
      <c r="AB28" s="1145"/>
      <c r="AC28" s="1145"/>
      <c r="AD28" s="1145"/>
      <c r="AE28" s="1146"/>
      <c r="AF28" s="1147">
        <v>-3</v>
      </c>
      <c r="AG28" s="1145"/>
      <c r="AH28" s="1145"/>
      <c r="AI28" s="1145"/>
      <c r="AJ28" s="1148"/>
      <c r="AK28" s="1149">
        <v>129</v>
      </c>
      <c r="AL28" s="1137"/>
      <c r="AM28" s="1137"/>
      <c r="AN28" s="1137"/>
      <c r="AO28" s="1137"/>
      <c r="AP28" s="1137" t="s">
        <v>594</v>
      </c>
      <c r="AQ28" s="1137"/>
      <c r="AR28" s="1137"/>
      <c r="AS28" s="1137"/>
      <c r="AT28" s="1137"/>
      <c r="AU28" s="1137" t="s">
        <v>594</v>
      </c>
      <c r="AV28" s="1137"/>
      <c r="AW28" s="1137"/>
      <c r="AX28" s="1137"/>
      <c r="AY28" s="1137"/>
      <c r="AZ28" s="1138" t="s">
        <v>594</v>
      </c>
      <c r="BA28" s="1138"/>
      <c r="BB28" s="1138"/>
      <c r="BC28" s="1138"/>
      <c r="BD28" s="1138"/>
      <c r="BE28" s="1139"/>
      <c r="BF28" s="1139"/>
      <c r="BG28" s="1139"/>
      <c r="BH28" s="1139"/>
      <c r="BI28" s="1140"/>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8" t="s">
        <v>403</v>
      </c>
      <c r="C29" s="1129"/>
      <c r="D29" s="1129"/>
      <c r="E29" s="1129"/>
      <c r="F29" s="1129"/>
      <c r="G29" s="1129"/>
      <c r="H29" s="1129"/>
      <c r="I29" s="1129"/>
      <c r="J29" s="1129"/>
      <c r="K29" s="1129"/>
      <c r="L29" s="1129"/>
      <c r="M29" s="1129"/>
      <c r="N29" s="1129"/>
      <c r="O29" s="1129"/>
      <c r="P29" s="1130"/>
      <c r="Q29" s="1134">
        <v>79</v>
      </c>
      <c r="R29" s="1135"/>
      <c r="S29" s="1135"/>
      <c r="T29" s="1135"/>
      <c r="U29" s="1135"/>
      <c r="V29" s="1135">
        <v>79</v>
      </c>
      <c r="W29" s="1135"/>
      <c r="X29" s="1135"/>
      <c r="Y29" s="1135"/>
      <c r="Z29" s="1135"/>
      <c r="AA29" s="1135">
        <v>0</v>
      </c>
      <c r="AB29" s="1135"/>
      <c r="AC29" s="1135"/>
      <c r="AD29" s="1135"/>
      <c r="AE29" s="1136"/>
      <c r="AF29" s="1108" t="s">
        <v>404</v>
      </c>
      <c r="AG29" s="1109"/>
      <c r="AH29" s="1109"/>
      <c r="AI29" s="1109"/>
      <c r="AJ29" s="1110"/>
      <c r="AK29" s="1069">
        <v>34</v>
      </c>
      <c r="AL29" s="1060"/>
      <c r="AM29" s="1060"/>
      <c r="AN29" s="1060"/>
      <c r="AO29" s="1060"/>
      <c r="AP29" s="1060" t="s">
        <v>594</v>
      </c>
      <c r="AQ29" s="1060"/>
      <c r="AR29" s="1060"/>
      <c r="AS29" s="1060"/>
      <c r="AT29" s="1060"/>
      <c r="AU29" s="1060" t="s">
        <v>594</v>
      </c>
      <c r="AV29" s="1060"/>
      <c r="AW29" s="1060"/>
      <c r="AX29" s="1060"/>
      <c r="AY29" s="1060"/>
      <c r="AZ29" s="1133" t="s">
        <v>594</v>
      </c>
      <c r="BA29" s="1133"/>
      <c r="BB29" s="1133"/>
      <c r="BC29" s="1133"/>
      <c r="BD29" s="1133"/>
      <c r="BE29" s="1123"/>
      <c r="BF29" s="1123"/>
      <c r="BG29" s="1123"/>
      <c r="BH29" s="1123"/>
      <c r="BI29" s="1124"/>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8" t="s">
        <v>405</v>
      </c>
      <c r="C30" s="1129"/>
      <c r="D30" s="1129"/>
      <c r="E30" s="1129"/>
      <c r="F30" s="1129"/>
      <c r="G30" s="1129"/>
      <c r="H30" s="1129"/>
      <c r="I30" s="1129"/>
      <c r="J30" s="1129"/>
      <c r="K30" s="1129"/>
      <c r="L30" s="1129"/>
      <c r="M30" s="1129"/>
      <c r="N30" s="1129"/>
      <c r="O30" s="1129"/>
      <c r="P30" s="1130"/>
      <c r="Q30" s="1134">
        <v>181</v>
      </c>
      <c r="R30" s="1135"/>
      <c r="S30" s="1135"/>
      <c r="T30" s="1135"/>
      <c r="U30" s="1135"/>
      <c r="V30" s="1135">
        <v>181</v>
      </c>
      <c r="W30" s="1135"/>
      <c r="X30" s="1135"/>
      <c r="Y30" s="1135"/>
      <c r="Z30" s="1135"/>
      <c r="AA30" s="1135">
        <v>0</v>
      </c>
      <c r="AB30" s="1135"/>
      <c r="AC30" s="1135"/>
      <c r="AD30" s="1135"/>
      <c r="AE30" s="1136"/>
      <c r="AF30" s="1108" t="s">
        <v>406</v>
      </c>
      <c r="AG30" s="1109"/>
      <c r="AH30" s="1109"/>
      <c r="AI30" s="1109"/>
      <c r="AJ30" s="1110"/>
      <c r="AK30" s="1069">
        <v>32</v>
      </c>
      <c r="AL30" s="1060"/>
      <c r="AM30" s="1060"/>
      <c r="AN30" s="1060"/>
      <c r="AO30" s="1060"/>
      <c r="AP30" s="1060" t="s">
        <v>594</v>
      </c>
      <c r="AQ30" s="1060"/>
      <c r="AR30" s="1060"/>
      <c r="AS30" s="1060"/>
      <c r="AT30" s="1060"/>
      <c r="AU30" s="1060" t="s">
        <v>594</v>
      </c>
      <c r="AV30" s="1060"/>
      <c r="AW30" s="1060"/>
      <c r="AX30" s="1060"/>
      <c r="AY30" s="1060"/>
      <c r="AZ30" s="1133" t="s">
        <v>594</v>
      </c>
      <c r="BA30" s="1133"/>
      <c r="BB30" s="1133"/>
      <c r="BC30" s="1133"/>
      <c r="BD30" s="1133"/>
      <c r="BE30" s="1123"/>
      <c r="BF30" s="1123"/>
      <c r="BG30" s="1123"/>
      <c r="BH30" s="1123"/>
      <c r="BI30" s="1124"/>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8" t="s">
        <v>407</v>
      </c>
      <c r="C31" s="1129"/>
      <c r="D31" s="1129"/>
      <c r="E31" s="1129"/>
      <c r="F31" s="1129"/>
      <c r="G31" s="1129"/>
      <c r="H31" s="1129"/>
      <c r="I31" s="1129"/>
      <c r="J31" s="1129"/>
      <c r="K31" s="1129"/>
      <c r="L31" s="1129"/>
      <c r="M31" s="1129"/>
      <c r="N31" s="1129"/>
      <c r="O31" s="1129"/>
      <c r="P31" s="1130"/>
      <c r="Q31" s="1134">
        <v>169</v>
      </c>
      <c r="R31" s="1135"/>
      <c r="S31" s="1135"/>
      <c r="T31" s="1135"/>
      <c r="U31" s="1135"/>
      <c r="V31" s="1135">
        <v>169</v>
      </c>
      <c r="W31" s="1135"/>
      <c r="X31" s="1135"/>
      <c r="Y31" s="1135"/>
      <c r="Z31" s="1135"/>
      <c r="AA31" s="1135">
        <v>0</v>
      </c>
      <c r="AB31" s="1135"/>
      <c r="AC31" s="1135"/>
      <c r="AD31" s="1135"/>
      <c r="AE31" s="1136"/>
      <c r="AF31" s="1108">
        <v>0</v>
      </c>
      <c r="AG31" s="1109"/>
      <c r="AH31" s="1109"/>
      <c r="AI31" s="1109"/>
      <c r="AJ31" s="1110"/>
      <c r="AK31" s="1069">
        <v>85</v>
      </c>
      <c r="AL31" s="1060"/>
      <c r="AM31" s="1060"/>
      <c r="AN31" s="1060"/>
      <c r="AO31" s="1060"/>
      <c r="AP31" s="1060">
        <v>1118</v>
      </c>
      <c r="AQ31" s="1060"/>
      <c r="AR31" s="1060"/>
      <c r="AS31" s="1060"/>
      <c r="AT31" s="1060"/>
      <c r="AU31" s="1060">
        <v>761</v>
      </c>
      <c r="AV31" s="1060"/>
      <c r="AW31" s="1060"/>
      <c r="AX31" s="1060"/>
      <c r="AY31" s="1060"/>
      <c r="AZ31" s="1133" t="s">
        <v>594</v>
      </c>
      <c r="BA31" s="1133"/>
      <c r="BB31" s="1133"/>
      <c r="BC31" s="1133"/>
      <c r="BD31" s="1133"/>
      <c r="BE31" s="1123" t="s">
        <v>408</v>
      </c>
      <c r="BF31" s="1123"/>
      <c r="BG31" s="1123"/>
      <c r="BH31" s="1123"/>
      <c r="BI31" s="1124"/>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8" t="s">
        <v>409</v>
      </c>
      <c r="C32" s="1129"/>
      <c r="D32" s="1129"/>
      <c r="E32" s="1129"/>
      <c r="F32" s="1129"/>
      <c r="G32" s="1129"/>
      <c r="H32" s="1129"/>
      <c r="I32" s="1129"/>
      <c r="J32" s="1129"/>
      <c r="K32" s="1129"/>
      <c r="L32" s="1129"/>
      <c r="M32" s="1129"/>
      <c r="N32" s="1129"/>
      <c r="O32" s="1129"/>
      <c r="P32" s="1130"/>
      <c r="Q32" s="1134">
        <v>264</v>
      </c>
      <c r="R32" s="1135"/>
      <c r="S32" s="1135"/>
      <c r="T32" s="1135"/>
      <c r="U32" s="1135"/>
      <c r="V32" s="1135">
        <v>263</v>
      </c>
      <c r="W32" s="1135"/>
      <c r="X32" s="1135"/>
      <c r="Y32" s="1135"/>
      <c r="Z32" s="1135"/>
      <c r="AA32" s="1135">
        <v>1</v>
      </c>
      <c r="AB32" s="1135"/>
      <c r="AC32" s="1135"/>
      <c r="AD32" s="1135"/>
      <c r="AE32" s="1136"/>
      <c r="AF32" s="1108">
        <v>0</v>
      </c>
      <c r="AG32" s="1109"/>
      <c r="AH32" s="1109"/>
      <c r="AI32" s="1109"/>
      <c r="AJ32" s="1110"/>
      <c r="AK32" s="1069">
        <v>182</v>
      </c>
      <c r="AL32" s="1060"/>
      <c r="AM32" s="1060"/>
      <c r="AN32" s="1060"/>
      <c r="AO32" s="1060"/>
      <c r="AP32" s="1060">
        <v>1422</v>
      </c>
      <c r="AQ32" s="1060"/>
      <c r="AR32" s="1060"/>
      <c r="AS32" s="1060"/>
      <c r="AT32" s="1060"/>
      <c r="AU32" s="1060">
        <v>1331</v>
      </c>
      <c r="AV32" s="1060"/>
      <c r="AW32" s="1060"/>
      <c r="AX32" s="1060"/>
      <c r="AY32" s="1060"/>
      <c r="AZ32" s="1133" t="s">
        <v>594</v>
      </c>
      <c r="BA32" s="1133"/>
      <c r="BB32" s="1133"/>
      <c r="BC32" s="1133"/>
      <c r="BD32" s="1133"/>
      <c r="BE32" s="1123" t="s">
        <v>410</v>
      </c>
      <c r="BF32" s="1123"/>
      <c r="BG32" s="1123"/>
      <c r="BH32" s="1123"/>
      <c r="BI32" s="1124"/>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8"/>
      <c r="C33" s="1129"/>
      <c r="D33" s="1129"/>
      <c r="E33" s="1129"/>
      <c r="F33" s="1129"/>
      <c r="G33" s="1129"/>
      <c r="H33" s="1129"/>
      <c r="I33" s="1129"/>
      <c r="J33" s="1129"/>
      <c r="K33" s="1129"/>
      <c r="L33" s="1129"/>
      <c r="M33" s="1129"/>
      <c r="N33" s="1129"/>
      <c r="O33" s="1129"/>
      <c r="P33" s="1130"/>
      <c r="Q33" s="1134"/>
      <c r="R33" s="1135"/>
      <c r="S33" s="1135"/>
      <c r="T33" s="1135"/>
      <c r="U33" s="1135"/>
      <c r="V33" s="1135"/>
      <c r="W33" s="1135"/>
      <c r="X33" s="1135"/>
      <c r="Y33" s="1135"/>
      <c r="Z33" s="1135"/>
      <c r="AA33" s="1135"/>
      <c r="AB33" s="1135"/>
      <c r="AC33" s="1135"/>
      <c r="AD33" s="1135"/>
      <c r="AE33" s="1136"/>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3"/>
      <c r="BA33" s="1133"/>
      <c r="BB33" s="1133"/>
      <c r="BC33" s="1133"/>
      <c r="BD33" s="1133"/>
      <c r="BE33" s="1123"/>
      <c r="BF33" s="1123"/>
      <c r="BG33" s="1123"/>
      <c r="BH33" s="1123"/>
      <c r="BI33" s="1124"/>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8"/>
      <c r="C34" s="1129"/>
      <c r="D34" s="1129"/>
      <c r="E34" s="1129"/>
      <c r="F34" s="1129"/>
      <c r="G34" s="1129"/>
      <c r="H34" s="1129"/>
      <c r="I34" s="1129"/>
      <c r="J34" s="1129"/>
      <c r="K34" s="1129"/>
      <c r="L34" s="1129"/>
      <c r="M34" s="1129"/>
      <c r="N34" s="1129"/>
      <c r="O34" s="1129"/>
      <c r="P34" s="1130"/>
      <c r="Q34" s="1134"/>
      <c r="R34" s="1135"/>
      <c r="S34" s="1135"/>
      <c r="T34" s="1135"/>
      <c r="U34" s="1135"/>
      <c r="V34" s="1135"/>
      <c r="W34" s="1135"/>
      <c r="X34" s="1135"/>
      <c r="Y34" s="1135"/>
      <c r="Z34" s="1135"/>
      <c r="AA34" s="1135"/>
      <c r="AB34" s="1135"/>
      <c r="AC34" s="1135"/>
      <c r="AD34" s="1135"/>
      <c r="AE34" s="1136"/>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3"/>
      <c r="BA34" s="1133"/>
      <c r="BB34" s="1133"/>
      <c r="BC34" s="1133"/>
      <c r="BD34" s="1133"/>
      <c r="BE34" s="1123"/>
      <c r="BF34" s="1123"/>
      <c r="BG34" s="1123"/>
      <c r="BH34" s="1123"/>
      <c r="BI34" s="1124"/>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8"/>
      <c r="C35" s="1129"/>
      <c r="D35" s="1129"/>
      <c r="E35" s="1129"/>
      <c r="F35" s="1129"/>
      <c r="G35" s="1129"/>
      <c r="H35" s="1129"/>
      <c r="I35" s="1129"/>
      <c r="J35" s="1129"/>
      <c r="K35" s="1129"/>
      <c r="L35" s="1129"/>
      <c r="M35" s="1129"/>
      <c r="N35" s="1129"/>
      <c r="O35" s="1129"/>
      <c r="P35" s="1130"/>
      <c r="Q35" s="1134"/>
      <c r="R35" s="1135"/>
      <c r="S35" s="1135"/>
      <c r="T35" s="1135"/>
      <c r="U35" s="1135"/>
      <c r="V35" s="1135"/>
      <c r="W35" s="1135"/>
      <c r="X35" s="1135"/>
      <c r="Y35" s="1135"/>
      <c r="Z35" s="1135"/>
      <c r="AA35" s="1135"/>
      <c r="AB35" s="1135"/>
      <c r="AC35" s="1135"/>
      <c r="AD35" s="1135"/>
      <c r="AE35" s="1136"/>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3"/>
      <c r="BA35" s="1133"/>
      <c r="BB35" s="1133"/>
      <c r="BC35" s="1133"/>
      <c r="BD35" s="1133"/>
      <c r="BE35" s="1123"/>
      <c r="BF35" s="1123"/>
      <c r="BG35" s="1123"/>
      <c r="BH35" s="1123"/>
      <c r="BI35" s="1124"/>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8"/>
      <c r="C36" s="1129"/>
      <c r="D36" s="1129"/>
      <c r="E36" s="1129"/>
      <c r="F36" s="1129"/>
      <c r="G36" s="1129"/>
      <c r="H36" s="1129"/>
      <c r="I36" s="1129"/>
      <c r="J36" s="1129"/>
      <c r="K36" s="1129"/>
      <c r="L36" s="1129"/>
      <c r="M36" s="1129"/>
      <c r="N36" s="1129"/>
      <c r="O36" s="1129"/>
      <c r="P36" s="1130"/>
      <c r="Q36" s="1134"/>
      <c r="R36" s="1135"/>
      <c r="S36" s="1135"/>
      <c r="T36" s="1135"/>
      <c r="U36" s="1135"/>
      <c r="V36" s="1135"/>
      <c r="W36" s="1135"/>
      <c r="X36" s="1135"/>
      <c r="Y36" s="1135"/>
      <c r="Z36" s="1135"/>
      <c r="AA36" s="1135"/>
      <c r="AB36" s="1135"/>
      <c r="AC36" s="1135"/>
      <c r="AD36" s="1135"/>
      <c r="AE36" s="1136"/>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3"/>
      <c r="BA36" s="1133"/>
      <c r="BB36" s="1133"/>
      <c r="BC36" s="1133"/>
      <c r="BD36" s="1133"/>
      <c r="BE36" s="1123"/>
      <c r="BF36" s="1123"/>
      <c r="BG36" s="1123"/>
      <c r="BH36" s="1123"/>
      <c r="BI36" s="1124"/>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8"/>
      <c r="C37" s="1129"/>
      <c r="D37" s="1129"/>
      <c r="E37" s="1129"/>
      <c r="F37" s="1129"/>
      <c r="G37" s="1129"/>
      <c r="H37" s="1129"/>
      <c r="I37" s="1129"/>
      <c r="J37" s="1129"/>
      <c r="K37" s="1129"/>
      <c r="L37" s="1129"/>
      <c r="M37" s="1129"/>
      <c r="N37" s="1129"/>
      <c r="O37" s="1129"/>
      <c r="P37" s="1130"/>
      <c r="Q37" s="1134"/>
      <c r="R37" s="1135"/>
      <c r="S37" s="1135"/>
      <c r="T37" s="1135"/>
      <c r="U37" s="1135"/>
      <c r="V37" s="1135"/>
      <c r="W37" s="1135"/>
      <c r="X37" s="1135"/>
      <c r="Y37" s="1135"/>
      <c r="Z37" s="1135"/>
      <c r="AA37" s="1135"/>
      <c r="AB37" s="1135"/>
      <c r="AC37" s="1135"/>
      <c r="AD37" s="1135"/>
      <c r="AE37" s="1136"/>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3"/>
      <c r="BA37" s="1133"/>
      <c r="BB37" s="1133"/>
      <c r="BC37" s="1133"/>
      <c r="BD37" s="1133"/>
      <c r="BE37" s="1123"/>
      <c r="BF37" s="1123"/>
      <c r="BG37" s="1123"/>
      <c r="BH37" s="1123"/>
      <c r="BI37" s="1124"/>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8"/>
      <c r="C38" s="1129"/>
      <c r="D38" s="1129"/>
      <c r="E38" s="1129"/>
      <c r="F38" s="1129"/>
      <c r="G38" s="1129"/>
      <c r="H38" s="1129"/>
      <c r="I38" s="1129"/>
      <c r="J38" s="1129"/>
      <c r="K38" s="1129"/>
      <c r="L38" s="1129"/>
      <c r="M38" s="1129"/>
      <c r="N38" s="1129"/>
      <c r="O38" s="1129"/>
      <c r="P38" s="1130"/>
      <c r="Q38" s="1134"/>
      <c r="R38" s="1135"/>
      <c r="S38" s="1135"/>
      <c r="T38" s="1135"/>
      <c r="U38" s="1135"/>
      <c r="V38" s="1135"/>
      <c r="W38" s="1135"/>
      <c r="X38" s="1135"/>
      <c r="Y38" s="1135"/>
      <c r="Z38" s="1135"/>
      <c r="AA38" s="1135"/>
      <c r="AB38" s="1135"/>
      <c r="AC38" s="1135"/>
      <c r="AD38" s="1135"/>
      <c r="AE38" s="1136"/>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3"/>
      <c r="BA38" s="1133"/>
      <c r="BB38" s="1133"/>
      <c r="BC38" s="1133"/>
      <c r="BD38" s="1133"/>
      <c r="BE38" s="1123"/>
      <c r="BF38" s="1123"/>
      <c r="BG38" s="1123"/>
      <c r="BH38" s="1123"/>
      <c r="BI38" s="1124"/>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8"/>
      <c r="C39" s="1129"/>
      <c r="D39" s="1129"/>
      <c r="E39" s="1129"/>
      <c r="F39" s="1129"/>
      <c r="G39" s="1129"/>
      <c r="H39" s="1129"/>
      <c r="I39" s="1129"/>
      <c r="J39" s="1129"/>
      <c r="K39" s="1129"/>
      <c r="L39" s="1129"/>
      <c r="M39" s="1129"/>
      <c r="N39" s="1129"/>
      <c r="O39" s="1129"/>
      <c r="P39" s="1130"/>
      <c r="Q39" s="1134"/>
      <c r="R39" s="1135"/>
      <c r="S39" s="1135"/>
      <c r="T39" s="1135"/>
      <c r="U39" s="1135"/>
      <c r="V39" s="1135"/>
      <c r="W39" s="1135"/>
      <c r="X39" s="1135"/>
      <c r="Y39" s="1135"/>
      <c r="Z39" s="1135"/>
      <c r="AA39" s="1135"/>
      <c r="AB39" s="1135"/>
      <c r="AC39" s="1135"/>
      <c r="AD39" s="1135"/>
      <c r="AE39" s="1136"/>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3"/>
      <c r="BA39" s="1133"/>
      <c r="BB39" s="1133"/>
      <c r="BC39" s="1133"/>
      <c r="BD39" s="1133"/>
      <c r="BE39" s="1123"/>
      <c r="BF39" s="1123"/>
      <c r="BG39" s="1123"/>
      <c r="BH39" s="1123"/>
      <c r="BI39" s="1124"/>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8"/>
      <c r="C40" s="1129"/>
      <c r="D40" s="1129"/>
      <c r="E40" s="1129"/>
      <c r="F40" s="1129"/>
      <c r="G40" s="1129"/>
      <c r="H40" s="1129"/>
      <c r="I40" s="1129"/>
      <c r="J40" s="1129"/>
      <c r="K40" s="1129"/>
      <c r="L40" s="1129"/>
      <c r="M40" s="1129"/>
      <c r="N40" s="1129"/>
      <c r="O40" s="1129"/>
      <c r="P40" s="1130"/>
      <c r="Q40" s="1134"/>
      <c r="R40" s="1135"/>
      <c r="S40" s="1135"/>
      <c r="T40" s="1135"/>
      <c r="U40" s="1135"/>
      <c r="V40" s="1135"/>
      <c r="W40" s="1135"/>
      <c r="X40" s="1135"/>
      <c r="Y40" s="1135"/>
      <c r="Z40" s="1135"/>
      <c r="AA40" s="1135"/>
      <c r="AB40" s="1135"/>
      <c r="AC40" s="1135"/>
      <c r="AD40" s="1135"/>
      <c r="AE40" s="1136"/>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3"/>
      <c r="BA40" s="1133"/>
      <c r="BB40" s="1133"/>
      <c r="BC40" s="1133"/>
      <c r="BD40" s="1133"/>
      <c r="BE40" s="1123"/>
      <c r="BF40" s="1123"/>
      <c r="BG40" s="1123"/>
      <c r="BH40" s="1123"/>
      <c r="BI40" s="1124"/>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8"/>
      <c r="C41" s="1129"/>
      <c r="D41" s="1129"/>
      <c r="E41" s="1129"/>
      <c r="F41" s="1129"/>
      <c r="G41" s="1129"/>
      <c r="H41" s="1129"/>
      <c r="I41" s="1129"/>
      <c r="J41" s="1129"/>
      <c r="K41" s="1129"/>
      <c r="L41" s="1129"/>
      <c r="M41" s="1129"/>
      <c r="N41" s="1129"/>
      <c r="O41" s="1129"/>
      <c r="P41" s="1130"/>
      <c r="Q41" s="1134"/>
      <c r="R41" s="1135"/>
      <c r="S41" s="1135"/>
      <c r="T41" s="1135"/>
      <c r="U41" s="1135"/>
      <c r="V41" s="1135"/>
      <c r="W41" s="1135"/>
      <c r="X41" s="1135"/>
      <c r="Y41" s="1135"/>
      <c r="Z41" s="1135"/>
      <c r="AA41" s="1135"/>
      <c r="AB41" s="1135"/>
      <c r="AC41" s="1135"/>
      <c r="AD41" s="1135"/>
      <c r="AE41" s="1136"/>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3"/>
      <c r="BA41" s="1133"/>
      <c r="BB41" s="1133"/>
      <c r="BC41" s="1133"/>
      <c r="BD41" s="1133"/>
      <c r="BE41" s="1123"/>
      <c r="BF41" s="1123"/>
      <c r="BG41" s="1123"/>
      <c r="BH41" s="1123"/>
      <c r="BI41" s="1124"/>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8"/>
      <c r="C42" s="1129"/>
      <c r="D42" s="1129"/>
      <c r="E42" s="1129"/>
      <c r="F42" s="1129"/>
      <c r="G42" s="1129"/>
      <c r="H42" s="1129"/>
      <c r="I42" s="1129"/>
      <c r="J42" s="1129"/>
      <c r="K42" s="1129"/>
      <c r="L42" s="1129"/>
      <c r="M42" s="1129"/>
      <c r="N42" s="1129"/>
      <c r="O42" s="1129"/>
      <c r="P42" s="1130"/>
      <c r="Q42" s="1134"/>
      <c r="R42" s="1135"/>
      <c r="S42" s="1135"/>
      <c r="T42" s="1135"/>
      <c r="U42" s="1135"/>
      <c r="V42" s="1135"/>
      <c r="W42" s="1135"/>
      <c r="X42" s="1135"/>
      <c r="Y42" s="1135"/>
      <c r="Z42" s="1135"/>
      <c r="AA42" s="1135"/>
      <c r="AB42" s="1135"/>
      <c r="AC42" s="1135"/>
      <c r="AD42" s="1135"/>
      <c r="AE42" s="1136"/>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3"/>
      <c r="BA42" s="1133"/>
      <c r="BB42" s="1133"/>
      <c r="BC42" s="1133"/>
      <c r="BD42" s="1133"/>
      <c r="BE42" s="1123"/>
      <c r="BF42" s="1123"/>
      <c r="BG42" s="1123"/>
      <c r="BH42" s="1123"/>
      <c r="BI42" s="1124"/>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8"/>
      <c r="C43" s="1129"/>
      <c r="D43" s="1129"/>
      <c r="E43" s="1129"/>
      <c r="F43" s="1129"/>
      <c r="G43" s="1129"/>
      <c r="H43" s="1129"/>
      <c r="I43" s="1129"/>
      <c r="J43" s="1129"/>
      <c r="K43" s="1129"/>
      <c r="L43" s="1129"/>
      <c r="M43" s="1129"/>
      <c r="N43" s="1129"/>
      <c r="O43" s="1129"/>
      <c r="P43" s="1130"/>
      <c r="Q43" s="1134"/>
      <c r="R43" s="1135"/>
      <c r="S43" s="1135"/>
      <c r="T43" s="1135"/>
      <c r="U43" s="1135"/>
      <c r="V43" s="1135"/>
      <c r="W43" s="1135"/>
      <c r="X43" s="1135"/>
      <c r="Y43" s="1135"/>
      <c r="Z43" s="1135"/>
      <c r="AA43" s="1135"/>
      <c r="AB43" s="1135"/>
      <c r="AC43" s="1135"/>
      <c r="AD43" s="1135"/>
      <c r="AE43" s="1136"/>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3"/>
      <c r="BA43" s="1133"/>
      <c r="BB43" s="1133"/>
      <c r="BC43" s="1133"/>
      <c r="BD43" s="1133"/>
      <c r="BE43" s="1123"/>
      <c r="BF43" s="1123"/>
      <c r="BG43" s="1123"/>
      <c r="BH43" s="1123"/>
      <c r="BI43" s="1124"/>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8"/>
      <c r="C44" s="1129"/>
      <c r="D44" s="1129"/>
      <c r="E44" s="1129"/>
      <c r="F44" s="1129"/>
      <c r="G44" s="1129"/>
      <c r="H44" s="1129"/>
      <c r="I44" s="1129"/>
      <c r="J44" s="1129"/>
      <c r="K44" s="1129"/>
      <c r="L44" s="1129"/>
      <c r="M44" s="1129"/>
      <c r="N44" s="1129"/>
      <c r="O44" s="1129"/>
      <c r="P44" s="1130"/>
      <c r="Q44" s="1134"/>
      <c r="R44" s="1135"/>
      <c r="S44" s="1135"/>
      <c r="T44" s="1135"/>
      <c r="U44" s="1135"/>
      <c r="V44" s="1135"/>
      <c r="W44" s="1135"/>
      <c r="X44" s="1135"/>
      <c r="Y44" s="1135"/>
      <c r="Z44" s="1135"/>
      <c r="AA44" s="1135"/>
      <c r="AB44" s="1135"/>
      <c r="AC44" s="1135"/>
      <c r="AD44" s="1135"/>
      <c r="AE44" s="1136"/>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3"/>
      <c r="BA44" s="1133"/>
      <c r="BB44" s="1133"/>
      <c r="BC44" s="1133"/>
      <c r="BD44" s="1133"/>
      <c r="BE44" s="1123"/>
      <c r="BF44" s="1123"/>
      <c r="BG44" s="1123"/>
      <c r="BH44" s="1123"/>
      <c r="BI44" s="1124"/>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8"/>
      <c r="C45" s="1129"/>
      <c r="D45" s="1129"/>
      <c r="E45" s="1129"/>
      <c r="F45" s="1129"/>
      <c r="G45" s="1129"/>
      <c r="H45" s="1129"/>
      <c r="I45" s="1129"/>
      <c r="J45" s="1129"/>
      <c r="K45" s="1129"/>
      <c r="L45" s="1129"/>
      <c r="M45" s="1129"/>
      <c r="N45" s="1129"/>
      <c r="O45" s="1129"/>
      <c r="P45" s="1130"/>
      <c r="Q45" s="1134"/>
      <c r="R45" s="1135"/>
      <c r="S45" s="1135"/>
      <c r="T45" s="1135"/>
      <c r="U45" s="1135"/>
      <c r="V45" s="1135"/>
      <c r="W45" s="1135"/>
      <c r="X45" s="1135"/>
      <c r="Y45" s="1135"/>
      <c r="Z45" s="1135"/>
      <c r="AA45" s="1135"/>
      <c r="AB45" s="1135"/>
      <c r="AC45" s="1135"/>
      <c r="AD45" s="1135"/>
      <c r="AE45" s="1136"/>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3"/>
      <c r="BA45" s="1133"/>
      <c r="BB45" s="1133"/>
      <c r="BC45" s="1133"/>
      <c r="BD45" s="1133"/>
      <c r="BE45" s="1123"/>
      <c r="BF45" s="1123"/>
      <c r="BG45" s="1123"/>
      <c r="BH45" s="1123"/>
      <c r="BI45" s="1124"/>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8"/>
      <c r="C46" s="1129"/>
      <c r="D46" s="1129"/>
      <c r="E46" s="1129"/>
      <c r="F46" s="1129"/>
      <c r="G46" s="1129"/>
      <c r="H46" s="1129"/>
      <c r="I46" s="1129"/>
      <c r="J46" s="1129"/>
      <c r="K46" s="1129"/>
      <c r="L46" s="1129"/>
      <c r="M46" s="1129"/>
      <c r="N46" s="1129"/>
      <c r="O46" s="1129"/>
      <c r="P46" s="1130"/>
      <c r="Q46" s="1134"/>
      <c r="R46" s="1135"/>
      <c r="S46" s="1135"/>
      <c r="T46" s="1135"/>
      <c r="U46" s="1135"/>
      <c r="V46" s="1135"/>
      <c r="W46" s="1135"/>
      <c r="X46" s="1135"/>
      <c r="Y46" s="1135"/>
      <c r="Z46" s="1135"/>
      <c r="AA46" s="1135"/>
      <c r="AB46" s="1135"/>
      <c r="AC46" s="1135"/>
      <c r="AD46" s="1135"/>
      <c r="AE46" s="1136"/>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3"/>
      <c r="BA46" s="1133"/>
      <c r="BB46" s="1133"/>
      <c r="BC46" s="1133"/>
      <c r="BD46" s="1133"/>
      <c r="BE46" s="1123"/>
      <c r="BF46" s="1123"/>
      <c r="BG46" s="1123"/>
      <c r="BH46" s="1123"/>
      <c r="BI46" s="1124"/>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8"/>
      <c r="C47" s="1129"/>
      <c r="D47" s="1129"/>
      <c r="E47" s="1129"/>
      <c r="F47" s="1129"/>
      <c r="G47" s="1129"/>
      <c r="H47" s="1129"/>
      <c r="I47" s="1129"/>
      <c r="J47" s="1129"/>
      <c r="K47" s="1129"/>
      <c r="L47" s="1129"/>
      <c r="M47" s="1129"/>
      <c r="N47" s="1129"/>
      <c r="O47" s="1129"/>
      <c r="P47" s="1130"/>
      <c r="Q47" s="1134"/>
      <c r="R47" s="1135"/>
      <c r="S47" s="1135"/>
      <c r="T47" s="1135"/>
      <c r="U47" s="1135"/>
      <c r="V47" s="1135"/>
      <c r="W47" s="1135"/>
      <c r="X47" s="1135"/>
      <c r="Y47" s="1135"/>
      <c r="Z47" s="1135"/>
      <c r="AA47" s="1135"/>
      <c r="AB47" s="1135"/>
      <c r="AC47" s="1135"/>
      <c r="AD47" s="1135"/>
      <c r="AE47" s="1136"/>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3"/>
      <c r="BA47" s="1133"/>
      <c r="BB47" s="1133"/>
      <c r="BC47" s="1133"/>
      <c r="BD47" s="1133"/>
      <c r="BE47" s="1123"/>
      <c r="BF47" s="1123"/>
      <c r="BG47" s="1123"/>
      <c r="BH47" s="1123"/>
      <c r="BI47" s="1124"/>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8"/>
      <c r="C48" s="1129"/>
      <c r="D48" s="1129"/>
      <c r="E48" s="1129"/>
      <c r="F48" s="1129"/>
      <c r="G48" s="1129"/>
      <c r="H48" s="1129"/>
      <c r="I48" s="1129"/>
      <c r="J48" s="1129"/>
      <c r="K48" s="1129"/>
      <c r="L48" s="1129"/>
      <c r="M48" s="1129"/>
      <c r="N48" s="1129"/>
      <c r="O48" s="1129"/>
      <c r="P48" s="1130"/>
      <c r="Q48" s="1134"/>
      <c r="R48" s="1135"/>
      <c r="S48" s="1135"/>
      <c r="T48" s="1135"/>
      <c r="U48" s="1135"/>
      <c r="V48" s="1135"/>
      <c r="W48" s="1135"/>
      <c r="X48" s="1135"/>
      <c r="Y48" s="1135"/>
      <c r="Z48" s="1135"/>
      <c r="AA48" s="1135"/>
      <c r="AB48" s="1135"/>
      <c r="AC48" s="1135"/>
      <c r="AD48" s="1135"/>
      <c r="AE48" s="1136"/>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3"/>
      <c r="BA48" s="1133"/>
      <c r="BB48" s="1133"/>
      <c r="BC48" s="1133"/>
      <c r="BD48" s="1133"/>
      <c r="BE48" s="1123"/>
      <c r="BF48" s="1123"/>
      <c r="BG48" s="1123"/>
      <c r="BH48" s="1123"/>
      <c r="BI48" s="1124"/>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8"/>
      <c r="C49" s="1129"/>
      <c r="D49" s="1129"/>
      <c r="E49" s="1129"/>
      <c r="F49" s="1129"/>
      <c r="G49" s="1129"/>
      <c r="H49" s="1129"/>
      <c r="I49" s="1129"/>
      <c r="J49" s="1129"/>
      <c r="K49" s="1129"/>
      <c r="L49" s="1129"/>
      <c r="M49" s="1129"/>
      <c r="N49" s="1129"/>
      <c r="O49" s="1129"/>
      <c r="P49" s="1130"/>
      <c r="Q49" s="1134"/>
      <c r="R49" s="1135"/>
      <c r="S49" s="1135"/>
      <c r="T49" s="1135"/>
      <c r="U49" s="1135"/>
      <c r="V49" s="1135"/>
      <c r="W49" s="1135"/>
      <c r="X49" s="1135"/>
      <c r="Y49" s="1135"/>
      <c r="Z49" s="1135"/>
      <c r="AA49" s="1135"/>
      <c r="AB49" s="1135"/>
      <c r="AC49" s="1135"/>
      <c r="AD49" s="1135"/>
      <c r="AE49" s="1136"/>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3"/>
      <c r="BA49" s="1133"/>
      <c r="BB49" s="1133"/>
      <c r="BC49" s="1133"/>
      <c r="BD49" s="1133"/>
      <c r="BE49" s="1123"/>
      <c r="BF49" s="1123"/>
      <c r="BG49" s="1123"/>
      <c r="BH49" s="1123"/>
      <c r="BI49" s="1124"/>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8"/>
      <c r="C50" s="1129"/>
      <c r="D50" s="1129"/>
      <c r="E50" s="1129"/>
      <c r="F50" s="1129"/>
      <c r="G50" s="1129"/>
      <c r="H50" s="1129"/>
      <c r="I50" s="1129"/>
      <c r="J50" s="1129"/>
      <c r="K50" s="1129"/>
      <c r="L50" s="1129"/>
      <c r="M50" s="1129"/>
      <c r="N50" s="1129"/>
      <c r="O50" s="1129"/>
      <c r="P50" s="1130"/>
      <c r="Q50" s="1131"/>
      <c r="R50" s="1112"/>
      <c r="S50" s="1112"/>
      <c r="T50" s="1112"/>
      <c r="U50" s="1112"/>
      <c r="V50" s="1112"/>
      <c r="W50" s="1112"/>
      <c r="X50" s="1112"/>
      <c r="Y50" s="1112"/>
      <c r="Z50" s="1112"/>
      <c r="AA50" s="1112"/>
      <c r="AB50" s="1112"/>
      <c r="AC50" s="1112"/>
      <c r="AD50" s="1112"/>
      <c r="AE50" s="1132"/>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3"/>
      <c r="BF50" s="1123"/>
      <c r="BG50" s="1123"/>
      <c r="BH50" s="1123"/>
      <c r="BI50" s="1124"/>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8"/>
      <c r="C51" s="1129"/>
      <c r="D51" s="1129"/>
      <c r="E51" s="1129"/>
      <c r="F51" s="1129"/>
      <c r="G51" s="1129"/>
      <c r="H51" s="1129"/>
      <c r="I51" s="1129"/>
      <c r="J51" s="1129"/>
      <c r="K51" s="1129"/>
      <c r="L51" s="1129"/>
      <c r="M51" s="1129"/>
      <c r="N51" s="1129"/>
      <c r="O51" s="1129"/>
      <c r="P51" s="1130"/>
      <c r="Q51" s="1131"/>
      <c r="R51" s="1112"/>
      <c r="S51" s="1112"/>
      <c r="T51" s="1112"/>
      <c r="U51" s="1112"/>
      <c r="V51" s="1112"/>
      <c r="W51" s="1112"/>
      <c r="X51" s="1112"/>
      <c r="Y51" s="1112"/>
      <c r="Z51" s="1112"/>
      <c r="AA51" s="1112"/>
      <c r="AB51" s="1112"/>
      <c r="AC51" s="1112"/>
      <c r="AD51" s="1112"/>
      <c r="AE51" s="1132"/>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3"/>
      <c r="BF51" s="1123"/>
      <c r="BG51" s="1123"/>
      <c r="BH51" s="1123"/>
      <c r="BI51" s="1124"/>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8"/>
      <c r="C52" s="1129"/>
      <c r="D52" s="1129"/>
      <c r="E52" s="1129"/>
      <c r="F52" s="1129"/>
      <c r="G52" s="1129"/>
      <c r="H52" s="1129"/>
      <c r="I52" s="1129"/>
      <c r="J52" s="1129"/>
      <c r="K52" s="1129"/>
      <c r="L52" s="1129"/>
      <c r="M52" s="1129"/>
      <c r="N52" s="1129"/>
      <c r="O52" s="1129"/>
      <c r="P52" s="1130"/>
      <c r="Q52" s="1131"/>
      <c r="R52" s="1112"/>
      <c r="S52" s="1112"/>
      <c r="T52" s="1112"/>
      <c r="U52" s="1112"/>
      <c r="V52" s="1112"/>
      <c r="W52" s="1112"/>
      <c r="X52" s="1112"/>
      <c r="Y52" s="1112"/>
      <c r="Z52" s="1112"/>
      <c r="AA52" s="1112"/>
      <c r="AB52" s="1112"/>
      <c r="AC52" s="1112"/>
      <c r="AD52" s="1112"/>
      <c r="AE52" s="1132"/>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3"/>
      <c r="BF52" s="1123"/>
      <c r="BG52" s="1123"/>
      <c r="BH52" s="1123"/>
      <c r="BI52" s="1124"/>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8"/>
      <c r="C53" s="1129"/>
      <c r="D53" s="1129"/>
      <c r="E53" s="1129"/>
      <c r="F53" s="1129"/>
      <c r="G53" s="1129"/>
      <c r="H53" s="1129"/>
      <c r="I53" s="1129"/>
      <c r="J53" s="1129"/>
      <c r="K53" s="1129"/>
      <c r="L53" s="1129"/>
      <c r="M53" s="1129"/>
      <c r="N53" s="1129"/>
      <c r="O53" s="1129"/>
      <c r="P53" s="1130"/>
      <c r="Q53" s="1131"/>
      <c r="R53" s="1112"/>
      <c r="S53" s="1112"/>
      <c r="T53" s="1112"/>
      <c r="U53" s="1112"/>
      <c r="V53" s="1112"/>
      <c r="W53" s="1112"/>
      <c r="X53" s="1112"/>
      <c r="Y53" s="1112"/>
      <c r="Z53" s="1112"/>
      <c r="AA53" s="1112"/>
      <c r="AB53" s="1112"/>
      <c r="AC53" s="1112"/>
      <c r="AD53" s="1112"/>
      <c r="AE53" s="1132"/>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3"/>
      <c r="BF53" s="1123"/>
      <c r="BG53" s="1123"/>
      <c r="BH53" s="1123"/>
      <c r="BI53" s="1124"/>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8"/>
      <c r="C54" s="1129"/>
      <c r="D54" s="1129"/>
      <c r="E54" s="1129"/>
      <c r="F54" s="1129"/>
      <c r="G54" s="1129"/>
      <c r="H54" s="1129"/>
      <c r="I54" s="1129"/>
      <c r="J54" s="1129"/>
      <c r="K54" s="1129"/>
      <c r="L54" s="1129"/>
      <c r="M54" s="1129"/>
      <c r="N54" s="1129"/>
      <c r="O54" s="1129"/>
      <c r="P54" s="1130"/>
      <c r="Q54" s="1131"/>
      <c r="R54" s="1112"/>
      <c r="S54" s="1112"/>
      <c r="T54" s="1112"/>
      <c r="U54" s="1112"/>
      <c r="V54" s="1112"/>
      <c r="W54" s="1112"/>
      <c r="X54" s="1112"/>
      <c r="Y54" s="1112"/>
      <c r="Z54" s="1112"/>
      <c r="AA54" s="1112"/>
      <c r="AB54" s="1112"/>
      <c r="AC54" s="1112"/>
      <c r="AD54" s="1112"/>
      <c r="AE54" s="1132"/>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3"/>
      <c r="BF54" s="1123"/>
      <c r="BG54" s="1123"/>
      <c r="BH54" s="1123"/>
      <c r="BI54" s="1124"/>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8"/>
      <c r="C55" s="1129"/>
      <c r="D55" s="1129"/>
      <c r="E55" s="1129"/>
      <c r="F55" s="1129"/>
      <c r="G55" s="1129"/>
      <c r="H55" s="1129"/>
      <c r="I55" s="1129"/>
      <c r="J55" s="1129"/>
      <c r="K55" s="1129"/>
      <c r="L55" s="1129"/>
      <c r="M55" s="1129"/>
      <c r="N55" s="1129"/>
      <c r="O55" s="1129"/>
      <c r="P55" s="1130"/>
      <c r="Q55" s="1131"/>
      <c r="R55" s="1112"/>
      <c r="S55" s="1112"/>
      <c r="T55" s="1112"/>
      <c r="U55" s="1112"/>
      <c r="V55" s="1112"/>
      <c r="W55" s="1112"/>
      <c r="X55" s="1112"/>
      <c r="Y55" s="1112"/>
      <c r="Z55" s="1112"/>
      <c r="AA55" s="1112"/>
      <c r="AB55" s="1112"/>
      <c r="AC55" s="1112"/>
      <c r="AD55" s="1112"/>
      <c r="AE55" s="1132"/>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3"/>
      <c r="BF55" s="1123"/>
      <c r="BG55" s="1123"/>
      <c r="BH55" s="1123"/>
      <c r="BI55" s="1124"/>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8"/>
      <c r="C56" s="1129"/>
      <c r="D56" s="1129"/>
      <c r="E56" s="1129"/>
      <c r="F56" s="1129"/>
      <c r="G56" s="1129"/>
      <c r="H56" s="1129"/>
      <c r="I56" s="1129"/>
      <c r="J56" s="1129"/>
      <c r="K56" s="1129"/>
      <c r="L56" s="1129"/>
      <c r="M56" s="1129"/>
      <c r="N56" s="1129"/>
      <c r="O56" s="1129"/>
      <c r="P56" s="1130"/>
      <c r="Q56" s="1131"/>
      <c r="R56" s="1112"/>
      <c r="S56" s="1112"/>
      <c r="T56" s="1112"/>
      <c r="U56" s="1112"/>
      <c r="V56" s="1112"/>
      <c r="W56" s="1112"/>
      <c r="X56" s="1112"/>
      <c r="Y56" s="1112"/>
      <c r="Z56" s="1112"/>
      <c r="AA56" s="1112"/>
      <c r="AB56" s="1112"/>
      <c r="AC56" s="1112"/>
      <c r="AD56" s="1112"/>
      <c r="AE56" s="1132"/>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3"/>
      <c r="BF56" s="1123"/>
      <c r="BG56" s="1123"/>
      <c r="BH56" s="1123"/>
      <c r="BI56" s="1124"/>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8"/>
      <c r="C57" s="1129"/>
      <c r="D57" s="1129"/>
      <c r="E57" s="1129"/>
      <c r="F57" s="1129"/>
      <c r="G57" s="1129"/>
      <c r="H57" s="1129"/>
      <c r="I57" s="1129"/>
      <c r="J57" s="1129"/>
      <c r="K57" s="1129"/>
      <c r="L57" s="1129"/>
      <c r="M57" s="1129"/>
      <c r="N57" s="1129"/>
      <c r="O57" s="1129"/>
      <c r="P57" s="1130"/>
      <c r="Q57" s="1131"/>
      <c r="R57" s="1112"/>
      <c r="S57" s="1112"/>
      <c r="T57" s="1112"/>
      <c r="U57" s="1112"/>
      <c r="V57" s="1112"/>
      <c r="W57" s="1112"/>
      <c r="X57" s="1112"/>
      <c r="Y57" s="1112"/>
      <c r="Z57" s="1112"/>
      <c r="AA57" s="1112"/>
      <c r="AB57" s="1112"/>
      <c r="AC57" s="1112"/>
      <c r="AD57" s="1112"/>
      <c r="AE57" s="1132"/>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3"/>
      <c r="BF57" s="1123"/>
      <c r="BG57" s="1123"/>
      <c r="BH57" s="1123"/>
      <c r="BI57" s="1124"/>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8"/>
      <c r="C58" s="1129"/>
      <c r="D58" s="1129"/>
      <c r="E58" s="1129"/>
      <c r="F58" s="1129"/>
      <c r="G58" s="1129"/>
      <c r="H58" s="1129"/>
      <c r="I58" s="1129"/>
      <c r="J58" s="1129"/>
      <c r="K58" s="1129"/>
      <c r="L58" s="1129"/>
      <c r="M58" s="1129"/>
      <c r="N58" s="1129"/>
      <c r="O58" s="1129"/>
      <c r="P58" s="1130"/>
      <c r="Q58" s="1131"/>
      <c r="R58" s="1112"/>
      <c r="S58" s="1112"/>
      <c r="T58" s="1112"/>
      <c r="U58" s="1112"/>
      <c r="V58" s="1112"/>
      <c r="W58" s="1112"/>
      <c r="X58" s="1112"/>
      <c r="Y58" s="1112"/>
      <c r="Z58" s="1112"/>
      <c r="AA58" s="1112"/>
      <c r="AB58" s="1112"/>
      <c r="AC58" s="1112"/>
      <c r="AD58" s="1112"/>
      <c r="AE58" s="1132"/>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3"/>
      <c r="BF58" s="1123"/>
      <c r="BG58" s="1123"/>
      <c r="BH58" s="1123"/>
      <c r="BI58" s="1124"/>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8"/>
      <c r="C59" s="1129"/>
      <c r="D59" s="1129"/>
      <c r="E59" s="1129"/>
      <c r="F59" s="1129"/>
      <c r="G59" s="1129"/>
      <c r="H59" s="1129"/>
      <c r="I59" s="1129"/>
      <c r="J59" s="1129"/>
      <c r="K59" s="1129"/>
      <c r="L59" s="1129"/>
      <c r="M59" s="1129"/>
      <c r="N59" s="1129"/>
      <c r="O59" s="1129"/>
      <c r="P59" s="1130"/>
      <c r="Q59" s="1131"/>
      <c r="R59" s="1112"/>
      <c r="S59" s="1112"/>
      <c r="T59" s="1112"/>
      <c r="U59" s="1112"/>
      <c r="V59" s="1112"/>
      <c r="W59" s="1112"/>
      <c r="X59" s="1112"/>
      <c r="Y59" s="1112"/>
      <c r="Z59" s="1112"/>
      <c r="AA59" s="1112"/>
      <c r="AB59" s="1112"/>
      <c r="AC59" s="1112"/>
      <c r="AD59" s="1112"/>
      <c r="AE59" s="1132"/>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3"/>
      <c r="BF59" s="1123"/>
      <c r="BG59" s="1123"/>
      <c r="BH59" s="1123"/>
      <c r="BI59" s="1124"/>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8"/>
      <c r="C60" s="1129"/>
      <c r="D60" s="1129"/>
      <c r="E60" s="1129"/>
      <c r="F60" s="1129"/>
      <c r="G60" s="1129"/>
      <c r="H60" s="1129"/>
      <c r="I60" s="1129"/>
      <c r="J60" s="1129"/>
      <c r="K60" s="1129"/>
      <c r="L60" s="1129"/>
      <c r="M60" s="1129"/>
      <c r="N60" s="1129"/>
      <c r="O60" s="1129"/>
      <c r="P60" s="1130"/>
      <c r="Q60" s="1131"/>
      <c r="R60" s="1112"/>
      <c r="S60" s="1112"/>
      <c r="T60" s="1112"/>
      <c r="U60" s="1112"/>
      <c r="V60" s="1112"/>
      <c r="W60" s="1112"/>
      <c r="X60" s="1112"/>
      <c r="Y60" s="1112"/>
      <c r="Z60" s="1112"/>
      <c r="AA60" s="1112"/>
      <c r="AB60" s="1112"/>
      <c r="AC60" s="1112"/>
      <c r="AD60" s="1112"/>
      <c r="AE60" s="1132"/>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3"/>
      <c r="BF60" s="1123"/>
      <c r="BG60" s="1123"/>
      <c r="BH60" s="1123"/>
      <c r="BI60" s="1124"/>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8"/>
      <c r="C61" s="1129"/>
      <c r="D61" s="1129"/>
      <c r="E61" s="1129"/>
      <c r="F61" s="1129"/>
      <c r="G61" s="1129"/>
      <c r="H61" s="1129"/>
      <c r="I61" s="1129"/>
      <c r="J61" s="1129"/>
      <c r="K61" s="1129"/>
      <c r="L61" s="1129"/>
      <c r="M61" s="1129"/>
      <c r="N61" s="1129"/>
      <c r="O61" s="1129"/>
      <c r="P61" s="1130"/>
      <c r="Q61" s="1131"/>
      <c r="R61" s="1112"/>
      <c r="S61" s="1112"/>
      <c r="T61" s="1112"/>
      <c r="U61" s="1112"/>
      <c r="V61" s="1112"/>
      <c r="W61" s="1112"/>
      <c r="X61" s="1112"/>
      <c r="Y61" s="1112"/>
      <c r="Z61" s="1112"/>
      <c r="AA61" s="1112"/>
      <c r="AB61" s="1112"/>
      <c r="AC61" s="1112"/>
      <c r="AD61" s="1112"/>
      <c r="AE61" s="1132"/>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3"/>
      <c r="BF61" s="1123"/>
      <c r="BG61" s="1123"/>
      <c r="BH61" s="1123"/>
      <c r="BI61" s="1124"/>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8"/>
      <c r="C62" s="1129"/>
      <c r="D62" s="1129"/>
      <c r="E62" s="1129"/>
      <c r="F62" s="1129"/>
      <c r="G62" s="1129"/>
      <c r="H62" s="1129"/>
      <c r="I62" s="1129"/>
      <c r="J62" s="1129"/>
      <c r="K62" s="1129"/>
      <c r="L62" s="1129"/>
      <c r="M62" s="1129"/>
      <c r="N62" s="1129"/>
      <c r="O62" s="1129"/>
      <c r="P62" s="1130"/>
      <c r="Q62" s="1131"/>
      <c r="R62" s="1112"/>
      <c r="S62" s="1112"/>
      <c r="T62" s="1112"/>
      <c r="U62" s="1112"/>
      <c r="V62" s="1112"/>
      <c r="W62" s="1112"/>
      <c r="X62" s="1112"/>
      <c r="Y62" s="1112"/>
      <c r="Z62" s="1112"/>
      <c r="AA62" s="1112"/>
      <c r="AB62" s="1112"/>
      <c r="AC62" s="1112"/>
      <c r="AD62" s="1112"/>
      <c r="AE62" s="1132"/>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3"/>
      <c r="BF62" s="1123"/>
      <c r="BG62" s="1123"/>
      <c r="BH62" s="1123"/>
      <c r="BI62" s="1124"/>
      <c r="BJ62" s="1125" t="s">
        <v>411</v>
      </c>
      <c r="BK62" s="1126"/>
      <c r="BL62" s="1126"/>
      <c r="BM62" s="1126"/>
      <c r="BN62" s="1127"/>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390</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9"/>
      <c r="AF63" s="1120">
        <v>-3</v>
      </c>
      <c r="AG63" s="1048"/>
      <c r="AH63" s="1048"/>
      <c r="AI63" s="1048"/>
      <c r="AJ63" s="1121"/>
      <c r="AK63" s="1122"/>
      <c r="AL63" s="1052"/>
      <c r="AM63" s="1052"/>
      <c r="AN63" s="1052"/>
      <c r="AO63" s="1052"/>
      <c r="AP63" s="1048">
        <f>SUM(AP28:AT32)</f>
        <v>2540</v>
      </c>
      <c r="AQ63" s="1048"/>
      <c r="AR63" s="1048"/>
      <c r="AS63" s="1048"/>
      <c r="AT63" s="1048"/>
      <c r="AU63" s="1114">
        <f>SUM(AU28:AY32)</f>
        <v>2092</v>
      </c>
      <c r="AV63" s="1040"/>
      <c r="AW63" s="1040"/>
      <c r="AX63" s="1040"/>
      <c r="AY63" s="1115"/>
      <c r="AZ63" s="1116"/>
      <c r="BA63" s="1116"/>
      <c r="BB63" s="1116"/>
      <c r="BC63" s="1116"/>
      <c r="BD63" s="1116"/>
      <c r="BE63" s="1049"/>
      <c r="BF63" s="1049"/>
      <c r="BG63" s="1049"/>
      <c r="BH63" s="1049"/>
      <c r="BI63" s="1050"/>
      <c r="BJ63" s="1117" t="s">
        <v>413</v>
      </c>
      <c r="BK63" s="1040"/>
      <c r="BL63" s="1040"/>
      <c r="BM63" s="1040"/>
      <c r="BN63" s="1118"/>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415</v>
      </c>
      <c r="B66" s="1085"/>
      <c r="C66" s="1085"/>
      <c r="D66" s="1085"/>
      <c r="E66" s="1085"/>
      <c r="F66" s="1085"/>
      <c r="G66" s="1085"/>
      <c r="H66" s="1085"/>
      <c r="I66" s="1085"/>
      <c r="J66" s="1085"/>
      <c r="K66" s="1085"/>
      <c r="L66" s="1085"/>
      <c r="M66" s="1085"/>
      <c r="N66" s="1085"/>
      <c r="O66" s="1085"/>
      <c r="P66" s="1086"/>
      <c r="Q66" s="1090" t="s">
        <v>394</v>
      </c>
      <c r="R66" s="1091"/>
      <c r="S66" s="1091"/>
      <c r="T66" s="1091"/>
      <c r="U66" s="1092"/>
      <c r="V66" s="1090" t="s">
        <v>416</v>
      </c>
      <c r="W66" s="1091"/>
      <c r="X66" s="1091"/>
      <c r="Y66" s="1091"/>
      <c r="Z66" s="1092"/>
      <c r="AA66" s="1090" t="s">
        <v>417</v>
      </c>
      <c r="AB66" s="1091"/>
      <c r="AC66" s="1091"/>
      <c r="AD66" s="1091"/>
      <c r="AE66" s="1092"/>
      <c r="AF66" s="1096" t="s">
        <v>397</v>
      </c>
      <c r="AG66" s="1097"/>
      <c r="AH66" s="1097"/>
      <c r="AI66" s="1097"/>
      <c r="AJ66" s="1098"/>
      <c r="AK66" s="1090" t="s">
        <v>418</v>
      </c>
      <c r="AL66" s="1085"/>
      <c r="AM66" s="1085"/>
      <c r="AN66" s="1085"/>
      <c r="AO66" s="1086"/>
      <c r="AP66" s="1090" t="s">
        <v>419</v>
      </c>
      <c r="AQ66" s="1091"/>
      <c r="AR66" s="1091"/>
      <c r="AS66" s="1091"/>
      <c r="AT66" s="1092"/>
      <c r="AU66" s="1090" t="s">
        <v>420</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587</v>
      </c>
      <c r="C68" s="1075"/>
      <c r="D68" s="1075"/>
      <c r="E68" s="1075"/>
      <c r="F68" s="1075"/>
      <c r="G68" s="1075"/>
      <c r="H68" s="1075"/>
      <c r="I68" s="1075"/>
      <c r="J68" s="1075"/>
      <c r="K68" s="1075"/>
      <c r="L68" s="1075"/>
      <c r="M68" s="1075"/>
      <c r="N68" s="1075"/>
      <c r="O68" s="1075"/>
      <c r="P68" s="1076"/>
      <c r="Q68" s="1077">
        <v>1494</v>
      </c>
      <c r="R68" s="1071"/>
      <c r="S68" s="1071"/>
      <c r="T68" s="1071"/>
      <c r="U68" s="1071"/>
      <c r="V68" s="1071">
        <v>1420</v>
      </c>
      <c r="W68" s="1071"/>
      <c r="X68" s="1071"/>
      <c r="Y68" s="1071"/>
      <c r="Z68" s="1071"/>
      <c r="AA68" s="1071">
        <v>74</v>
      </c>
      <c r="AB68" s="1071"/>
      <c r="AC68" s="1071"/>
      <c r="AD68" s="1071"/>
      <c r="AE68" s="1071"/>
      <c r="AF68" s="1071">
        <v>74</v>
      </c>
      <c r="AG68" s="1071"/>
      <c r="AH68" s="1071"/>
      <c r="AI68" s="1071"/>
      <c r="AJ68" s="1071"/>
      <c r="AK68" s="1071">
        <v>101</v>
      </c>
      <c r="AL68" s="1071"/>
      <c r="AM68" s="1071"/>
      <c r="AN68" s="1071"/>
      <c r="AO68" s="1071"/>
      <c r="AP68" s="1071">
        <v>112</v>
      </c>
      <c r="AQ68" s="1071"/>
      <c r="AR68" s="1071"/>
      <c r="AS68" s="1071"/>
      <c r="AT68" s="1071"/>
      <c r="AU68" s="1071" t="s">
        <v>594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588</v>
      </c>
      <c r="C69" s="1064"/>
      <c r="D69" s="1064"/>
      <c r="E69" s="1064"/>
      <c r="F69" s="1064"/>
      <c r="G69" s="1064"/>
      <c r="H69" s="1064"/>
      <c r="I69" s="1064"/>
      <c r="J69" s="1064"/>
      <c r="K69" s="1064"/>
      <c r="L69" s="1064"/>
      <c r="M69" s="1064"/>
      <c r="N69" s="1064"/>
      <c r="O69" s="1064"/>
      <c r="P69" s="1065"/>
      <c r="Q69" s="1066">
        <v>3699</v>
      </c>
      <c r="R69" s="1060"/>
      <c r="S69" s="1060"/>
      <c r="T69" s="1060"/>
      <c r="U69" s="1060"/>
      <c r="V69" s="1060">
        <v>3658</v>
      </c>
      <c r="W69" s="1060"/>
      <c r="X69" s="1060"/>
      <c r="Y69" s="1060"/>
      <c r="Z69" s="1060"/>
      <c r="AA69" s="1060">
        <v>40</v>
      </c>
      <c r="AB69" s="1060"/>
      <c r="AC69" s="1060"/>
      <c r="AD69" s="1060"/>
      <c r="AE69" s="1060"/>
      <c r="AF69" s="1060">
        <v>40</v>
      </c>
      <c r="AG69" s="1060"/>
      <c r="AH69" s="1060"/>
      <c r="AI69" s="1060"/>
      <c r="AJ69" s="1060"/>
      <c r="AK69" s="1060">
        <v>554</v>
      </c>
      <c r="AL69" s="1060"/>
      <c r="AM69" s="1060"/>
      <c r="AN69" s="1060"/>
      <c r="AO69" s="1060"/>
      <c r="AP69" s="1060" t="s">
        <v>594</v>
      </c>
      <c r="AQ69" s="1060"/>
      <c r="AR69" s="1060"/>
      <c r="AS69" s="1060"/>
      <c r="AT69" s="1060"/>
      <c r="AU69" s="1060" t="s">
        <v>594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589</v>
      </c>
      <c r="C70" s="1064"/>
      <c r="D70" s="1064"/>
      <c r="E70" s="1064"/>
      <c r="F70" s="1064"/>
      <c r="G70" s="1064"/>
      <c r="H70" s="1064"/>
      <c r="I70" s="1064"/>
      <c r="J70" s="1064"/>
      <c r="K70" s="1064"/>
      <c r="L70" s="1064"/>
      <c r="M70" s="1064"/>
      <c r="N70" s="1064"/>
      <c r="O70" s="1064"/>
      <c r="P70" s="1065"/>
      <c r="Q70" s="1066">
        <v>1241</v>
      </c>
      <c r="R70" s="1060"/>
      <c r="S70" s="1060"/>
      <c r="T70" s="1060"/>
      <c r="U70" s="1060"/>
      <c r="V70" s="1060">
        <v>1233</v>
      </c>
      <c r="W70" s="1060"/>
      <c r="X70" s="1060"/>
      <c r="Y70" s="1060"/>
      <c r="Z70" s="1060"/>
      <c r="AA70" s="1060">
        <v>8</v>
      </c>
      <c r="AB70" s="1060"/>
      <c r="AC70" s="1060"/>
      <c r="AD70" s="1060"/>
      <c r="AE70" s="1060"/>
      <c r="AF70" s="1060">
        <v>8</v>
      </c>
      <c r="AG70" s="1060"/>
      <c r="AH70" s="1060"/>
      <c r="AI70" s="1060"/>
      <c r="AJ70" s="1060"/>
      <c r="AK70" s="1060">
        <v>47</v>
      </c>
      <c r="AL70" s="1060"/>
      <c r="AM70" s="1060"/>
      <c r="AN70" s="1060"/>
      <c r="AO70" s="1060"/>
      <c r="AP70" s="1060">
        <v>852</v>
      </c>
      <c r="AQ70" s="1060"/>
      <c r="AR70" s="1060"/>
      <c r="AS70" s="1060"/>
      <c r="AT70" s="1060"/>
      <c r="AU70" s="1060" t="s">
        <v>594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590</v>
      </c>
      <c r="C71" s="1064"/>
      <c r="D71" s="1064"/>
      <c r="E71" s="1064"/>
      <c r="F71" s="1064"/>
      <c r="G71" s="1064"/>
      <c r="H71" s="1064"/>
      <c r="I71" s="1064"/>
      <c r="J71" s="1064"/>
      <c r="K71" s="1064"/>
      <c r="L71" s="1064"/>
      <c r="M71" s="1064"/>
      <c r="N71" s="1064"/>
      <c r="O71" s="1064"/>
      <c r="P71" s="1065"/>
      <c r="Q71" s="1066">
        <v>6058</v>
      </c>
      <c r="R71" s="1060"/>
      <c r="S71" s="1060"/>
      <c r="T71" s="1060"/>
      <c r="U71" s="1060"/>
      <c r="V71" s="1060">
        <v>5913</v>
      </c>
      <c r="W71" s="1060"/>
      <c r="X71" s="1060"/>
      <c r="Y71" s="1060"/>
      <c r="Z71" s="1060"/>
      <c r="AA71" s="1060">
        <v>145</v>
      </c>
      <c r="AB71" s="1060"/>
      <c r="AC71" s="1060"/>
      <c r="AD71" s="1060"/>
      <c r="AE71" s="1060"/>
      <c r="AF71" s="1060">
        <v>145</v>
      </c>
      <c r="AG71" s="1060"/>
      <c r="AH71" s="1060"/>
      <c r="AI71" s="1060"/>
      <c r="AJ71" s="1060"/>
      <c r="AK71" s="1060" t="s">
        <v>594</v>
      </c>
      <c r="AL71" s="1060"/>
      <c r="AM71" s="1060"/>
      <c r="AN71" s="1060"/>
      <c r="AO71" s="1060"/>
      <c r="AP71" s="1060" t="s">
        <v>594</v>
      </c>
      <c r="AQ71" s="1060"/>
      <c r="AR71" s="1060"/>
      <c r="AS71" s="1060"/>
      <c r="AT71" s="1060"/>
      <c r="AU71" s="1060" t="s">
        <v>594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591</v>
      </c>
      <c r="C72" s="1064"/>
      <c r="D72" s="1064"/>
      <c r="E72" s="1064"/>
      <c r="F72" s="1064"/>
      <c r="G72" s="1064"/>
      <c r="H72" s="1064"/>
      <c r="I72" s="1064"/>
      <c r="J72" s="1064"/>
      <c r="K72" s="1064"/>
      <c r="L72" s="1064"/>
      <c r="M72" s="1064"/>
      <c r="N72" s="1064"/>
      <c r="O72" s="1064"/>
      <c r="P72" s="1065"/>
      <c r="Q72" s="1066">
        <v>292</v>
      </c>
      <c r="R72" s="1060"/>
      <c r="S72" s="1060"/>
      <c r="T72" s="1060"/>
      <c r="U72" s="1060"/>
      <c r="V72" s="1060">
        <v>267</v>
      </c>
      <c r="W72" s="1060"/>
      <c r="X72" s="1060"/>
      <c r="Y72" s="1060"/>
      <c r="Z72" s="1060"/>
      <c r="AA72" s="1060">
        <v>25</v>
      </c>
      <c r="AB72" s="1060"/>
      <c r="AC72" s="1060"/>
      <c r="AD72" s="1060"/>
      <c r="AE72" s="1060"/>
      <c r="AF72" s="1060">
        <v>25</v>
      </c>
      <c r="AG72" s="1060"/>
      <c r="AH72" s="1060"/>
      <c r="AI72" s="1060"/>
      <c r="AJ72" s="1060"/>
      <c r="AK72" s="1060">
        <v>26</v>
      </c>
      <c r="AL72" s="1060"/>
      <c r="AM72" s="1060"/>
      <c r="AN72" s="1060"/>
      <c r="AO72" s="1060"/>
      <c r="AP72" s="1060" t="s">
        <v>594</v>
      </c>
      <c r="AQ72" s="1060"/>
      <c r="AR72" s="1060"/>
      <c r="AS72" s="1060"/>
      <c r="AT72" s="1060"/>
      <c r="AU72" s="1060" t="s">
        <v>594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592</v>
      </c>
      <c r="C73" s="1064"/>
      <c r="D73" s="1064"/>
      <c r="E73" s="1064"/>
      <c r="F73" s="1064"/>
      <c r="G73" s="1064"/>
      <c r="H73" s="1064"/>
      <c r="I73" s="1064"/>
      <c r="J73" s="1064"/>
      <c r="K73" s="1064"/>
      <c r="L73" s="1064"/>
      <c r="M73" s="1064"/>
      <c r="N73" s="1064"/>
      <c r="O73" s="1064"/>
      <c r="P73" s="1065"/>
      <c r="Q73" s="1066">
        <v>110326</v>
      </c>
      <c r="R73" s="1060"/>
      <c r="S73" s="1060"/>
      <c r="T73" s="1060"/>
      <c r="U73" s="1060"/>
      <c r="V73" s="1060">
        <v>108567</v>
      </c>
      <c r="W73" s="1060"/>
      <c r="X73" s="1060"/>
      <c r="Y73" s="1060"/>
      <c r="Z73" s="1060"/>
      <c r="AA73" s="1060">
        <v>1760</v>
      </c>
      <c r="AB73" s="1060"/>
      <c r="AC73" s="1060"/>
      <c r="AD73" s="1060"/>
      <c r="AE73" s="1060"/>
      <c r="AF73" s="1060">
        <v>1760</v>
      </c>
      <c r="AG73" s="1060"/>
      <c r="AH73" s="1060"/>
      <c r="AI73" s="1060"/>
      <c r="AJ73" s="1060"/>
      <c r="AK73" s="1060">
        <v>0</v>
      </c>
      <c r="AL73" s="1060"/>
      <c r="AM73" s="1060"/>
      <c r="AN73" s="1060"/>
      <c r="AO73" s="1060"/>
      <c r="AP73" s="1060" t="s">
        <v>594</v>
      </c>
      <c r="AQ73" s="1060"/>
      <c r="AR73" s="1060"/>
      <c r="AS73" s="1060"/>
      <c r="AT73" s="1060"/>
      <c r="AU73" s="1060" t="s">
        <v>594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593</v>
      </c>
      <c r="C74" s="1064"/>
      <c r="D74" s="1064"/>
      <c r="E74" s="1064"/>
      <c r="F74" s="1064"/>
      <c r="G74" s="1064"/>
      <c r="H74" s="1064"/>
      <c r="I74" s="1064"/>
      <c r="J74" s="1064"/>
      <c r="K74" s="1064"/>
      <c r="L74" s="1064"/>
      <c r="M74" s="1064"/>
      <c r="N74" s="1064"/>
      <c r="O74" s="1064"/>
      <c r="P74" s="1065"/>
      <c r="Q74" s="1066">
        <v>1923</v>
      </c>
      <c r="R74" s="1060"/>
      <c r="S74" s="1060"/>
      <c r="T74" s="1060"/>
      <c r="U74" s="1060"/>
      <c r="V74" s="1060">
        <v>1835</v>
      </c>
      <c r="W74" s="1060"/>
      <c r="X74" s="1060"/>
      <c r="Y74" s="1060"/>
      <c r="Z74" s="1060"/>
      <c r="AA74" s="1060">
        <v>87</v>
      </c>
      <c r="AB74" s="1060"/>
      <c r="AC74" s="1060"/>
      <c r="AD74" s="1060"/>
      <c r="AE74" s="1060"/>
      <c r="AF74" s="1060">
        <v>1915</v>
      </c>
      <c r="AG74" s="1060"/>
      <c r="AH74" s="1060"/>
      <c r="AI74" s="1060"/>
      <c r="AJ74" s="1060"/>
      <c r="AK74" s="1060">
        <v>317</v>
      </c>
      <c r="AL74" s="1060"/>
      <c r="AM74" s="1060"/>
      <c r="AN74" s="1060"/>
      <c r="AO74" s="1060"/>
      <c r="AP74" s="1060">
        <v>697</v>
      </c>
      <c r="AQ74" s="1060"/>
      <c r="AR74" s="1060"/>
      <c r="AS74" s="1060"/>
      <c r="AT74" s="1060"/>
      <c r="AU74" s="1060" t="s">
        <v>594</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390</v>
      </c>
      <c r="B88" s="1033" t="s">
        <v>421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SUM(AF68:AJ74)</f>
        <v>3967</v>
      </c>
      <c r="AG88" s="1048"/>
      <c r="AH88" s="1048"/>
      <c r="AI88" s="1048"/>
      <c r="AJ88" s="1048"/>
      <c r="AK88" s="1052"/>
      <c r="AL88" s="1052"/>
      <c r="AM88" s="1052"/>
      <c r="AN88" s="1052"/>
      <c r="AO88" s="1052"/>
      <c r="AP88" s="1048">
        <f>SUM(AP68:AT74)</f>
        <v>1661</v>
      </c>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422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430</v>
      </c>
      <c r="AB109" s="983"/>
      <c r="AC109" s="983"/>
      <c r="AD109" s="983"/>
      <c r="AE109" s="984"/>
      <c r="AF109" s="985" t="s">
        <v>308</v>
      </c>
      <c r="AG109" s="983"/>
      <c r="AH109" s="983"/>
      <c r="AI109" s="983"/>
      <c r="AJ109" s="984"/>
      <c r="AK109" s="985" t="s">
        <v>307</v>
      </c>
      <c r="AL109" s="983"/>
      <c r="AM109" s="983"/>
      <c r="AN109" s="983"/>
      <c r="AO109" s="984"/>
      <c r="AP109" s="985" t="s">
        <v>431</v>
      </c>
      <c r="AQ109" s="983"/>
      <c r="AR109" s="983"/>
      <c r="AS109" s="983"/>
      <c r="AT109" s="1014"/>
      <c r="AU109" s="982" t="s">
        <v>429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430</v>
      </c>
      <c r="BR109" s="983"/>
      <c r="BS109" s="983"/>
      <c r="BT109" s="983"/>
      <c r="BU109" s="984"/>
      <c r="BV109" s="985" t="s">
        <v>308</v>
      </c>
      <c r="BW109" s="983"/>
      <c r="BX109" s="983"/>
      <c r="BY109" s="983"/>
      <c r="BZ109" s="984"/>
      <c r="CA109" s="985" t="s">
        <v>307</v>
      </c>
      <c r="CB109" s="983"/>
      <c r="CC109" s="983"/>
      <c r="CD109" s="983"/>
      <c r="CE109" s="984"/>
      <c r="CF109" s="1021" t="s">
        <v>431</v>
      </c>
      <c r="CG109" s="1021"/>
      <c r="CH109" s="1021"/>
      <c r="CI109" s="1021"/>
      <c r="CJ109" s="1021"/>
      <c r="CK109" s="985" t="s">
        <v>432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430</v>
      </c>
      <c r="DH109" s="983"/>
      <c r="DI109" s="983"/>
      <c r="DJ109" s="983"/>
      <c r="DK109" s="984"/>
      <c r="DL109" s="985" t="s">
        <v>308</v>
      </c>
      <c r="DM109" s="983"/>
      <c r="DN109" s="983"/>
      <c r="DO109" s="983"/>
      <c r="DP109" s="984"/>
      <c r="DQ109" s="985" t="s">
        <v>307</v>
      </c>
      <c r="DR109" s="983"/>
      <c r="DS109" s="983"/>
      <c r="DT109" s="983"/>
      <c r="DU109" s="984"/>
      <c r="DV109" s="985" t="s">
        <v>431</v>
      </c>
      <c r="DW109" s="983"/>
      <c r="DX109" s="983"/>
      <c r="DY109" s="983"/>
      <c r="DZ109" s="1014"/>
    </row>
    <row r="110" spans="1:131" s="246" customFormat="1" ht="26.25" customHeight="1" x14ac:dyDescent="0.15">
      <c r="A110" s="885" t="s">
        <v>433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1273081</v>
      </c>
      <c r="AB110" s="976"/>
      <c r="AC110" s="976"/>
      <c r="AD110" s="976"/>
      <c r="AE110" s="977"/>
      <c r="AF110" s="978">
        <v>1154596</v>
      </c>
      <c r="AG110" s="976"/>
      <c r="AH110" s="976"/>
      <c r="AI110" s="976"/>
      <c r="AJ110" s="977"/>
      <c r="AK110" s="978">
        <v>1137196</v>
      </c>
      <c r="AL110" s="976"/>
      <c r="AM110" s="976"/>
      <c r="AN110" s="976"/>
      <c r="AO110" s="977"/>
      <c r="AP110" s="979">
        <v>42.4</v>
      </c>
      <c r="AQ110" s="980"/>
      <c r="AR110" s="980"/>
      <c r="AS110" s="980"/>
      <c r="AT110" s="981"/>
      <c r="AU110" s="1015" t="s">
        <v>73</v>
      </c>
      <c r="AV110" s="1016"/>
      <c r="AW110" s="1016"/>
      <c r="AX110" s="1016"/>
      <c r="AY110" s="1016"/>
      <c r="AZ110" s="941" t="s">
        <v>434</v>
      </c>
      <c r="BA110" s="886"/>
      <c r="BB110" s="886"/>
      <c r="BC110" s="886"/>
      <c r="BD110" s="886"/>
      <c r="BE110" s="886"/>
      <c r="BF110" s="886"/>
      <c r="BG110" s="886"/>
      <c r="BH110" s="886"/>
      <c r="BI110" s="886"/>
      <c r="BJ110" s="886"/>
      <c r="BK110" s="886"/>
      <c r="BL110" s="886"/>
      <c r="BM110" s="886"/>
      <c r="BN110" s="886"/>
      <c r="BO110" s="886"/>
      <c r="BP110" s="887"/>
      <c r="BQ110" s="942">
        <v>9903229</v>
      </c>
      <c r="BR110" s="923"/>
      <c r="BS110" s="923"/>
      <c r="BT110" s="923"/>
      <c r="BU110" s="923"/>
      <c r="BV110" s="923">
        <v>9614904</v>
      </c>
      <c r="BW110" s="923"/>
      <c r="BX110" s="923"/>
      <c r="BY110" s="923"/>
      <c r="BZ110" s="923"/>
      <c r="CA110" s="923">
        <v>9499335</v>
      </c>
      <c r="CB110" s="923"/>
      <c r="CC110" s="923"/>
      <c r="CD110" s="923"/>
      <c r="CE110" s="923"/>
      <c r="CF110" s="947">
        <v>354.4</v>
      </c>
      <c r="CG110" s="948"/>
      <c r="CH110" s="948"/>
      <c r="CI110" s="948"/>
      <c r="CJ110" s="948"/>
      <c r="CK110" s="1011" t="s">
        <v>435</v>
      </c>
      <c r="CL110" s="897"/>
      <c r="CM110" s="972" t="s">
        <v>436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413</v>
      </c>
      <c r="DH110" s="923"/>
      <c r="DI110" s="923"/>
      <c r="DJ110" s="923"/>
      <c r="DK110" s="923"/>
      <c r="DL110" s="923" t="s">
        <v>437</v>
      </c>
      <c r="DM110" s="923"/>
      <c r="DN110" s="923"/>
      <c r="DO110" s="923"/>
      <c r="DP110" s="923"/>
      <c r="DQ110" s="923" t="s">
        <v>413</v>
      </c>
      <c r="DR110" s="923"/>
      <c r="DS110" s="923"/>
      <c r="DT110" s="923"/>
      <c r="DU110" s="923"/>
      <c r="DV110" s="924" t="s">
        <v>413</v>
      </c>
      <c r="DW110" s="924"/>
      <c r="DX110" s="924"/>
      <c r="DY110" s="924"/>
      <c r="DZ110" s="925"/>
    </row>
    <row r="111" spans="1:131" s="246" customFormat="1" ht="26.25" customHeight="1" x14ac:dyDescent="0.15">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413</v>
      </c>
      <c r="AB111" s="1004"/>
      <c r="AC111" s="1004"/>
      <c r="AD111" s="1004"/>
      <c r="AE111" s="1005"/>
      <c r="AF111" s="1006" t="s">
        <v>413</v>
      </c>
      <c r="AG111" s="1004"/>
      <c r="AH111" s="1004"/>
      <c r="AI111" s="1004"/>
      <c r="AJ111" s="1005"/>
      <c r="AK111" s="1006" t="s">
        <v>439</v>
      </c>
      <c r="AL111" s="1004"/>
      <c r="AM111" s="1004"/>
      <c r="AN111" s="1004"/>
      <c r="AO111" s="1005"/>
      <c r="AP111" s="1007" t="s">
        <v>413</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v>121312</v>
      </c>
      <c r="BR111" s="895"/>
      <c r="BS111" s="895"/>
      <c r="BT111" s="895"/>
      <c r="BU111" s="895"/>
      <c r="BV111" s="895">
        <v>102320</v>
      </c>
      <c r="BW111" s="895"/>
      <c r="BX111" s="895"/>
      <c r="BY111" s="895"/>
      <c r="BZ111" s="895"/>
      <c r="CA111" s="895">
        <v>83219</v>
      </c>
      <c r="CB111" s="895"/>
      <c r="CC111" s="895"/>
      <c r="CD111" s="895"/>
      <c r="CE111" s="895"/>
      <c r="CF111" s="956">
        <v>3.1</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437</v>
      </c>
      <c r="DH111" s="895"/>
      <c r="DI111" s="895"/>
      <c r="DJ111" s="895"/>
      <c r="DK111" s="895"/>
      <c r="DL111" s="895" t="s">
        <v>437</v>
      </c>
      <c r="DM111" s="895"/>
      <c r="DN111" s="895"/>
      <c r="DO111" s="895"/>
      <c r="DP111" s="895"/>
      <c r="DQ111" s="895" t="s">
        <v>413</v>
      </c>
      <c r="DR111" s="895"/>
      <c r="DS111" s="895"/>
      <c r="DT111" s="895"/>
      <c r="DU111" s="895"/>
      <c r="DV111" s="872" t="s">
        <v>413</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439</v>
      </c>
      <c r="AB112" s="858"/>
      <c r="AC112" s="858"/>
      <c r="AD112" s="858"/>
      <c r="AE112" s="859"/>
      <c r="AF112" s="860" t="s">
        <v>413</v>
      </c>
      <c r="AG112" s="858"/>
      <c r="AH112" s="858"/>
      <c r="AI112" s="858"/>
      <c r="AJ112" s="859"/>
      <c r="AK112" s="860" t="s">
        <v>439</v>
      </c>
      <c r="AL112" s="858"/>
      <c r="AM112" s="858"/>
      <c r="AN112" s="858"/>
      <c r="AO112" s="859"/>
      <c r="AP112" s="905" t="s">
        <v>437</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2257980</v>
      </c>
      <c r="BR112" s="895"/>
      <c r="BS112" s="895"/>
      <c r="BT112" s="895"/>
      <c r="BU112" s="895"/>
      <c r="BV112" s="895">
        <v>2095741</v>
      </c>
      <c r="BW112" s="895"/>
      <c r="BX112" s="895"/>
      <c r="BY112" s="895"/>
      <c r="BZ112" s="895"/>
      <c r="CA112" s="895">
        <v>2092583</v>
      </c>
      <c r="CB112" s="895"/>
      <c r="CC112" s="895"/>
      <c r="CD112" s="895"/>
      <c r="CE112" s="895"/>
      <c r="CF112" s="956">
        <v>78.099999999999994</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413</v>
      </c>
      <c r="DH112" s="895"/>
      <c r="DI112" s="895"/>
      <c r="DJ112" s="895"/>
      <c r="DK112" s="895"/>
      <c r="DL112" s="895" t="s">
        <v>437</v>
      </c>
      <c r="DM112" s="895"/>
      <c r="DN112" s="895"/>
      <c r="DO112" s="895"/>
      <c r="DP112" s="895"/>
      <c r="DQ112" s="895" t="s">
        <v>437</v>
      </c>
      <c r="DR112" s="895"/>
      <c r="DS112" s="895"/>
      <c r="DT112" s="895"/>
      <c r="DU112" s="895"/>
      <c r="DV112" s="872" t="s">
        <v>437</v>
      </c>
      <c r="DW112" s="872"/>
      <c r="DX112" s="872"/>
      <c r="DY112" s="872"/>
      <c r="DZ112" s="873"/>
    </row>
    <row r="113" spans="1:130" s="246" customFormat="1" ht="26.25" customHeight="1" x14ac:dyDescent="0.15">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181034</v>
      </c>
      <c r="AB113" s="1004"/>
      <c r="AC113" s="1004"/>
      <c r="AD113" s="1004"/>
      <c r="AE113" s="1005"/>
      <c r="AF113" s="1006">
        <v>183299</v>
      </c>
      <c r="AG113" s="1004"/>
      <c r="AH113" s="1004"/>
      <c r="AI113" s="1004"/>
      <c r="AJ113" s="1005"/>
      <c r="AK113" s="1006">
        <v>188001</v>
      </c>
      <c r="AL113" s="1004"/>
      <c r="AM113" s="1004"/>
      <c r="AN113" s="1004"/>
      <c r="AO113" s="1005"/>
      <c r="AP113" s="1007">
        <v>7</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v>220717</v>
      </c>
      <c r="BR113" s="895"/>
      <c r="BS113" s="895"/>
      <c r="BT113" s="895"/>
      <c r="BU113" s="895"/>
      <c r="BV113" s="895">
        <v>185622</v>
      </c>
      <c r="BW113" s="895"/>
      <c r="BX113" s="895"/>
      <c r="BY113" s="895"/>
      <c r="BZ113" s="895"/>
      <c r="CA113" s="895">
        <v>151844</v>
      </c>
      <c r="CB113" s="895"/>
      <c r="CC113" s="895"/>
      <c r="CD113" s="895"/>
      <c r="CE113" s="895"/>
      <c r="CF113" s="956">
        <v>5.7</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437</v>
      </c>
      <c r="DH113" s="858"/>
      <c r="DI113" s="858"/>
      <c r="DJ113" s="858"/>
      <c r="DK113" s="859"/>
      <c r="DL113" s="860" t="s">
        <v>437</v>
      </c>
      <c r="DM113" s="858"/>
      <c r="DN113" s="858"/>
      <c r="DO113" s="858"/>
      <c r="DP113" s="859"/>
      <c r="DQ113" s="860" t="s">
        <v>439</v>
      </c>
      <c r="DR113" s="858"/>
      <c r="DS113" s="858"/>
      <c r="DT113" s="858"/>
      <c r="DU113" s="859"/>
      <c r="DV113" s="905" t="s">
        <v>413</v>
      </c>
      <c r="DW113" s="906"/>
      <c r="DX113" s="906"/>
      <c r="DY113" s="906"/>
      <c r="DZ113" s="907"/>
    </row>
    <row r="114" spans="1:130" s="246" customFormat="1" ht="26.25" customHeight="1" x14ac:dyDescent="0.15">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26497</v>
      </c>
      <c r="AB114" s="858"/>
      <c r="AC114" s="858"/>
      <c r="AD114" s="858"/>
      <c r="AE114" s="859"/>
      <c r="AF114" s="860">
        <v>27774</v>
      </c>
      <c r="AG114" s="858"/>
      <c r="AH114" s="858"/>
      <c r="AI114" s="858"/>
      <c r="AJ114" s="859"/>
      <c r="AK114" s="860">
        <v>31332</v>
      </c>
      <c r="AL114" s="858"/>
      <c r="AM114" s="858"/>
      <c r="AN114" s="858"/>
      <c r="AO114" s="859"/>
      <c r="AP114" s="905">
        <v>1.2</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1310523</v>
      </c>
      <c r="BR114" s="895"/>
      <c r="BS114" s="895"/>
      <c r="BT114" s="895"/>
      <c r="BU114" s="895"/>
      <c r="BV114" s="895">
        <v>1322982</v>
      </c>
      <c r="BW114" s="895"/>
      <c r="BX114" s="895"/>
      <c r="BY114" s="895"/>
      <c r="BZ114" s="895"/>
      <c r="CA114" s="895">
        <v>1350115</v>
      </c>
      <c r="CB114" s="895"/>
      <c r="CC114" s="895"/>
      <c r="CD114" s="895"/>
      <c r="CE114" s="895"/>
      <c r="CF114" s="956">
        <v>50.4</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413</v>
      </c>
      <c r="DH114" s="858"/>
      <c r="DI114" s="858"/>
      <c r="DJ114" s="858"/>
      <c r="DK114" s="859"/>
      <c r="DL114" s="860" t="s">
        <v>437</v>
      </c>
      <c r="DM114" s="858"/>
      <c r="DN114" s="858"/>
      <c r="DO114" s="858"/>
      <c r="DP114" s="859"/>
      <c r="DQ114" s="860" t="s">
        <v>437</v>
      </c>
      <c r="DR114" s="858"/>
      <c r="DS114" s="858"/>
      <c r="DT114" s="858"/>
      <c r="DU114" s="859"/>
      <c r="DV114" s="905" t="s">
        <v>437</v>
      </c>
      <c r="DW114" s="906"/>
      <c r="DX114" s="906"/>
      <c r="DY114" s="906"/>
      <c r="DZ114" s="907"/>
    </row>
    <row r="115" spans="1:130" s="246" customFormat="1" ht="26.25" customHeight="1" x14ac:dyDescent="0.15">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19761</v>
      </c>
      <c r="AB115" s="1004"/>
      <c r="AC115" s="1004"/>
      <c r="AD115" s="1004"/>
      <c r="AE115" s="1005"/>
      <c r="AF115" s="1006">
        <v>19783</v>
      </c>
      <c r="AG115" s="1004"/>
      <c r="AH115" s="1004"/>
      <c r="AI115" s="1004"/>
      <c r="AJ115" s="1005"/>
      <c r="AK115" s="1006">
        <v>19797</v>
      </c>
      <c r="AL115" s="1004"/>
      <c r="AM115" s="1004"/>
      <c r="AN115" s="1004"/>
      <c r="AO115" s="1005"/>
      <c r="AP115" s="1007">
        <v>0.7</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t="s">
        <v>437</v>
      </c>
      <c r="BR115" s="895"/>
      <c r="BS115" s="895"/>
      <c r="BT115" s="895"/>
      <c r="BU115" s="895"/>
      <c r="BV115" s="895" t="s">
        <v>413</v>
      </c>
      <c r="BW115" s="895"/>
      <c r="BX115" s="895"/>
      <c r="BY115" s="895"/>
      <c r="BZ115" s="895"/>
      <c r="CA115" s="895" t="s">
        <v>437</v>
      </c>
      <c r="CB115" s="895"/>
      <c r="CC115" s="895"/>
      <c r="CD115" s="895"/>
      <c r="CE115" s="895"/>
      <c r="CF115" s="956" t="s">
        <v>413</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404</v>
      </c>
      <c r="DH115" s="858"/>
      <c r="DI115" s="858"/>
      <c r="DJ115" s="858"/>
      <c r="DK115" s="859"/>
      <c r="DL115" s="860" t="s">
        <v>413</v>
      </c>
      <c r="DM115" s="858"/>
      <c r="DN115" s="858"/>
      <c r="DO115" s="858"/>
      <c r="DP115" s="859"/>
      <c r="DQ115" s="860" t="s">
        <v>437</v>
      </c>
      <c r="DR115" s="858"/>
      <c r="DS115" s="858"/>
      <c r="DT115" s="858"/>
      <c r="DU115" s="859"/>
      <c r="DV115" s="905" t="s">
        <v>413</v>
      </c>
      <c r="DW115" s="906"/>
      <c r="DX115" s="906"/>
      <c r="DY115" s="906"/>
      <c r="DZ115" s="907"/>
    </row>
    <row r="116" spans="1:130" s="246" customFormat="1" ht="26.25" customHeight="1" x14ac:dyDescent="0.15">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25</v>
      </c>
      <c r="AB116" s="858"/>
      <c r="AC116" s="858"/>
      <c r="AD116" s="858"/>
      <c r="AE116" s="859"/>
      <c r="AF116" s="860">
        <v>112</v>
      </c>
      <c r="AG116" s="858"/>
      <c r="AH116" s="858"/>
      <c r="AI116" s="858"/>
      <c r="AJ116" s="859"/>
      <c r="AK116" s="860">
        <v>94</v>
      </c>
      <c r="AL116" s="858"/>
      <c r="AM116" s="858"/>
      <c r="AN116" s="858"/>
      <c r="AO116" s="859"/>
      <c r="AP116" s="905">
        <v>0</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437</v>
      </c>
      <c r="BR116" s="895"/>
      <c r="BS116" s="895"/>
      <c r="BT116" s="895"/>
      <c r="BU116" s="895"/>
      <c r="BV116" s="895" t="s">
        <v>437</v>
      </c>
      <c r="BW116" s="895"/>
      <c r="BX116" s="895"/>
      <c r="BY116" s="895"/>
      <c r="BZ116" s="895"/>
      <c r="CA116" s="895" t="s">
        <v>413</v>
      </c>
      <c r="CB116" s="895"/>
      <c r="CC116" s="895"/>
      <c r="CD116" s="895"/>
      <c r="CE116" s="895"/>
      <c r="CF116" s="956" t="s">
        <v>437</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38070</v>
      </c>
      <c r="DH116" s="858"/>
      <c r="DI116" s="858"/>
      <c r="DJ116" s="858"/>
      <c r="DK116" s="859"/>
      <c r="DL116" s="860">
        <v>33840</v>
      </c>
      <c r="DM116" s="858"/>
      <c r="DN116" s="858"/>
      <c r="DO116" s="858"/>
      <c r="DP116" s="859"/>
      <c r="DQ116" s="860">
        <v>29610</v>
      </c>
      <c r="DR116" s="858"/>
      <c r="DS116" s="858"/>
      <c r="DT116" s="858"/>
      <c r="DU116" s="859"/>
      <c r="DV116" s="905">
        <v>1.1000000000000001</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1500398</v>
      </c>
      <c r="AB117" s="990"/>
      <c r="AC117" s="990"/>
      <c r="AD117" s="990"/>
      <c r="AE117" s="991"/>
      <c r="AF117" s="992">
        <v>1385564</v>
      </c>
      <c r="AG117" s="990"/>
      <c r="AH117" s="990"/>
      <c r="AI117" s="990"/>
      <c r="AJ117" s="991"/>
      <c r="AK117" s="992">
        <v>1376420</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460</v>
      </c>
      <c r="BR117" s="895"/>
      <c r="BS117" s="895"/>
      <c r="BT117" s="895"/>
      <c r="BU117" s="895"/>
      <c r="BV117" s="895" t="s">
        <v>461</v>
      </c>
      <c r="BW117" s="895"/>
      <c r="BX117" s="895"/>
      <c r="BY117" s="895"/>
      <c r="BZ117" s="895"/>
      <c r="CA117" s="895" t="s">
        <v>406</v>
      </c>
      <c r="CB117" s="895"/>
      <c r="CC117" s="895"/>
      <c r="CD117" s="895"/>
      <c r="CE117" s="895"/>
      <c r="CF117" s="956" t="s">
        <v>406</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406</v>
      </c>
      <c r="DH117" s="858"/>
      <c r="DI117" s="858"/>
      <c r="DJ117" s="858"/>
      <c r="DK117" s="859"/>
      <c r="DL117" s="860" t="s">
        <v>406</v>
      </c>
      <c r="DM117" s="858"/>
      <c r="DN117" s="858"/>
      <c r="DO117" s="858"/>
      <c r="DP117" s="859"/>
      <c r="DQ117" s="860" t="s">
        <v>439</v>
      </c>
      <c r="DR117" s="858"/>
      <c r="DS117" s="858"/>
      <c r="DT117" s="858"/>
      <c r="DU117" s="859"/>
      <c r="DV117" s="905" t="s">
        <v>461</v>
      </c>
      <c r="DW117" s="906"/>
      <c r="DX117" s="906"/>
      <c r="DY117" s="906"/>
      <c r="DZ117" s="907"/>
    </row>
    <row r="118" spans="1:130" s="246" customFormat="1" ht="26.25" customHeight="1" x14ac:dyDescent="0.15">
      <c r="A118" s="982" t="s">
        <v>432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430</v>
      </c>
      <c r="AB118" s="983"/>
      <c r="AC118" s="983"/>
      <c r="AD118" s="983"/>
      <c r="AE118" s="984"/>
      <c r="AF118" s="985" t="s">
        <v>308</v>
      </c>
      <c r="AG118" s="983"/>
      <c r="AH118" s="983"/>
      <c r="AI118" s="983"/>
      <c r="AJ118" s="984"/>
      <c r="AK118" s="985" t="s">
        <v>307</v>
      </c>
      <c r="AL118" s="983"/>
      <c r="AM118" s="983"/>
      <c r="AN118" s="983"/>
      <c r="AO118" s="984"/>
      <c r="AP118" s="986" t="s">
        <v>431</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464</v>
      </c>
      <c r="BR118" s="926"/>
      <c r="BS118" s="926"/>
      <c r="BT118" s="926"/>
      <c r="BU118" s="926"/>
      <c r="BV118" s="926" t="s">
        <v>465</v>
      </c>
      <c r="BW118" s="926"/>
      <c r="BX118" s="926"/>
      <c r="BY118" s="926"/>
      <c r="BZ118" s="926"/>
      <c r="CA118" s="926" t="s">
        <v>461</v>
      </c>
      <c r="CB118" s="926"/>
      <c r="CC118" s="926"/>
      <c r="CD118" s="926"/>
      <c r="CE118" s="926"/>
      <c r="CF118" s="956" t="s">
        <v>406</v>
      </c>
      <c r="CG118" s="957"/>
      <c r="CH118" s="957"/>
      <c r="CI118" s="957"/>
      <c r="CJ118" s="957"/>
      <c r="CK118" s="1012"/>
      <c r="CL118" s="899"/>
      <c r="CM118" s="902" t="s">
        <v>466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406</v>
      </c>
      <c r="DH118" s="858"/>
      <c r="DI118" s="858"/>
      <c r="DJ118" s="858"/>
      <c r="DK118" s="859"/>
      <c r="DL118" s="860" t="s">
        <v>406</v>
      </c>
      <c r="DM118" s="858"/>
      <c r="DN118" s="858"/>
      <c r="DO118" s="858"/>
      <c r="DP118" s="859"/>
      <c r="DQ118" s="860" t="s">
        <v>461</v>
      </c>
      <c r="DR118" s="858"/>
      <c r="DS118" s="858"/>
      <c r="DT118" s="858"/>
      <c r="DU118" s="859"/>
      <c r="DV118" s="905" t="s">
        <v>461</v>
      </c>
      <c r="DW118" s="906"/>
      <c r="DX118" s="906"/>
      <c r="DY118" s="906"/>
      <c r="DZ118" s="907"/>
    </row>
    <row r="119" spans="1:130" s="246" customFormat="1" ht="26.25" customHeight="1" x14ac:dyDescent="0.15">
      <c r="A119" s="896" t="s">
        <v>435</v>
      </c>
      <c r="B119" s="897"/>
      <c r="C119" s="972" t="s">
        <v>436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406</v>
      </c>
      <c r="AB119" s="976"/>
      <c r="AC119" s="976"/>
      <c r="AD119" s="976"/>
      <c r="AE119" s="977"/>
      <c r="AF119" s="978" t="s">
        <v>406</v>
      </c>
      <c r="AG119" s="976"/>
      <c r="AH119" s="976"/>
      <c r="AI119" s="976"/>
      <c r="AJ119" s="977"/>
      <c r="AK119" s="978" t="s">
        <v>461</v>
      </c>
      <c r="AL119" s="976"/>
      <c r="AM119" s="976"/>
      <c r="AN119" s="976"/>
      <c r="AO119" s="977"/>
      <c r="AP119" s="979" t="s">
        <v>461</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467</v>
      </c>
      <c r="BP119" s="959"/>
      <c r="BQ119" s="963">
        <v>13813761</v>
      </c>
      <c r="BR119" s="926"/>
      <c r="BS119" s="926"/>
      <c r="BT119" s="926"/>
      <c r="BU119" s="926"/>
      <c r="BV119" s="926">
        <v>13321569</v>
      </c>
      <c r="BW119" s="926"/>
      <c r="BX119" s="926"/>
      <c r="BY119" s="926"/>
      <c r="BZ119" s="926"/>
      <c r="CA119" s="926">
        <v>13177096</v>
      </c>
      <c r="CB119" s="926"/>
      <c r="CC119" s="926"/>
      <c r="CD119" s="926"/>
      <c r="CE119" s="926"/>
      <c r="CF119" s="824"/>
      <c r="CG119" s="825"/>
      <c r="CH119" s="825"/>
      <c r="CI119" s="825"/>
      <c r="CJ119" s="915"/>
      <c r="CK119" s="1013"/>
      <c r="CL119" s="901"/>
      <c r="CM119" s="919" t="s">
        <v>468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83242</v>
      </c>
      <c r="DH119" s="841"/>
      <c r="DI119" s="841"/>
      <c r="DJ119" s="841"/>
      <c r="DK119" s="842"/>
      <c r="DL119" s="843">
        <v>68480</v>
      </c>
      <c r="DM119" s="841"/>
      <c r="DN119" s="841"/>
      <c r="DO119" s="841"/>
      <c r="DP119" s="842"/>
      <c r="DQ119" s="843">
        <v>53609</v>
      </c>
      <c r="DR119" s="841"/>
      <c r="DS119" s="841"/>
      <c r="DT119" s="841"/>
      <c r="DU119" s="842"/>
      <c r="DV119" s="929">
        <v>2</v>
      </c>
      <c r="DW119" s="930"/>
      <c r="DX119" s="930"/>
      <c r="DY119" s="930"/>
      <c r="DZ119" s="931"/>
    </row>
    <row r="120" spans="1:130" s="246" customFormat="1" ht="26.25" customHeight="1" x14ac:dyDescent="0.15">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461</v>
      </c>
      <c r="AB120" s="858"/>
      <c r="AC120" s="858"/>
      <c r="AD120" s="858"/>
      <c r="AE120" s="859"/>
      <c r="AF120" s="860" t="s">
        <v>469</v>
      </c>
      <c r="AG120" s="858"/>
      <c r="AH120" s="858"/>
      <c r="AI120" s="858"/>
      <c r="AJ120" s="859"/>
      <c r="AK120" s="860" t="s">
        <v>406</v>
      </c>
      <c r="AL120" s="858"/>
      <c r="AM120" s="858"/>
      <c r="AN120" s="858"/>
      <c r="AO120" s="859"/>
      <c r="AP120" s="905" t="s">
        <v>406</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2738561</v>
      </c>
      <c r="BR120" s="923"/>
      <c r="BS120" s="923"/>
      <c r="BT120" s="923"/>
      <c r="BU120" s="923"/>
      <c r="BV120" s="923">
        <v>2722368</v>
      </c>
      <c r="BW120" s="923"/>
      <c r="BX120" s="923"/>
      <c r="BY120" s="923"/>
      <c r="BZ120" s="923"/>
      <c r="CA120" s="923">
        <v>2692328</v>
      </c>
      <c r="CB120" s="923"/>
      <c r="CC120" s="923"/>
      <c r="CD120" s="923"/>
      <c r="CE120" s="923"/>
      <c r="CF120" s="947">
        <v>100.5</v>
      </c>
      <c r="CG120" s="948"/>
      <c r="CH120" s="948"/>
      <c r="CI120" s="948"/>
      <c r="CJ120" s="948"/>
      <c r="CK120" s="949" t="s">
        <v>472</v>
      </c>
      <c r="CL120" s="933"/>
      <c r="CM120" s="933"/>
      <c r="CN120" s="933"/>
      <c r="CO120" s="934"/>
      <c r="CP120" s="953" t="s">
        <v>473</v>
      </c>
      <c r="CQ120" s="954"/>
      <c r="CR120" s="954"/>
      <c r="CS120" s="954"/>
      <c r="CT120" s="954"/>
      <c r="CU120" s="954"/>
      <c r="CV120" s="954"/>
      <c r="CW120" s="954"/>
      <c r="CX120" s="954"/>
      <c r="CY120" s="954"/>
      <c r="CZ120" s="954"/>
      <c r="DA120" s="954"/>
      <c r="DB120" s="954"/>
      <c r="DC120" s="954"/>
      <c r="DD120" s="954"/>
      <c r="DE120" s="954"/>
      <c r="DF120" s="955"/>
      <c r="DG120" s="942">
        <v>1507058</v>
      </c>
      <c r="DH120" s="923"/>
      <c r="DI120" s="923"/>
      <c r="DJ120" s="923"/>
      <c r="DK120" s="923"/>
      <c r="DL120" s="923">
        <v>1327670</v>
      </c>
      <c r="DM120" s="923"/>
      <c r="DN120" s="923"/>
      <c r="DO120" s="923"/>
      <c r="DP120" s="923"/>
      <c r="DQ120" s="923">
        <v>1331147</v>
      </c>
      <c r="DR120" s="923"/>
      <c r="DS120" s="923"/>
      <c r="DT120" s="923"/>
      <c r="DU120" s="923"/>
      <c r="DV120" s="924">
        <v>49.7</v>
      </c>
      <c r="DW120" s="924"/>
      <c r="DX120" s="924"/>
      <c r="DY120" s="924"/>
      <c r="DZ120" s="925"/>
    </row>
    <row r="121" spans="1:130" s="246" customFormat="1" ht="26.25" customHeight="1" x14ac:dyDescent="0.15">
      <c r="A121" s="898"/>
      <c r="B121" s="899"/>
      <c r="C121" s="944" t="s">
        <v>474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406</v>
      </c>
      <c r="AB121" s="858"/>
      <c r="AC121" s="858"/>
      <c r="AD121" s="858"/>
      <c r="AE121" s="859"/>
      <c r="AF121" s="860" t="s">
        <v>460</v>
      </c>
      <c r="AG121" s="858"/>
      <c r="AH121" s="858"/>
      <c r="AI121" s="858"/>
      <c r="AJ121" s="859"/>
      <c r="AK121" s="860" t="s">
        <v>461</v>
      </c>
      <c r="AL121" s="858"/>
      <c r="AM121" s="858"/>
      <c r="AN121" s="858"/>
      <c r="AO121" s="859"/>
      <c r="AP121" s="905" t="s">
        <v>461</v>
      </c>
      <c r="AQ121" s="906"/>
      <c r="AR121" s="906"/>
      <c r="AS121" s="906"/>
      <c r="AT121" s="907"/>
      <c r="AU121" s="967"/>
      <c r="AV121" s="968"/>
      <c r="AW121" s="968"/>
      <c r="AX121" s="968"/>
      <c r="AY121" s="969"/>
      <c r="AZ121" s="893" t="s">
        <v>475</v>
      </c>
      <c r="BA121" s="828"/>
      <c r="BB121" s="828"/>
      <c r="BC121" s="828"/>
      <c r="BD121" s="828"/>
      <c r="BE121" s="828"/>
      <c r="BF121" s="828"/>
      <c r="BG121" s="828"/>
      <c r="BH121" s="828"/>
      <c r="BI121" s="828"/>
      <c r="BJ121" s="828"/>
      <c r="BK121" s="828"/>
      <c r="BL121" s="828"/>
      <c r="BM121" s="828"/>
      <c r="BN121" s="828"/>
      <c r="BO121" s="828"/>
      <c r="BP121" s="829"/>
      <c r="BQ121" s="894">
        <v>446520</v>
      </c>
      <c r="BR121" s="895"/>
      <c r="BS121" s="895"/>
      <c r="BT121" s="895"/>
      <c r="BU121" s="895"/>
      <c r="BV121" s="895">
        <v>387424</v>
      </c>
      <c r="BW121" s="895"/>
      <c r="BX121" s="895"/>
      <c r="BY121" s="895"/>
      <c r="BZ121" s="895"/>
      <c r="CA121" s="895">
        <v>307542</v>
      </c>
      <c r="CB121" s="895"/>
      <c r="CC121" s="895"/>
      <c r="CD121" s="895"/>
      <c r="CE121" s="895"/>
      <c r="CF121" s="956">
        <v>11.5</v>
      </c>
      <c r="CG121" s="957"/>
      <c r="CH121" s="957"/>
      <c r="CI121" s="957"/>
      <c r="CJ121" s="957"/>
      <c r="CK121" s="950"/>
      <c r="CL121" s="936"/>
      <c r="CM121" s="936"/>
      <c r="CN121" s="936"/>
      <c r="CO121" s="937"/>
      <c r="CP121" s="916" t="s">
        <v>476</v>
      </c>
      <c r="CQ121" s="917"/>
      <c r="CR121" s="917"/>
      <c r="CS121" s="917"/>
      <c r="CT121" s="917"/>
      <c r="CU121" s="917"/>
      <c r="CV121" s="917"/>
      <c r="CW121" s="917"/>
      <c r="CX121" s="917"/>
      <c r="CY121" s="917"/>
      <c r="CZ121" s="917"/>
      <c r="DA121" s="917"/>
      <c r="DB121" s="917"/>
      <c r="DC121" s="917"/>
      <c r="DD121" s="917"/>
      <c r="DE121" s="917"/>
      <c r="DF121" s="918"/>
      <c r="DG121" s="894">
        <v>750922</v>
      </c>
      <c r="DH121" s="895"/>
      <c r="DI121" s="895"/>
      <c r="DJ121" s="895"/>
      <c r="DK121" s="895"/>
      <c r="DL121" s="895">
        <v>768071</v>
      </c>
      <c r="DM121" s="895"/>
      <c r="DN121" s="895"/>
      <c r="DO121" s="895"/>
      <c r="DP121" s="895"/>
      <c r="DQ121" s="895">
        <v>761436</v>
      </c>
      <c r="DR121" s="895"/>
      <c r="DS121" s="895"/>
      <c r="DT121" s="895"/>
      <c r="DU121" s="895"/>
      <c r="DV121" s="872">
        <v>28.4</v>
      </c>
      <c r="DW121" s="872"/>
      <c r="DX121" s="872"/>
      <c r="DY121" s="872"/>
      <c r="DZ121" s="873"/>
    </row>
    <row r="122" spans="1:130" s="246" customFormat="1" ht="26.25" customHeight="1" x14ac:dyDescent="0.15">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461</v>
      </c>
      <c r="AB122" s="858"/>
      <c r="AC122" s="858"/>
      <c r="AD122" s="858"/>
      <c r="AE122" s="859"/>
      <c r="AF122" s="860" t="s">
        <v>406</v>
      </c>
      <c r="AG122" s="858"/>
      <c r="AH122" s="858"/>
      <c r="AI122" s="858"/>
      <c r="AJ122" s="859"/>
      <c r="AK122" s="860" t="s">
        <v>406</v>
      </c>
      <c r="AL122" s="858"/>
      <c r="AM122" s="858"/>
      <c r="AN122" s="858"/>
      <c r="AO122" s="859"/>
      <c r="AP122" s="905" t="s">
        <v>461</v>
      </c>
      <c r="AQ122" s="906"/>
      <c r="AR122" s="906"/>
      <c r="AS122" s="906"/>
      <c r="AT122" s="907"/>
      <c r="AU122" s="967"/>
      <c r="AV122" s="968"/>
      <c r="AW122" s="968"/>
      <c r="AX122" s="968"/>
      <c r="AY122" s="969"/>
      <c r="AZ122" s="960" t="s">
        <v>477</v>
      </c>
      <c r="BA122" s="961"/>
      <c r="BB122" s="961"/>
      <c r="BC122" s="961"/>
      <c r="BD122" s="961"/>
      <c r="BE122" s="961"/>
      <c r="BF122" s="961"/>
      <c r="BG122" s="961"/>
      <c r="BH122" s="961"/>
      <c r="BI122" s="961"/>
      <c r="BJ122" s="961"/>
      <c r="BK122" s="961"/>
      <c r="BL122" s="961"/>
      <c r="BM122" s="961"/>
      <c r="BN122" s="961"/>
      <c r="BO122" s="961"/>
      <c r="BP122" s="962"/>
      <c r="BQ122" s="963">
        <v>8756468</v>
      </c>
      <c r="BR122" s="926"/>
      <c r="BS122" s="926"/>
      <c r="BT122" s="926"/>
      <c r="BU122" s="926"/>
      <c r="BV122" s="926">
        <v>8133306</v>
      </c>
      <c r="BW122" s="926"/>
      <c r="BX122" s="926"/>
      <c r="BY122" s="926"/>
      <c r="BZ122" s="926"/>
      <c r="CA122" s="926">
        <v>7937043</v>
      </c>
      <c r="CB122" s="926"/>
      <c r="CC122" s="926"/>
      <c r="CD122" s="926"/>
      <c r="CE122" s="926"/>
      <c r="CF122" s="927">
        <v>296.10000000000002</v>
      </c>
      <c r="CG122" s="928"/>
      <c r="CH122" s="928"/>
      <c r="CI122" s="928"/>
      <c r="CJ122" s="928"/>
      <c r="CK122" s="950"/>
      <c r="CL122" s="936"/>
      <c r="CM122" s="936"/>
      <c r="CN122" s="936"/>
      <c r="CO122" s="937"/>
      <c r="CP122" s="916" t="s">
        <v>478</v>
      </c>
      <c r="CQ122" s="917"/>
      <c r="CR122" s="917"/>
      <c r="CS122" s="917"/>
      <c r="CT122" s="917"/>
      <c r="CU122" s="917"/>
      <c r="CV122" s="917"/>
      <c r="CW122" s="917"/>
      <c r="CX122" s="917"/>
      <c r="CY122" s="917"/>
      <c r="CZ122" s="917"/>
      <c r="DA122" s="917"/>
      <c r="DB122" s="917"/>
      <c r="DC122" s="917"/>
      <c r="DD122" s="917"/>
      <c r="DE122" s="917"/>
      <c r="DF122" s="918"/>
      <c r="DG122" s="894" t="s">
        <v>460</v>
      </c>
      <c r="DH122" s="895"/>
      <c r="DI122" s="895"/>
      <c r="DJ122" s="895"/>
      <c r="DK122" s="895"/>
      <c r="DL122" s="895" t="s">
        <v>461</v>
      </c>
      <c r="DM122" s="895"/>
      <c r="DN122" s="895"/>
      <c r="DO122" s="895"/>
      <c r="DP122" s="895"/>
      <c r="DQ122" s="895" t="s">
        <v>460</v>
      </c>
      <c r="DR122" s="895"/>
      <c r="DS122" s="895"/>
      <c r="DT122" s="895"/>
      <c r="DU122" s="895"/>
      <c r="DV122" s="872" t="s">
        <v>406</v>
      </c>
      <c r="DW122" s="872"/>
      <c r="DX122" s="872"/>
      <c r="DY122" s="872"/>
      <c r="DZ122" s="873"/>
    </row>
    <row r="123" spans="1:130" s="246" customFormat="1" ht="26.25" customHeight="1" x14ac:dyDescent="0.15">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5115</v>
      </c>
      <c r="AB123" s="858"/>
      <c r="AC123" s="858"/>
      <c r="AD123" s="858"/>
      <c r="AE123" s="859"/>
      <c r="AF123" s="860">
        <v>5021</v>
      </c>
      <c r="AG123" s="858"/>
      <c r="AH123" s="858"/>
      <c r="AI123" s="858"/>
      <c r="AJ123" s="859"/>
      <c r="AK123" s="860">
        <v>4926</v>
      </c>
      <c r="AL123" s="858"/>
      <c r="AM123" s="858"/>
      <c r="AN123" s="858"/>
      <c r="AO123" s="859"/>
      <c r="AP123" s="905">
        <v>0.2</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479</v>
      </c>
      <c r="BP123" s="959"/>
      <c r="BQ123" s="913">
        <v>11941549</v>
      </c>
      <c r="BR123" s="914"/>
      <c r="BS123" s="914"/>
      <c r="BT123" s="914"/>
      <c r="BU123" s="914"/>
      <c r="BV123" s="914">
        <v>11243098</v>
      </c>
      <c r="BW123" s="914"/>
      <c r="BX123" s="914"/>
      <c r="BY123" s="914"/>
      <c r="BZ123" s="914"/>
      <c r="CA123" s="914">
        <v>10936913</v>
      </c>
      <c r="CB123" s="914"/>
      <c r="CC123" s="914"/>
      <c r="CD123" s="914"/>
      <c r="CE123" s="914"/>
      <c r="CF123" s="824"/>
      <c r="CG123" s="825"/>
      <c r="CH123" s="825"/>
      <c r="CI123" s="825"/>
      <c r="CJ123" s="915"/>
      <c r="CK123" s="950"/>
      <c r="CL123" s="936"/>
      <c r="CM123" s="936"/>
      <c r="CN123" s="936"/>
      <c r="CO123" s="937"/>
      <c r="CP123" s="916" t="s">
        <v>480</v>
      </c>
      <c r="CQ123" s="917"/>
      <c r="CR123" s="917"/>
      <c r="CS123" s="917"/>
      <c r="CT123" s="917"/>
      <c r="CU123" s="917"/>
      <c r="CV123" s="917"/>
      <c r="CW123" s="917"/>
      <c r="CX123" s="917"/>
      <c r="CY123" s="917"/>
      <c r="CZ123" s="917"/>
      <c r="DA123" s="917"/>
      <c r="DB123" s="917"/>
      <c r="DC123" s="917"/>
      <c r="DD123" s="917"/>
      <c r="DE123" s="917"/>
      <c r="DF123" s="918"/>
      <c r="DG123" s="857" t="s">
        <v>461</v>
      </c>
      <c r="DH123" s="858"/>
      <c r="DI123" s="858"/>
      <c r="DJ123" s="858"/>
      <c r="DK123" s="859"/>
      <c r="DL123" s="860" t="s">
        <v>464</v>
      </c>
      <c r="DM123" s="858"/>
      <c r="DN123" s="858"/>
      <c r="DO123" s="858"/>
      <c r="DP123" s="859"/>
      <c r="DQ123" s="860" t="s">
        <v>465</v>
      </c>
      <c r="DR123" s="858"/>
      <c r="DS123" s="858"/>
      <c r="DT123" s="858"/>
      <c r="DU123" s="859"/>
      <c r="DV123" s="905" t="s">
        <v>461</v>
      </c>
      <c r="DW123" s="906"/>
      <c r="DX123" s="906"/>
      <c r="DY123" s="906"/>
      <c r="DZ123" s="907"/>
    </row>
    <row r="124" spans="1:130" s="246" customFormat="1" ht="26.25" customHeight="1" thickBot="1" x14ac:dyDescent="0.2">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461</v>
      </c>
      <c r="AB124" s="858"/>
      <c r="AC124" s="858"/>
      <c r="AD124" s="858"/>
      <c r="AE124" s="859"/>
      <c r="AF124" s="860" t="s">
        <v>481</v>
      </c>
      <c r="AG124" s="858"/>
      <c r="AH124" s="858"/>
      <c r="AI124" s="858"/>
      <c r="AJ124" s="859"/>
      <c r="AK124" s="860" t="s">
        <v>461</v>
      </c>
      <c r="AL124" s="858"/>
      <c r="AM124" s="858"/>
      <c r="AN124" s="858"/>
      <c r="AO124" s="859"/>
      <c r="AP124" s="905" t="s">
        <v>460</v>
      </c>
      <c r="AQ124" s="906"/>
      <c r="AR124" s="906"/>
      <c r="AS124" s="906"/>
      <c r="AT124" s="907"/>
      <c r="AU124" s="908" t="s">
        <v>482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67.2</v>
      </c>
      <c r="BR124" s="912"/>
      <c r="BS124" s="912"/>
      <c r="BT124" s="912"/>
      <c r="BU124" s="912"/>
      <c r="BV124" s="912">
        <v>75.599999999999994</v>
      </c>
      <c r="BW124" s="912"/>
      <c r="BX124" s="912"/>
      <c r="BY124" s="912"/>
      <c r="BZ124" s="912"/>
      <c r="CA124" s="912">
        <v>83.5</v>
      </c>
      <c r="CB124" s="912"/>
      <c r="CC124" s="912"/>
      <c r="CD124" s="912"/>
      <c r="CE124" s="912"/>
      <c r="CF124" s="802"/>
      <c r="CG124" s="803"/>
      <c r="CH124" s="803"/>
      <c r="CI124" s="803"/>
      <c r="CJ124" s="943"/>
      <c r="CK124" s="951"/>
      <c r="CL124" s="951"/>
      <c r="CM124" s="951"/>
      <c r="CN124" s="951"/>
      <c r="CO124" s="952"/>
      <c r="CP124" s="916" t="s">
        <v>483</v>
      </c>
      <c r="CQ124" s="917"/>
      <c r="CR124" s="917"/>
      <c r="CS124" s="917"/>
      <c r="CT124" s="917"/>
      <c r="CU124" s="917"/>
      <c r="CV124" s="917"/>
      <c r="CW124" s="917"/>
      <c r="CX124" s="917"/>
      <c r="CY124" s="917"/>
      <c r="CZ124" s="917"/>
      <c r="DA124" s="917"/>
      <c r="DB124" s="917"/>
      <c r="DC124" s="917"/>
      <c r="DD124" s="917"/>
      <c r="DE124" s="917"/>
      <c r="DF124" s="918"/>
      <c r="DG124" s="840" t="s">
        <v>464</v>
      </c>
      <c r="DH124" s="841"/>
      <c r="DI124" s="841"/>
      <c r="DJ124" s="841"/>
      <c r="DK124" s="842"/>
      <c r="DL124" s="843" t="s">
        <v>406</v>
      </c>
      <c r="DM124" s="841"/>
      <c r="DN124" s="841"/>
      <c r="DO124" s="841"/>
      <c r="DP124" s="842"/>
      <c r="DQ124" s="843" t="s">
        <v>461</v>
      </c>
      <c r="DR124" s="841"/>
      <c r="DS124" s="841"/>
      <c r="DT124" s="841"/>
      <c r="DU124" s="842"/>
      <c r="DV124" s="929" t="s">
        <v>461</v>
      </c>
      <c r="DW124" s="930"/>
      <c r="DX124" s="930"/>
      <c r="DY124" s="930"/>
      <c r="DZ124" s="931"/>
    </row>
    <row r="125" spans="1:130" s="246" customFormat="1" ht="26.25" customHeight="1" x14ac:dyDescent="0.15">
      <c r="A125" s="898"/>
      <c r="B125" s="899"/>
      <c r="C125" s="902" t="s">
        <v>466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464</v>
      </c>
      <c r="AB125" s="858"/>
      <c r="AC125" s="858"/>
      <c r="AD125" s="858"/>
      <c r="AE125" s="859"/>
      <c r="AF125" s="860" t="s">
        <v>406</v>
      </c>
      <c r="AG125" s="858"/>
      <c r="AH125" s="858"/>
      <c r="AI125" s="858"/>
      <c r="AJ125" s="859"/>
      <c r="AK125" s="860" t="s">
        <v>469</v>
      </c>
      <c r="AL125" s="858"/>
      <c r="AM125" s="858"/>
      <c r="AN125" s="858"/>
      <c r="AO125" s="859"/>
      <c r="AP125" s="905" t="s">
        <v>406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484</v>
      </c>
      <c r="CL125" s="933"/>
      <c r="CM125" s="933"/>
      <c r="CN125" s="933"/>
      <c r="CO125" s="934"/>
      <c r="CP125" s="941" t="s">
        <v>485</v>
      </c>
      <c r="CQ125" s="886"/>
      <c r="CR125" s="886"/>
      <c r="CS125" s="886"/>
      <c r="CT125" s="886"/>
      <c r="CU125" s="886"/>
      <c r="CV125" s="886"/>
      <c r="CW125" s="886"/>
      <c r="CX125" s="886"/>
      <c r="CY125" s="886"/>
      <c r="CZ125" s="886"/>
      <c r="DA125" s="886"/>
      <c r="DB125" s="886"/>
      <c r="DC125" s="886"/>
      <c r="DD125" s="886"/>
      <c r="DE125" s="886"/>
      <c r="DF125" s="887"/>
      <c r="DG125" s="942" t="s">
        <v>465</v>
      </c>
      <c r="DH125" s="923"/>
      <c r="DI125" s="923"/>
      <c r="DJ125" s="923"/>
      <c r="DK125" s="923"/>
      <c r="DL125" s="923" t="s">
        <v>481</v>
      </c>
      <c r="DM125" s="923"/>
      <c r="DN125" s="923"/>
      <c r="DO125" s="923"/>
      <c r="DP125" s="923"/>
      <c r="DQ125" s="923" t="s">
        <v>406</v>
      </c>
      <c r="DR125" s="923"/>
      <c r="DS125" s="923"/>
      <c r="DT125" s="923"/>
      <c r="DU125" s="923"/>
      <c r="DV125" s="924" t="s">
        <v>465</v>
      </c>
      <c r="DW125" s="924"/>
      <c r="DX125" s="924"/>
      <c r="DY125" s="924"/>
      <c r="DZ125" s="925"/>
    </row>
    <row r="126" spans="1:130" s="246" customFormat="1" ht="26.25" customHeight="1" thickBot="1" x14ac:dyDescent="0.2">
      <c r="A126" s="898"/>
      <c r="B126" s="899"/>
      <c r="C126" s="902" t="s">
        <v>468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481</v>
      </c>
      <c r="AB126" s="858"/>
      <c r="AC126" s="858"/>
      <c r="AD126" s="858"/>
      <c r="AE126" s="859"/>
      <c r="AF126" s="860" t="s">
        <v>406</v>
      </c>
      <c r="AG126" s="858"/>
      <c r="AH126" s="858"/>
      <c r="AI126" s="858"/>
      <c r="AJ126" s="859"/>
      <c r="AK126" s="860" t="s">
        <v>469</v>
      </c>
      <c r="AL126" s="858"/>
      <c r="AM126" s="858"/>
      <c r="AN126" s="858"/>
      <c r="AO126" s="859"/>
      <c r="AP126" s="905" t="s">
        <v>460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486</v>
      </c>
      <c r="CQ126" s="828"/>
      <c r="CR126" s="828"/>
      <c r="CS126" s="828"/>
      <c r="CT126" s="828"/>
      <c r="CU126" s="828"/>
      <c r="CV126" s="828"/>
      <c r="CW126" s="828"/>
      <c r="CX126" s="828"/>
      <c r="CY126" s="828"/>
      <c r="CZ126" s="828"/>
      <c r="DA126" s="828"/>
      <c r="DB126" s="828"/>
      <c r="DC126" s="828"/>
      <c r="DD126" s="828"/>
      <c r="DE126" s="828"/>
      <c r="DF126" s="829"/>
      <c r="DG126" s="894" t="s">
        <v>406</v>
      </c>
      <c r="DH126" s="895"/>
      <c r="DI126" s="895"/>
      <c r="DJ126" s="895"/>
      <c r="DK126" s="895"/>
      <c r="DL126" s="895" t="s">
        <v>406</v>
      </c>
      <c r="DM126" s="895"/>
      <c r="DN126" s="895"/>
      <c r="DO126" s="895"/>
      <c r="DP126" s="895"/>
      <c r="DQ126" s="895" t="s">
        <v>406</v>
      </c>
      <c r="DR126" s="895"/>
      <c r="DS126" s="895"/>
      <c r="DT126" s="895"/>
      <c r="DU126" s="895"/>
      <c r="DV126" s="872" t="s">
        <v>469</v>
      </c>
      <c r="DW126" s="872"/>
      <c r="DX126" s="872"/>
      <c r="DY126" s="872"/>
      <c r="DZ126" s="873"/>
    </row>
    <row r="127" spans="1:130" s="246" customFormat="1" ht="26.25" customHeight="1" x14ac:dyDescent="0.15">
      <c r="A127" s="900"/>
      <c r="B127" s="901"/>
      <c r="C127" s="919" t="s">
        <v>487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14646</v>
      </c>
      <c r="AB127" s="858"/>
      <c r="AC127" s="858"/>
      <c r="AD127" s="858"/>
      <c r="AE127" s="859"/>
      <c r="AF127" s="860">
        <v>14762</v>
      </c>
      <c r="AG127" s="858"/>
      <c r="AH127" s="858"/>
      <c r="AI127" s="858"/>
      <c r="AJ127" s="859"/>
      <c r="AK127" s="860">
        <v>14871</v>
      </c>
      <c r="AL127" s="858"/>
      <c r="AM127" s="858"/>
      <c r="AN127" s="858"/>
      <c r="AO127" s="859"/>
      <c r="AP127" s="905">
        <v>0.6</v>
      </c>
      <c r="AQ127" s="906"/>
      <c r="AR127" s="906"/>
      <c r="AS127" s="906"/>
      <c r="AT127" s="907"/>
      <c r="AU127" s="282"/>
      <c r="AV127" s="282"/>
      <c r="AW127" s="282"/>
      <c r="AX127" s="922" t="s">
        <v>488</v>
      </c>
      <c r="AY127" s="890"/>
      <c r="AZ127" s="890"/>
      <c r="BA127" s="890"/>
      <c r="BB127" s="890"/>
      <c r="BC127" s="890"/>
      <c r="BD127" s="890"/>
      <c r="BE127" s="891"/>
      <c r="BF127" s="889" t="s">
        <v>489</v>
      </c>
      <c r="BG127" s="890"/>
      <c r="BH127" s="890"/>
      <c r="BI127" s="890"/>
      <c r="BJ127" s="890"/>
      <c r="BK127" s="890"/>
      <c r="BL127" s="891"/>
      <c r="BM127" s="889" t="s">
        <v>490</v>
      </c>
      <c r="BN127" s="890"/>
      <c r="BO127" s="890"/>
      <c r="BP127" s="890"/>
      <c r="BQ127" s="890"/>
      <c r="BR127" s="890"/>
      <c r="BS127" s="891"/>
      <c r="BT127" s="889" t="s">
        <v>491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492</v>
      </c>
      <c r="CQ127" s="828"/>
      <c r="CR127" s="828"/>
      <c r="CS127" s="828"/>
      <c r="CT127" s="828"/>
      <c r="CU127" s="828"/>
      <c r="CV127" s="828"/>
      <c r="CW127" s="828"/>
      <c r="CX127" s="828"/>
      <c r="CY127" s="828"/>
      <c r="CZ127" s="828"/>
      <c r="DA127" s="828"/>
      <c r="DB127" s="828"/>
      <c r="DC127" s="828"/>
      <c r="DD127" s="828"/>
      <c r="DE127" s="828"/>
      <c r="DF127" s="829"/>
      <c r="DG127" s="894" t="s">
        <v>464</v>
      </c>
      <c r="DH127" s="895"/>
      <c r="DI127" s="895"/>
      <c r="DJ127" s="895"/>
      <c r="DK127" s="895"/>
      <c r="DL127" s="895" t="s">
        <v>406</v>
      </c>
      <c r="DM127" s="895"/>
      <c r="DN127" s="895"/>
      <c r="DO127" s="895"/>
      <c r="DP127" s="895"/>
      <c r="DQ127" s="895" t="s">
        <v>406</v>
      </c>
      <c r="DR127" s="895"/>
      <c r="DS127" s="895"/>
      <c r="DT127" s="895"/>
      <c r="DU127" s="895"/>
      <c r="DV127" s="872" t="s">
        <v>461</v>
      </c>
      <c r="DW127" s="872"/>
      <c r="DX127" s="872"/>
      <c r="DY127" s="872"/>
      <c r="DZ127" s="873"/>
    </row>
    <row r="128" spans="1:130" s="246" customFormat="1" ht="26.25" customHeight="1" thickBot="1" x14ac:dyDescent="0.2">
      <c r="A128" s="874" t="s">
        <v>493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494</v>
      </c>
      <c r="X128" s="876"/>
      <c r="Y128" s="876"/>
      <c r="Z128" s="877"/>
      <c r="AA128" s="878">
        <v>61536</v>
      </c>
      <c r="AB128" s="879"/>
      <c r="AC128" s="879"/>
      <c r="AD128" s="879"/>
      <c r="AE128" s="880"/>
      <c r="AF128" s="881">
        <v>68177</v>
      </c>
      <c r="AG128" s="879"/>
      <c r="AH128" s="879"/>
      <c r="AI128" s="879"/>
      <c r="AJ128" s="880"/>
      <c r="AK128" s="881">
        <v>59450</v>
      </c>
      <c r="AL128" s="879"/>
      <c r="AM128" s="879"/>
      <c r="AN128" s="879"/>
      <c r="AO128" s="880"/>
      <c r="AP128" s="882"/>
      <c r="AQ128" s="883"/>
      <c r="AR128" s="883"/>
      <c r="AS128" s="883"/>
      <c r="AT128" s="884"/>
      <c r="AU128" s="282"/>
      <c r="AV128" s="282"/>
      <c r="AW128" s="282"/>
      <c r="AX128" s="885" t="s">
        <v>495</v>
      </c>
      <c r="AY128" s="886"/>
      <c r="AZ128" s="886"/>
      <c r="BA128" s="886"/>
      <c r="BB128" s="886"/>
      <c r="BC128" s="886"/>
      <c r="BD128" s="886"/>
      <c r="BE128" s="887"/>
      <c r="BF128" s="864" t="s">
        <v>406</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496</v>
      </c>
      <c r="CQ128" s="806"/>
      <c r="CR128" s="806"/>
      <c r="CS128" s="806"/>
      <c r="CT128" s="806"/>
      <c r="CU128" s="806"/>
      <c r="CV128" s="806"/>
      <c r="CW128" s="806"/>
      <c r="CX128" s="806"/>
      <c r="CY128" s="806"/>
      <c r="CZ128" s="806"/>
      <c r="DA128" s="806"/>
      <c r="DB128" s="806"/>
      <c r="DC128" s="806"/>
      <c r="DD128" s="806"/>
      <c r="DE128" s="806"/>
      <c r="DF128" s="807"/>
      <c r="DG128" s="868" t="s">
        <v>469</v>
      </c>
      <c r="DH128" s="869"/>
      <c r="DI128" s="869"/>
      <c r="DJ128" s="869"/>
      <c r="DK128" s="869"/>
      <c r="DL128" s="869" t="s">
        <v>465</v>
      </c>
      <c r="DM128" s="869"/>
      <c r="DN128" s="869"/>
      <c r="DO128" s="869"/>
      <c r="DP128" s="869"/>
      <c r="DQ128" s="869" t="s">
        <v>460</v>
      </c>
      <c r="DR128" s="869"/>
      <c r="DS128" s="869"/>
      <c r="DT128" s="869"/>
      <c r="DU128" s="869"/>
      <c r="DV128" s="870" t="s">
        <v>461</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497</v>
      </c>
      <c r="X129" s="855"/>
      <c r="Y129" s="855"/>
      <c r="Z129" s="856"/>
      <c r="AA129" s="857">
        <v>3861753</v>
      </c>
      <c r="AB129" s="858"/>
      <c r="AC129" s="858"/>
      <c r="AD129" s="858"/>
      <c r="AE129" s="859"/>
      <c r="AF129" s="860">
        <v>3767998</v>
      </c>
      <c r="AG129" s="858"/>
      <c r="AH129" s="858"/>
      <c r="AI129" s="858"/>
      <c r="AJ129" s="859"/>
      <c r="AK129" s="860">
        <v>3677978</v>
      </c>
      <c r="AL129" s="858"/>
      <c r="AM129" s="858"/>
      <c r="AN129" s="858"/>
      <c r="AO129" s="859"/>
      <c r="AP129" s="861"/>
      <c r="AQ129" s="862"/>
      <c r="AR129" s="862"/>
      <c r="AS129" s="862"/>
      <c r="AT129" s="863"/>
      <c r="AU129" s="284"/>
      <c r="AV129" s="284"/>
      <c r="AW129" s="284"/>
      <c r="AX129" s="827" t="s">
        <v>498</v>
      </c>
      <c r="AY129" s="828"/>
      <c r="AZ129" s="828"/>
      <c r="BA129" s="828"/>
      <c r="BB129" s="828"/>
      <c r="BC129" s="828"/>
      <c r="BD129" s="828"/>
      <c r="BE129" s="829"/>
      <c r="BF129" s="847" t="s">
        <v>461</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500</v>
      </c>
      <c r="X130" s="855"/>
      <c r="Y130" s="855"/>
      <c r="Z130" s="856"/>
      <c r="AA130" s="857">
        <v>1076335</v>
      </c>
      <c r="AB130" s="858"/>
      <c r="AC130" s="858"/>
      <c r="AD130" s="858"/>
      <c r="AE130" s="859"/>
      <c r="AF130" s="860">
        <v>1020601</v>
      </c>
      <c r="AG130" s="858"/>
      <c r="AH130" s="858"/>
      <c r="AI130" s="858"/>
      <c r="AJ130" s="859"/>
      <c r="AK130" s="860">
        <v>997718</v>
      </c>
      <c r="AL130" s="858"/>
      <c r="AM130" s="858"/>
      <c r="AN130" s="858"/>
      <c r="AO130" s="859"/>
      <c r="AP130" s="861"/>
      <c r="AQ130" s="862"/>
      <c r="AR130" s="862"/>
      <c r="AS130" s="862"/>
      <c r="AT130" s="863"/>
      <c r="AU130" s="284"/>
      <c r="AV130" s="284"/>
      <c r="AW130" s="284"/>
      <c r="AX130" s="827" t="s">
        <v>501</v>
      </c>
      <c r="AY130" s="828"/>
      <c r="AZ130" s="828"/>
      <c r="BA130" s="828"/>
      <c r="BB130" s="828"/>
      <c r="BC130" s="828"/>
      <c r="BD130" s="828"/>
      <c r="BE130" s="829"/>
      <c r="BF130" s="830">
        <v>11.9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502</v>
      </c>
      <c r="X131" s="838"/>
      <c r="Y131" s="838"/>
      <c r="Z131" s="839"/>
      <c r="AA131" s="840">
        <v>2785418</v>
      </c>
      <c r="AB131" s="841"/>
      <c r="AC131" s="841"/>
      <c r="AD131" s="841"/>
      <c r="AE131" s="842"/>
      <c r="AF131" s="843">
        <v>2747397</v>
      </c>
      <c r="AG131" s="841"/>
      <c r="AH131" s="841"/>
      <c r="AI131" s="841"/>
      <c r="AJ131" s="842"/>
      <c r="AK131" s="843">
        <v>2680260</v>
      </c>
      <c r="AL131" s="841"/>
      <c r="AM131" s="841"/>
      <c r="AN131" s="841"/>
      <c r="AO131" s="842"/>
      <c r="AP131" s="844"/>
      <c r="AQ131" s="845"/>
      <c r="AR131" s="845"/>
      <c r="AS131" s="845"/>
      <c r="AT131" s="846"/>
      <c r="AU131" s="284"/>
      <c r="AV131" s="284"/>
      <c r="AW131" s="284"/>
      <c r="AX131" s="805" t="s">
        <v>503</v>
      </c>
      <c r="AY131" s="806"/>
      <c r="AZ131" s="806"/>
      <c r="BA131" s="806"/>
      <c r="BB131" s="806"/>
      <c r="BC131" s="806"/>
      <c r="BD131" s="806"/>
      <c r="BE131" s="807"/>
      <c r="BF131" s="808">
        <v>83.5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505</v>
      </c>
      <c r="W132" s="818"/>
      <c r="X132" s="818"/>
      <c r="Y132" s="818"/>
      <c r="Z132" s="819"/>
      <c r="AA132" s="820">
        <v>13.01517402</v>
      </c>
      <c r="AB132" s="821"/>
      <c r="AC132" s="821"/>
      <c r="AD132" s="821"/>
      <c r="AE132" s="822"/>
      <c r="AF132" s="823">
        <v>10.802458659999999</v>
      </c>
      <c r="AG132" s="821"/>
      <c r="AH132" s="821"/>
      <c r="AI132" s="821"/>
      <c r="AJ132" s="822"/>
      <c r="AK132" s="823">
        <v>11.91123249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506</v>
      </c>
      <c r="W133" s="797"/>
      <c r="X133" s="797"/>
      <c r="Y133" s="797"/>
      <c r="Z133" s="798"/>
      <c r="AA133" s="799">
        <v>13.1</v>
      </c>
      <c r="AB133" s="800"/>
      <c r="AC133" s="800"/>
      <c r="AD133" s="800"/>
      <c r="AE133" s="801"/>
      <c r="AF133" s="799">
        <v>12.4</v>
      </c>
      <c r="AG133" s="800"/>
      <c r="AH133" s="800"/>
      <c r="AI133" s="800"/>
      <c r="AJ133" s="801"/>
      <c r="AK133" s="799">
        <v>11.9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BByM7KXydeAV+sGT26HX/mF6JH7Q14HmUyd53DqcxrhIdrJUunLks63GLN18b2jsA71SZUij/cNHZ1MvBK8Mw==" saltValue="OhYv2F9MX3a6yvhNpMnr0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Q110"/>
  <sheetViews>
    <sheetView showGridLines="0" view="pageBreakPreview" topLeftCell="AN55" zoomScaleNormal="85" zoomScaleSheetLayoutView="100" workbookViewId="0">
      <selection activeCell="CZ72" sqref="CZ72"/>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GIbgRRyCy4Nn4S3xJRcAz4ubMPQ/h0VgVNlFkoCGGfDisYZXaf5E/n8mybtrWbnJGWJRw7zjv0CZBfoEvQuhw==" saltValue="QoeTshcodruwDLP79Y84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L103"/>
  <sheetViews>
    <sheetView showGridLines="0" topLeftCell="A58" zoomScaleNormal="100" zoomScaleSheetLayoutView="55" workbookViewId="0">
      <selection activeCell="DL35" sqref="DL35:DV35"/>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15VDrHBliz5cN98HUL+lPn75H/dNC6vpmMpzvbYo59b3YmbQJ2NoB1BRhPjlIVtAo0UFbWZk/Iu8N1RfRUNfQ==" saltValue="jCCdvjTfzoYVVzD3Wwki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7" workbookViewId="0">
      <selection activeCell="AM28" sqref="AM28"/>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515</v>
      </c>
      <c r="AL9" s="1230"/>
      <c r="AM9" s="1230"/>
      <c r="AN9" s="1231"/>
      <c r="AO9" s="312">
        <v>736177</v>
      </c>
      <c r="AP9" s="312">
        <v>156301</v>
      </c>
      <c r="AQ9" s="313">
        <v>213574</v>
      </c>
      <c r="AR9" s="314">
        <v>-26.8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516</v>
      </c>
      <c r="AL10" s="1230"/>
      <c r="AM10" s="1230"/>
      <c r="AN10" s="1231"/>
      <c r="AO10" s="315">
        <v>144835</v>
      </c>
      <c r="AP10" s="315">
        <v>30751</v>
      </c>
      <c r="AQ10" s="316">
        <v>27269</v>
      </c>
      <c r="AR10" s="317">
        <v>12.8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517</v>
      </c>
      <c r="AL11" s="1230"/>
      <c r="AM11" s="1230"/>
      <c r="AN11" s="1231"/>
      <c r="AO11" s="315">
        <v>159272</v>
      </c>
      <c r="AP11" s="315">
        <v>33816</v>
      </c>
      <c r="AQ11" s="316">
        <v>27363</v>
      </c>
      <c r="AR11" s="317">
        <v>23.6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518</v>
      </c>
      <c r="AL12" s="1230"/>
      <c r="AM12" s="1230"/>
      <c r="AN12" s="1231"/>
      <c r="AO12" s="315">
        <v>16513</v>
      </c>
      <c r="AP12" s="315">
        <v>3506</v>
      </c>
      <c r="AQ12" s="316">
        <v>4914</v>
      </c>
      <c r="AR12" s="317">
        <v>-28.7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519</v>
      </c>
      <c r="AL13" s="1230"/>
      <c r="AM13" s="1230"/>
      <c r="AN13" s="1231"/>
      <c r="AO13" s="315" t="s">
        <v>520</v>
      </c>
      <c r="AP13" s="315" t="s">
        <v>520</v>
      </c>
      <c r="AQ13" s="316" t="s">
        <v>520</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521</v>
      </c>
      <c r="AL14" s="1230"/>
      <c r="AM14" s="1230"/>
      <c r="AN14" s="1231"/>
      <c r="AO14" s="315">
        <v>34247</v>
      </c>
      <c r="AP14" s="315">
        <v>7271</v>
      </c>
      <c r="AQ14" s="316">
        <v>8817</v>
      </c>
      <c r="AR14" s="317">
        <v>-17.5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522</v>
      </c>
      <c r="AL15" s="1230"/>
      <c r="AM15" s="1230"/>
      <c r="AN15" s="1231"/>
      <c r="AO15" s="315">
        <v>34272</v>
      </c>
      <c r="AP15" s="315">
        <v>7276</v>
      </c>
      <c r="AQ15" s="316">
        <v>5079</v>
      </c>
      <c r="AR15" s="317">
        <v>43.3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523</v>
      </c>
      <c r="AL16" s="1233"/>
      <c r="AM16" s="1233"/>
      <c r="AN16" s="1234"/>
      <c r="AO16" s="315">
        <v>-63254</v>
      </c>
      <c r="AP16" s="315">
        <v>-13430</v>
      </c>
      <c r="AQ16" s="316">
        <v>-19713</v>
      </c>
      <c r="AR16" s="317">
        <v>-31.9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188</v>
      </c>
      <c r="AL17" s="1233"/>
      <c r="AM17" s="1233"/>
      <c r="AN17" s="1234"/>
      <c r="AO17" s="315">
        <v>1062062</v>
      </c>
      <c r="AP17" s="315">
        <v>225491</v>
      </c>
      <c r="AQ17" s="316">
        <v>267304</v>
      </c>
      <c r="AR17" s="317">
        <v>-15.6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528</v>
      </c>
      <c r="AL21" s="1227"/>
      <c r="AM21" s="1227"/>
      <c r="AN21" s="1228"/>
      <c r="AO21" s="327">
        <v>18.47</v>
      </c>
      <c r="AP21" s="328">
        <v>25.06</v>
      </c>
      <c r="AQ21" s="329">
        <v>-6.59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529</v>
      </c>
      <c r="AL22" s="1227"/>
      <c r="AM22" s="1227"/>
      <c r="AN22" s="1228"/>
      <c r="AO22" s="332">
        <v>97.2</v>
      </c>
      <c r="AP22" s="333">
        <v>93.7</v>
      </c>
      <c r="AQ22" s="334">
        <v>3.5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533</v>
      </c>
      <c r="AL32" s="1218"/>
      <c r="AM32" s="1218"/>
      <c r="AN32" s="1219"/>
      <c r="AO32" s="342">
        <v>1137196</v>
      </c>
      <c r="AP32" s="342">
        <v>241443</v>
      </c>
      <c r="AQ32" s="343">
        <v>151350</v>
      </c>
      <c r="AR32" s="344">
        <v>59.5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534</v>
      </c>
      <c r="AL33" s="1218"/>
      <c r="AM33" s="1218"/>
      <c r="AN33" s="1219"/>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535</v>
      </c>
      <c r="AL34" s="1218"/>
      <c r="AM34" s="1218"/>
      <c r="AN34" s="1219"/>
      <c r="AO34" s="342" t="s">
        <v>520</v>
      </c>
      <c r="AP34" s="342" t="s">
        <v>520</v>
      </c>
      <c r="AQ34" s="343" t="s">
        <v>520</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536</v>
      </c>
      <c r="AL35" s="1218"/>
      <c r="AM35" s="1218"/>
      <c r="AN35" s="1219"/>
      <c r="AO35" s="342">
        <v>188001</v>
      </c>
      <c r="AP35" s="342">
        <v>39915</v>
      </c>
      <c r="AQ35" s="343">
        <v>30589</v>
      </c>
      <c r="AR35" s="344">
        <v>30.5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537</v>
      </c>
      <c r="AL36" s="1218"/>
      <c r="AM36" s="1218"/>
      <c r="AN36" s="1219"/>
      <c r="AO36" s="342">
        <v>31332</v>
      </c>
      <c r="AP36" s="342">
        <v>6652</v>
      </c>
      <c r="AQ36" s="343">
        <v>6092</v>
      </c>
      <c r="AR36" s="344">
        <v>9.1999999999999993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538</v>
      </c>
      <c r="AL37" s="1218"/>
      <c r="AM37" s="1218"/>
      <c r="AN37" s="1219"/>
      <c r="AO37" s="342">
        <v>19797</v>
      </c>
      <c r="AP37" s="342">
        <v>4203</v>
      </c>
      <c r="AQ37" s="343">
        <v>1860</v>
      </c>
      <c r="AR37" s="344">
        <v>126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539</v>
      </c>
      <c r="AL38" s="1221"/>
      <c r="AM38" s="1221"/>
      <c r="AN38" s="1222"/>
      <c r="AO38" s="345">
        <v>94</v>
      </c>
      <c r="AP38" s="345">
        <v>20</v>
      </c>
      <c r="AQ38" s="346">
        <v>61</v>
      </c>
      <c r="AR38" s="334">
        <v>-67.2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540</v>
      </c>
      <c r="AL39" s="1221"/>
      <c r="AM39" s="1221"/>
      <c r="AN39" s="1222"/>
      <c r="AO39" s="342">
        <v>-59450</v>
      </c>
      <c r="AP39" s="342">
        <v>-12622</v>
      </c>
      <c r="AQ39" s="343">
        <v>-9157</v>
      </c>
      <c r="AR39" s="344">
        <v>37.799999999999997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541</v>
      </c>
      <c r="AL40" s="1218"/>
      <c r="AM40" s="1218"/>
      <c r="AN40" s="1219"/>
      <c r="AO40" s="342">
        <v>-997718</v>
      </c>
      <c r="AP40" s="342">
        <v>-211830</v>
      </c>
      <c r="AQ40" s="343">
        <v>-135364</v>
      </c>
      <c r="AR40" s="344">
        <v>56.5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302</v>
      </c>
      <c r="AL41" s="1224"/>
      <c r="AM41" s="1224"/>
      <c r="AN41" s="1225"/>
      <c r="AO41" s="342">
        <v>319252</v>
      </c>
      <c r="AP41" s="342">
        <v>67782</v>
      </c>
      <c r="AQ41" s="343">
        <v>45431</v>
      </c>
      <c r="AR41" s="344">
        <v>49.2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510</v>
      </c>
      <c r="AN49" s="1212" t="s">
        <v>545</v>
      </c>
      <c r="AO49" s="1213"/>
      <c r="AP49" s="1213"/>
      <c r="AQ49" s="1213"/>
      <c r="AR49" s="121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861183</v>
      </c>
      <c r="AN51" s="364">
        <v>165676</v>
      </c>
      <c r="AO51" s="365">
        <v>-37.5</v>
      </c>
      <c r="AP51" s="366">
        <v>119685</v>
      </c>
      <c r="AQ51" s="367">
        <v>0</v>
      </c>
      <c r="AR51" s="368">
        <v>-37.5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530719</v>
      </c>
      <c r="AN52" s="372">
        <v>102101</v>
      </c>
      <c r="AO52" s="373">
        <v>-23.9</v>
      </c>
      <c r="AP52" s="374">
        <v>68464</v>
      </c>
      <c r="AQ52" s="375">
        <v>18.399999999999999</v>
      </c>
      <c r="AR52" s="376">
        <v>-42.3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1669039</v>
      </c>
      <c r="AN53" s="364">
        <v>327070</v>
      </c>
      <c r="AO53" s="365">
        <v>97.4</v>
      </c>
      <c r="AP53" s="366">
        <v>245039</v>
      </c>
      <c r="AQ53" s="367">
        <v>104.7</v>
      </c>
      <c r="AR53" s="368">
        <v>-7.3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1110130</v>
      </c>
      <c r="AN54" s="372">
        <v>217545</v>
      </c>
      <c r="AO54" s="373">
        <v>113.1</v>
      </c>
      <c r="AP54" s="374">
        <v>108922</v>
      </c>
      <c r="AQ54" s="375">
        <v>59.1</v>
      </c>
      <c r="AR54" s="376">
        <v>54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850446</v>
      </c>
      <c r="AN55" s="364">
        <v>171634</v>
      </c>
      <c r="AO55" s="365">
        <v>-47.5</v>
      </c>
      <c r="AP55" s="366">
        <v>310300</v>
      </c>
      <c r="AQ55" s="367">
        <v>26.6</v>
      </c>
      <c r="AR55" s="368">
        <v>-74.099999999999994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374584</v>
      </c>
      <c r="AN56" s="372">
        <v>75597</v>
      </c>
      <c r="AO56" s="373">
        <v>-65.2</v>
      </c>
      <c r="AP56" s="374">
        <v>157576</v>
      </c>
      <c r="AQ56" s="375">
        <v>44.7</v>
      </c>
      <c r="AR56" s="376">
        <v>-109.9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936445</v>
      </c>
      <c r="AN57" s="364">
        <v>195052</v>
      </c>
      <c r="AO57" s="365">
        <v>13.6</v>
      </c>
      <c r="AP57" s="366">
        <v>317319</v>
      </c>
      <c r="AQ57" s="367">
        <v>2.2999999999999998</v>
      </c>
      <c r="AR57" s="368">
        <v>11.3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397716</v>
      </c>
      <c r="AN58" s="372">
        <v>82840</v>
      </c>
      <c r="AO58" s="373">
        <v>9.6</v>
      </c>
      <c r="AP58" s="374">
        <v>164214</v>
      </c>
      <c r="AQ58" s="375">
        <v>4.2</v>
      </c>
      <c r="AR58" s="376">
        <v>5.4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1101181</v>
      </c>
      <c r="AN59" s="364">
        <v>233796</v>
      </c>
      <c r="AO59" s="365">
        <v>19.899999999999999</v>
      </c>
      <c r="AP59" s="366">
        <v>289738</v>
      </c>
      <c r="AQ59" s="367">
        <v>-8.6999999999999993</v>
      </c>
      <c r="AR59" s="368">
        <v>28.6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453402</v>
      </c>
      <c r="AN60" s="372">
        <v>96264</v>
      </c>
      <c r="AO60" s="373">
        <v>16.2</v>
      </c>
      <c r="AP60" s="374">
        <v>156238</v>
      </c>
      <c r="AQ60" s="375">
        <v>-4.9000000000000004</v>
      </c>
      <c r="AR60" s="376">
        <v>21.1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1083659</v>
      </c>
      <c r="AN61" s="379">
        <v>218646</v>
      </c>
      <c r="AO61" s="380">
        <v>9.1999999999999993</v>
      </c>
      <c r="AP61" s="381">
        <v>256416</v>
      </c>
      <c r="AQ61" s="382">
        <v>25</v>
      </c>
      <c r="AR61" s="368">
        <v>-15.8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573310</v>
      </c>
      <c r="AN62" s="372">
        <v>114869</v>
      </c>
      <c r="AO62" s="373">
        <v>10</v>
      </c>
      <c r="AP62" s="374">
        <v>131083</v>
      </c>
      <c r="AQ62" s="375">
        <v>24.3</v>
      </c>
      <c r="AR62" s="376">
        <v>-14.3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ETvAtN6FkPhxZcBbyOqedxPMwXTm4oGB39k++ow9763MYX/64FmDxZbGmum9cT4ce6QCREaWrFgMbwg7cEnWw==" saltValue="xPKDoemb5aJ1yAkfErxN2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U132"/>
  <sheetViews>
    <sheetView showGridLines="0" topLeftCell="A76" zoomScaleNormal="100" zoomScaleSheetLayoutView="55" workbookViewId="0">
      <selection activeCell="AE94" sqref="AE94"/>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SdlQFwxmC12/kWWG93jczNaSFn3Y6PdDOt7faokhbSYzAXYe+rw+Ch66zaXdWnUVVeyjiUSQ6pUQtkhoi4i6Q==" saltValue="iov7mzPZTxCeTiBW+L7U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L132"/>
  <sheetViews>
    <sheetView showGridLines="0" topLeftCell="A4" zoomScaleNormal="100" zoomScaleSheetLayoutView="55" workbookViewId="0">
      <selection activeCell="AE98" sqref="AE98"/>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nju6evkwNNezT0GHsH9Y1dNW9+z+oJamQ7iRhH4iiPNR0LUFwcOyq4fnkxV9jxmVcYB0n9TFc6VqhONKLoIcQ==" saltValue="gRS1OTL90x5hnayKBuN01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00B0F0"/>
    <pageSetUpPr fitToPage="1"/>
  </sheetPr>
  <dimension ref="B1:J53"/>
  <sheetViews>
    <sheetView showGridLines="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5" t="s">
        <v>3</v>
      </c>
      <c r="D47" s="1235"/>
      <c r="E47" s="1236"/>
      <c r="F47" s="11">
        <v>28.24</v>
      </c>
      <c r="G47" s="12">
        <v>28.77</v>
      </c>
      <c r="H47" s="12">
        <v>30.25</v>
      </c>
      <c r="I47" s="12">
        <v>31.01</v>
      </c>
      <c r="J47" s="13">
        <v>31.28</v>
      </c>
    </row>
    <row r="48" spans="2:10" ht="57.75" customHeight="1" x14ac:dyDescent="0.15">
      <c r="B48" s="14"/>
      <c r="C48" s="1237" t="s">
        <v>4</v>
      </c>
      <c r="D48" s="1237"/>
      <c r="E48" s="1238"/>
      <c r="F48" s="15">
        <v>2.7</v>
      </c>
      <c r="G48" s="16">
        <v>5.35</v>
      </c>
      <c r="H48" s="16">
        <v>4.8</v>
      </c>
      <c r="I48" s="16">
        <v>3.63</v>
      </c>
      <c r="J48" s="17">
        <v>0.9</v>
      </c>
    </row>
    <row r="49" spans="2:10" ht="57.75" customHeight="1" thickBot="1" x14ac:dyDescent="0.2">
      <c r="B49" s="18"/>
      <c r="C49" s="1239" t="s">
        <v>5</v>
      </c>
      <c r="D49" s="1239"/>
      <c r="E49" s="1240"/>
      <c r="F49" s="19">
        <v>2.76</v>
      </c>
      <c r="G49" s="20">
        <v>6.29</v>
      </c>
      <c r="H49" s="20" t="s">
        <v>566</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hw7zEDNIUmM84Q+OiASQrUa0+tRouRfToRVw/AMWZcGTVzcE3XdhMXQnrpsBYlM1PYWRdNOp5Tr8b3LEZFf0g==" saltValue="38zSBFcjj/4vHrKVa2GJ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2020-09-18T00:03:16Z</cp:lastPrinted>
  <dcterms:created xsi:type="dcterms:W3CDTF">2020-02-10T05:14:41Z</dcterms:created>
  <dcterms:modified xsi:type="dcterms:W3CDTF">2020-09-23T01:16:51Z</dcterms:modified>
  <cp:category/>
</cp:coreProperties>
</file>