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財政状況資料集（財政一覧表、比較分析表）\R1（H30決算）\03_9月公表分\HP公表\公表用\"/>
    </mc:Choice>
  </mc:AlternateContent>
  <bookViews>
    <workbookView xWindow="0" yWindow="0" windowWidth="23040" windowHeight="94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AM39" i="10"/>
  <c r="U39" i="10"/>
  <c r="C39" i="10"/>
  <c r="AM38" i="10"/>
  <c r="C38" i="10"/>
  <c r="AM37" i="10"/>
  <c r="C37" i="10"/>
  <c r="AM36" i="10"/>
  <c r="C36" i="10"/>
  <c r="C34" i="10"/>
  <c r="C35"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c r="BE35" i="10" s="1"/>
  <c r="BE36" i="10" s="1"/>
  <c r="BE37" i="10" s="1"/>
  <c r="BE38" i="10" s="1"/>
  <c r="BE39" i="10" s="1"/>
  <c r="BW34" i="10" l="1"/>
  <c r="BW35" i="10" s="1"/>
  <c r="BW36" i="10" s="1"/>
  <c r="BW37" i="10" s="1"/>
  <c r="BW38" i="10" s="1"/>
  <c r="BW39"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<sst xmlns="http://schemas.openxmlformats.org/spreadsheetml/2006/main" count="1142" uniqueCount="635">
  <si>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</si>
  <si>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</si>
  <si>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</si>
  <si>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</si>
  <si>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</si>
  <si>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</si>
  <si>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</si>
  <si>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</si>
  <si>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</si>
  <si>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</si>
  <si>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</si>
  <si>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</si>
  <si>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</si>
  <si>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</si>
  <si>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</si>
  <si>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</si>
  <si>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</si>
  <si>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</si>
  <si>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</si>
  <si>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</si>
  <si>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</si>
  <si>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</si>
  <si>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</si>
  <si>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</si>
  <si>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</si>
  <si>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</si>
  <si>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</si>
  <si>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</si>
  <si>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</si>
  <si>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</si>
  <si>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</si>
  <si>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</si>
  <si>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</si>
  <si>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</si>
  <si>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</si>
  <si>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</si>
  <si>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</si>
  <si>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</si>
  <si>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</si>
  <si>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</si>
  <si>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</si>
  <si>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</si>
  <si>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</si>
  <si>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</si>
  <si>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</si>
  <si>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</si>
  <si>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</si>
  <si>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</si>
  <si>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</si>
  <si>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</si>
  <si>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</si>
  <si>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</si>
  <si>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</si>
  <si>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</si>
  <si>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</si>
  <si>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</si>
  <si>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</si>
  <si>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</si>
  <si>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</si>
  <si>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</si>
  <si>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</si>
  <si>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</si>
  <si>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</si>
  <si>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</si>
  <si>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</si>
  <si>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</si>
  <si>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</si>
  <si>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</si>
  <si>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</si>
  <si>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</si>
  <si>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</si>
  <si>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</si>
  <si>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</si>
  <si>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</si>
  <si>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</si>
  <si>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</si>
  <si>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</si>
  <si>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</si>
  <si>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</si>
  <si>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</si>
  <si>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</si>
  <si>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</si>
  <si>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</si>
  <si>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</si>
  <si>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</si>
  <si>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</si>
  <si>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</si>
  <si>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</si>
  <si>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</si>
  <si>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</si>
  <si>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</si>
  <si>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</si>
  <si>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</si>
  <si>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</si>
  <si>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</si>
  <si>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</si>
  <si>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</si>
  <si>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</si>
  <si>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奥出雲町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</si>
  <si>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</si>
  <si>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</si>
  <si>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</si>
  <si>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</si>
  <si>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</si>
  <si>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</si>
  <si>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</si>
  <si>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</si>
  <si>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</si>
  <si>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</si>
  <si>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</si>
  <si>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</si>
  <si>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</si>
  <si>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</si>
  <si>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</si>
  <si>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</si>
  <si>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</si>
  <si>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</si>
  <si>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</si>
  <si>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</si>
  <si>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</si>
  <si>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</si>
  <si>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</si>
  <si>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</si>
  <si>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</si>
  <si>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</si>
  <si>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</si>
  <si>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</si>
  <si>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</si>
  <si>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</si>
  <si>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</si>
  <si>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</si>
  <si>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</si>
  <si>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</si>
  <si>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</si>
  <si>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</si>
  <si>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</si>
  <si>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</si>
  <si>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</si>
  <si>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</si>
  <si>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</si>
  <si>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</si>
  <si>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</si>
  <si>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</si>
  <si>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</si>
  <si>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</si>
  <si>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</si>
  <si>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</si>
  <si>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</si>
  <si>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</si>
  <si>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</si>
  <si>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</si>
  <si>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</si>
  <si>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</si>
  <si>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</si>
  <si>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</si>
  <si>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</si>
  <si>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</si>
  <si>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</si>
  <si>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</si>
  <si>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</si>
  <si>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</si>
  <si>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</si>
  <si>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</si>
  <si>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</si>
  <si>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</si>
  <si>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</si>
  <si>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</si>
  <si>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</si>
  <si>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</si>
  <si>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</si>
  <si>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</si>
  <si>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</si>
  <si>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</si>
  <si>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</si>
  <si>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</si>
  <si>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</si>
  <si>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</si>
  <si>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</si>
  <si>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</si>
  <si>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</si>
  <si>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</si>
  <si>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</si>
  <si>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</si>
  <si>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</si>
  <si>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</si>
  <si>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</si>
  <si>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</si>
  <si>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</si>
  <si>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</si>
  <si>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</si>
  <si>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</si>
  <si>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</si>
  <si>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</si>
  <si>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</si>
  <si>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</si>
  <si>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</si>
  <si>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</si>
  <si>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</si>
  <si>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</si>
  <si>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</si>
  <si>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</si>
  <si>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</si>
  <si>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</si>
  <si>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</si>
  <si>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</si>
  <si>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</si>
  <si>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</si>
  <si>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</si>
  <si>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</si>
  <si>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</si>
  <si>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</si>
  <si>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</si>
  <si>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</si>
  <si>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</si>
  <si>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</si>
  <si>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</si>
  <si>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</si>
  <si>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島根県奥出雲町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</si>
  <si>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</si>
  <si>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</si>
  <si>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</si>
  <si>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</si>
  <si>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</si>
  <si>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</si>
  <si>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</si>
  <si>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</si>
  <si>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</si>
  <si>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</si>
  <si>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</si>
  <si>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</si>
  <si>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</si>
  <si>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</si>
  <si>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</si>
  <si>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</si>
  <si>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</si>
  <si>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</si>
  <si>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</si>
  <si>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</si>
  <si>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</si>
  <si>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</si>
  <si>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</si>
  <si>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</si>
  <si>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</si>
  <si>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</si>
  <si>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</si>
  <si>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</si>
  <si>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</si>
  <si>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</si>
  <si>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</si>
  <si>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</si>
  <si>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</si>
  <si>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</si>
  <si>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</si>
  <si>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</si>
  <si>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</si>
  <si>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</si>
  <si>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</si>
  <si>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</si>
  <si>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</si>
  <si>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</si>
  <si>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</si>
  <si>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</si>
  <si>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</si>
  <si>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</si>
  <si>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</si>
  <si>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</si>
  <si>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</si>
  <si>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</si>
  <si>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</si>
  <si>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</si>
  <si>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</si>
  <si>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</si>
  <si>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</si>
  <si>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</si>
  <si>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</si>
  <si>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</si>
  <si>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</si>
  <si>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</si>
  <si>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</si>
  <si>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</si>
  <si>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</si>
  <si>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</si>
  <si>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</si>
  <si>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</si>
  <si>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</si>
  <si>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</si>
  <si>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</si>
  <si>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</si>
  <si>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</si>
  <si>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</si>
  <si>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</si>
  <si>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</si>
  <si>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</si>
  <si>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</si>
  <si>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</si>
  <si>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</si>
  <si>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</si>
  <si>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</si>
  <si>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</si>
  <si>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</si>
  <si>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</si>
  <si>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</si>
  <si>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</si>
  <si>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</si>
  <si>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</si>
  <si>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</si>
  <si>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</si>
  <si>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</si>
  <si>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</si>
  <si>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</si>
  <si>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</si>
  <si>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</si>
  <si>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</si>
  <si>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</si>
  <si>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</si>
  <si>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</si>
  <si>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</si>
  <si>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</si>
  <si>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</si>
  <si>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</si>
  <si>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</si>
  <si>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</si>
  <si>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</si>
  <si>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</si>
  <si>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</si>
  <si>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</si>
  <si>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</si>
  <si>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</si>
  <si>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</si>
  <si>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</si>
  <si>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</si>
  <si>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</si>
  <si>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</si>
  <si>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</si>
  <si>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</si>
  <si>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</si>
  <si>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</si>
  <si>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</si>
  <si>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</si>
  <si>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</si>
  <si>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</si>
  <si>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</si>
  <si>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</si>
  <si>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</si>
  <si>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</si>
  <si>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</si>
  <si>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</si>
  <si>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</si>
  <si>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</si>
  <si>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</si>
  <si>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</si>
  <si>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</si>
  <si>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</si>
  <si>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</si>
  <si>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</si>
  <si>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</si>
  <si>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</si>
  <si>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</si>
  <si>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</si>
  <si>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</si>
  <si>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</si>
  <si>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</si>
  <si>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</si>
  <si>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</si>
  <si>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</si>
  <si>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</si>
  <si>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</si>
  <si>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島根県奥出雲町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</si>
  <si>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</si>
  <si>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</si>
  <si>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</si>
  <si>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</si>
  <si>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</si>
  <si>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</si>
  <si>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</si>
  <si>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</si>
  <si>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</si>
  <si>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</si>
  <si>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</si>
  <si>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</si>
  <si>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</si>
  <si>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</si>
  <si>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</si>
  <si>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</si>
  <si>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</si>
  <si>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</si>
  <si>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</si>
  <si>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</si>
  <si>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国営農地開発事業特別会計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</si>
  <si>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</si>
  <si>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</si>
  <si>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</si>
  <si>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</si>
  <si>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</si>
  <si>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</si>
  <si>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</si>
  <si>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</si>
  <si>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</si>
  <si>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</si>
  <si>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</si>
  <si>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</si>
  <si>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</si>
  <si>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</si>
  <si>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</si>
  <si>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</si>
  <si>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後期高齢者医療保険事業特別会計</t>
    <phoneticPr fontId="5"/>
  </si>
  <si>
    <t>介護老人保健施設事業特別会計</t>
    <phoneticPr fontId="5"/>
  </si>
  <si>
    <t>介護サービス事業特別会計</t>
    <phoneticPr fontId="5"/>
  </si>
  <si>
    <t>訪問看護ステーション事業特別会計</t>
    <phoneticPr fontId="5"/>
  </si>
  <si>
    <t>奥出雲病院事業特別会計</t>
    <phoneticPr fontId="5"/>
  </si>
  <si>
    <t>法適用企業</t>
    <phoneticPr fontId="5"/>
  </si>
  <si>
    <t>水道事業会計</t>
    <phoneticPr fontId="5"/>
  </si>
  <si>
    <t>公共下水道事業特別会計</t>
    <phoneticPr fontId="5"/>
  </si>
  <si>
    <t>法非適用企業</t>
    <phoneticPr fontId="5"/>
  </si>
  <si>
    <t>農業集落排水事業特別会計</t>
    <phoneticPr fontId="5"/>
  </si>
  <si>
    <t>合併処理浄化槽事業特別会計</t>
    <phoneticPr fontId="5"/>
  </si>
  <si>
    <t>三井野原スキーリフト事業特別会計</t>
    <phoneticPr fontId="5"/>
  </si>
  <si>
    <t>仁多発電事業特別会計</t>
    <phoneticPr fontId="5"/>
  </si>
  <si>
    <t>農業用小水力発電事業特別会計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</si>
  <si>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</si>
  <si>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</si>
  <si>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</si>
  <si>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</si>
  <si>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</si>
  <si>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</si>
  <si>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</si>
  <si>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</si>
  <si>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</si>
  <si>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</si>
  <si>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</si>
  <si>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</si>
  <si>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</si>
  <si>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</si>
  <si>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</si>
  <si>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</si>
  <si>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</si>
  <si>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</si>
  <si>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</si>
  <si>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</si>
  <si>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</si>
  <si>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</si>
  <si>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</si>
  <si>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</si>
  <si>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</si>
  <si>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</si>
  <si>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</si>
  <si>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</si>
  <si>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</si>
  <si>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</si>
  <si>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</si>
  <si>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</si>
  <si>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</si>
  <si>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</si>
  <si>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</si>
  <si>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</si>
  <si>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</si>
  <si>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</si>
  <si>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</si>
  <si>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</si>
  <si>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</si>
  <si>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</si>
  <si>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</si>
  <si>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</si>
  <si>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</si>
  <si>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</si>
  <si>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</si>
  <si>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</si>
  <si>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</si>
  <si>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</si>
  <si>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</si>
  <si>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</si>
  <si>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</si>
  <si>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</si>
  <si>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</si>
  <si>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</si>
  <si>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</si>
  <si>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</si>
  <si>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</si>
  <si>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</si>
  <si>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</si>
  <si>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</si>
  <si>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</si>
  <si>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</si>
  <si>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</si>
  <si>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</si>
  <si>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</si>
  <si>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</si>
  <si>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公共下水道事業特別会計</t>
    <phoneticPr fontId="5"/>
  </si>
  <si>
    <t>(Ｆ)</t>
    <phoneticPr fontId="5"/>
  </si>
  <si>
    <t>奥出雲病院事業特別会計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</si>
  <si>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</si>
  <si>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</si>
  <si>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</si>
  <si>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</si>
  <si>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</si>
  <si>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</si>
  <si>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</si>
  <si>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</si>
  <si>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</si>
  <si>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</si>
  <si>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</si>
  <si>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</si>
  <si>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</si>
  <si>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</si>
  <si>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</si>
  <si>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</si>
  <si>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</si>
  <si>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</si>
  <si>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</si>
  <si>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</si>
  <si>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</si>
  <si>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</si>
  <si>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</si>
  <si>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</si>
  <si>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</si>
  <si>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</si>
  <si>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</si>
  <si>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</si>
  <si>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</si>
  <si>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</si>
  <si>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</si>
  <si>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</si>
  <si>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</si>
  <si>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</si>
  <si>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</si>
  <si>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</si>
  <si>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</si>
  <si>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</si>
  <si>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</si>
  <si>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</si>
  <si>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</si>
  <si>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</si>
  <si>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</si>
  <si>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</si>
  <si>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</si>
  <si>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</si>
  <si>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</si>
  <si>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</si>
  <si>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</si>
  <si>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</si>
  <si>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</si>
  <si>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</si>
  <si>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</si>
  <si>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</si>
  <si>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</si>
  <si>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</si>
  <si>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</si>
  <si>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</si>
  <si>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</si>
  <si>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</si>
  <si>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</si>
  <si>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</si>
  <si>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</si>
  <si>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</si>
  <si>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</si>
  <si>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</si>
  <si>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</si>
  <si>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</si>
  <si>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</si>
  <si>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</si>
  <si>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</si>
  <si>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</si>
  <si>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</si>
  <si>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</si>
  <si>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</si>
  <si>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</si>
  <si>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</si>
  <si>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</si>
  <si>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</si>
  <si>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</si>
  <si>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</si>
  <si>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</si>
  <si>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</si>
  <si>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</si>
  <si>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</si>
  <si>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奥出雲病院事業特別会計</t>
  </si>
  <si>
    <t>水道事業会計</t>
  </si>
  <si>
    <t>国民健康保険事業特別会計</t>
  </si>
  <si>
    <t>後期高齢者医療保険事業特別会計</t>
  </si>
  <si>
    <t>仁多発電事業特別会計</t>
  </si>
  <si>
    <t>合併処理浄化槽事業特別会計</t>
  </si>
  <si>
    <t>公共下水道事業特別会計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</si>
  <si>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</si>
  <si>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</si>
  <si>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</si>
  <si>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</si>
  <si>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</si>
  <si>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</si>
  <si>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</si>
  <si>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</si>
  <si>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奥出雲椎茸</t>
    <rPh sb="0" eb="3">
      <t>オクイズモ</t>
    </rPh>
    <rPh sb="3" eb="5">
      <t>シイタケ</t>
    </rPh>
    <phoneticPr fontId="2"/>
  </si>
  <si>
    <t>奥出雲仁多米</t>
    <rPh sb="0" eb="3">
      <t>オクイズモ</t>
    </rPh>
    <rPh sb="3" eb="5">
      <t>ニタ</t>
    </rPh>
    <rPh sb="5" eb="6">
      <t>マイ</t>
    </rPh>
    <phoneticPr fontId="2"/>
  </si>
  <si>
    <t>奥出雲交通</t>
    <rPh sb="0" eb="3">
      <t>オクイズモ</t>
    </rPh>
    <rPh sb="3" eb="5">
      <t>コウツウ</t>
    </rPh>
    <phoneticPr fontId="2"/>
  </si>
  <si>
    <t>奥出雲振興</t>
    <rPh sb="0" eb="3">
      <t>オクイズモ</t>
    </rPh>
    <rPh sb="3" eb="5">
      <t>シンコウ</t>
    </rPh>
    <phoneticPr fontId="2"/>
  </si>
  <si>
    <t>仁多堆肥センター</t>
    <rPh sb="0" eb="2">
      <t>ニタ</t>
    </rPh>
    <rPh sb="2" eb="4">
      <t>タイヒ</t>
    </rPh>
    <phoneticPr fontId="2"/>
  </si>
  <si>
    <t>奥出雲町土地開発公社</t>
    <rPh sb="0" eb="1">
      <t>オク</t>
    </rPh>
    <rPh sb="1" eb="4">
      <t>イズモチョウ</t>
    </rPh>
    <rPh sb="4" eb="6">
      <t>トチ</t>
    </rPh>
    <rPh sb="6" eb="8">
      <t>カイハツ</t>
    </rPh>
    <rPh sb="8" eb="10">
      <t>コウシャ</t>
    </rPh>
    <phoneticPr fontId="2"/>
  </si>
  <si>
    <t>奥出雲町農業公社</t>
    <rPh sb="0" eb="1">
      <t>オク</t>
    </rPh>
    <rPh sb="1" eb="4">
      <t>イズモチョウ</t>
    </rPh>
    <rPh sb="4" eb="6">
      <t>ノウギョウ</t>
    </rPh>
    <rPh sb="6" eb="8">
      <t>コウシャ</t>
    </rPh>
    <phoneticPr fontId="2"/>
  </si>
  <si>
    <t>舞茸奥出雲</t>
    <rPh sb="0" eb="2">
      <t>マイタケ</t>
    </rPh>
    <rPh sb="2" eb="5">
      <t>オクイズモ</t>
    </rPh>
    <phoneticPr fontId="2"/>
  </si>
  <si>
    <t>奥出雲電力</t>
    <rPh sb="0" eb="3">
      <t>オクイズモ</t>
    </rPh>
    <rPh sb="3" eb="5">
      <t>デンリョク</t>
    </rPh>
    <phoneticPr fontId="2"/>
  </si>
  <si>
    <t>奥出雲酒造</t>
    <rPh sb="0" eb="3">
      <t>オクイズモ</t>
    </rPh>
    <rPh sb="3" eb="5">
      <t>シュゾウ</t>
    </rPh>
    <phoneticPr fontId="2"/>
  </si>
  <si>
    <t>島根県住宅供給公社</t>
    <rPh sb="0" eb="3">
      <t>シマネケン</t>
    </rPh>
    <rPh sb="3" eb="5">
      <t>ジュウタク</t>
    </rPh>
    <rPh sb="5" eb="7">
      <t>キョウキュウ</t>
    </rPh>
    <rPh sb="7" eb="9">
      <t>コウシャ</t>
    </rPh>
    <phoneticPr fontId="2"/>
  </si>
  <si>
    <t>-</t>
    <phoneticPr fontId="2"/>
  </si>
  <si>
    <t>-</t>
    <phoneticPr fontId="2"/>
  </si>
  <si>
    <t>-</t>
    <phoneticPr fontId="2"/>
  </si>
  <si>
    <t>○</t>
    <phoneticPr fontId="2"/>
  </si>
  <si>
    <t>○</t>
    <phoneticPr fontId="2"/>
  </si>
  <si>
    <t>-</t>
    <phoneticPr fontId="2"/>
  </si>
  <si>
    <t>-</t>
    <phoneticPr fontId="2"/>
  </si>
  <si>
    <t>島根県市町村総合事務組合（普通）</t>
    <rPh sb="0" eb="3">
      <t>シマネケン</t>
    </rPh>
    <rPh sb="3" eb="6">
      <t>シチョウソン</t>
    </rPh>
    <rPh sb="6" eb="8">
      <t>ソウゴウ</t>
    </rPh>
    <rPh sb="8" eb="10">
      <t>ジム</t>
    </rPh>
    <rPh sb="10" eb="12">
      <t>クミアイ</t>
    </rPh>
    <rPh sb="13" eb="15">
      <t>フツウ</t>
    </rPh>
    <phoneticPr fontId="2"/>
  </si>
  <si>
    <t>雲南広域連合（普通）</t>
    <rPh sb="0" eb="2">
      <t>ウンナン</t>
    </rPh>
    <rPh sb="2" eb="4">
      <t>コウイキ</t>
    </rPh>
    <rPh sb="4" eb="6">
      <t>レンゴウ</t>
    </rPh>
    <rPh sb="7" eb="9">
      <t>フツウ</t>
    </rPh>
    <phoneticPr fontId="2"/>
  </si>
  <si>
    <t>雲南広域連合（介護）</t>
    <rPh sb="0" eb="2">
      <t>ウンナン</t>
    </rPh>
    <rPh sb="2" eb="4">
      <t>コウイキ</t>
    </rPh>
    <rPh sb="4" eb="6">
      <t>レンゴウ</t>
    </rPh>
    <rPh sb="7" eb="9">
      <t>カイゴ</t>
    </rPh>
    <phoneticPr fontId="2"/>
  </si>
  <si>
    <t>雲南広域連合（下水）</t>
    <rPh sb="0" eb="2">
      <t>ウンナン</t>
    </rPh>
    <rPh sb="2" eb="4">
      <t>コウイキ</t>
    </rPh>
    <rPh sb="4" eb="6">
      <t>レンゴウ</t>
    </rPh>
    <rPh sb="7" eb="9">
      <t>ゲスイ</t>
    </rPh>
    <phoneticPr fontId="2"/>
  </si>
  <si>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</si>
  <si>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</si>
  <si>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t>
    <phoneticPr fontId="2"/>
  </si>
  <si>
    <t>-</t>
    <phoneticPr fontId="2"/>
  </si>
  <si>
    <t>-</t>
    <phoneticPr fontId="2"/>
  </si>
  <si>
    <t>地域振興基金</t>
    <rPh sb="0" eb="2">
      <t>チイキ</t>
    </rPh>
    <rPh sb="2" eb="4">
      <t>シンコウ</t>
    </rPh>
    <rPh sb="4" eb="6">
      <t>キキン</t>
    </rPh>
    <phoneticPr fontId="2"/>
  </si>
  <si>
    <t>ふるさと応援基金</t>
    <rPh sb="4" eb="6">
      <t>オウエン</t>
    </rPh>
    <rPh sb="6" eb="8">
      <t>キキン</t>
    </rPh>
    <phoneticPr fontId="2"/>
  </si>
  <si>
    <t>仁多米振興施設整備基金</t>
    <rPh sb="0" eb="2">
      <t>ニタ</t>
    </rPh>
    <rPh sb="2" eb="3">
      <t>マイ</t>
    </rPh>
    <rPh sb="3" eb="5">
      <t>シンコウ</t>
    </rPh>
    <rPh sb="5" eb="7">
      <t>シセツ</t>
    </rPh>
    <rPh sb="7" eb="9">
      <t>セイビ</t>
    </rPh>
    <rPh sb="9" eb="11">
      <t>キキン</t>
    </rPh>
    <phoneticPr fontId="2"/>
  </si>
  <si>
    <t>尾原ダム水源地域等整備減債基金</t>
    <rPh sb="0" eb="2">
      <t>オバラ</t>
    </rPh>
    <rPh sb="4" eb="6">
      <t>スイゲン</t>
    </rPh>
    <rPh sb="6" eb="8">
      <t>チイキ</t>
    </rPh>
    <rPh sb="8" eb="9">
      <t>トウ</t>
    </rPh>
    <rPh sb="9" eb="11">
      <t>セイビ</t>
    </rPh>
    <rPh sb="11" eb="12">
      <t>ゲン</t>
    </rPh>
    <rPh sb="12" eb="13">
      <t>サイ</t>
    </rPh>
    <rPh sb="13" eb="15">
      <t>キキン</t>
    </rPh>
    <phoneticPr fontId="2"/>
  </si>
  <si>
    <t>福祉基金</t>
    <rPh sb="0" eb="2">
      <t>フクシ</t>
    </rPh>
    <rPh sb="2" eb="4">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</si>
  <si>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</si>
  <si>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</si>
  <si>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</si>
  <si>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本町においては、事業用資産、インフラ資産ともに近年においても積極的に投資を行っていることから、類似団体に比べて有形固定資産減価償却率は低くなっている。
　将来負担比率については、近年充当可能特定財源である基金の取崩をおこなっている事、第３セクター負債負担見込額の増などから高止まり傾向にある。
　計画的な繰上償還と新規起債発行の抑制により、将来負担の適正化を図りたい。</t>
    <rPh sb="118" eb="119">
      <t>ダイ</t>
    </rPh>
    <rPh sb="124" eb="126">
      <t>フサイ</t>
    </rPh>
    <rPh sb="126" eb="128">
      <t>フタン</t>
    </rPh>
    <rPh sb="128" eb="130">
      <t>ミコ</t>
    </rPh>
    <rPh sb="130" eb="131">
      <t>ガク</t>
    </rPh>
    <rPh sb="132" eb="133">
      <t>ゾウ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</si>
  <si>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</si>
  <si>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</si>
  <si>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</si>
  <si>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</si>
  <si>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</si>
  <si>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</si>
  <si>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</si>
  <si>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本町においては、繰上償還の実施などにより実質公債費比率は毎年改善しているが、類似団体と比較すると依然として高水準にある。
　将来負担比率については、近年充当可能特定財源である基金の取崩をおこなっている事などから高止まり傾向にある。
　計画的な繰上償還と新規起債発行の抑制により、将来負担及び公債費の適正化を図りたい。</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</si>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</sst>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93741</c:v>
                </c:pt>
                <c:pt idx="2">
                  <c:v>107537</c:v>
                </c:pt>
                <c:pt idx="3">
                  <c:v>113913</c:v>
                </c:pt>
                <c:pt idx="4">
                  <c:v>115050</c:v>
                </c:pt>
              </c:numCache>
            </c:numRef>
          </c:val>
          <c:smooth val="0"/>
          <c:extLst>
            <c:ext xmlns:c16="http://schemas.microsoft.com/office/drawing/2014/chart" uri="{C3380CC4-5D6E-409C-BE32-E72D297353CC}">
              <c16:uniqueId val="{00000000-9CE8-4A59-905D-FDAEAD374A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155408</c:v>
                </c:pt>
                <c:pt idx="1">
                  <c:v>191293</c:v>
                </c:pt>
                <c:pt idx="2">
                  <c:v>246118</c:v>
                </c:pt>
                <c:pt idx="3">
                  <c:v>155477</c:v>
                </c:pt>
                <c:pt idx="4">
                  <c:v>168345</c:v>
                </c:pt>
              </c:numCache>
            </c:numRef>
          </c:val>
          <c:smooth val="0"/>
          <c:extLst>
            <c:ext xmlns:c16="http://schemas.microsoft.com/office/drawing/2014/chart" uri="{C3380CC4-5D6E-409C-BE32-E72D297353CC}">
              <c16:uniqueId val="{00000001-9CE8-4A59-905D-FDAEAD374A1F}"/>
            </c:ext>
          </c:extLst>
        </c:ser>
        <c:dLbls>
          <c:showLegendKey val="0"/>
          <c:showVal val="0"/>
          <c:showCatName val="0"/>
          <c:showSerName val="0"/>
          <c:showPercent val="0"/>
          <c:showBubbleSize val="0"/>
        </c:dLbls>
        <c:marker val="1"/>
        <c:smooth val="0"/>
        <c:axId val="237865872"/>
        <c:axId val="237865480"/>
      </c:lineChart>
      <c:catAx>
        <c:axId val="237865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7865480"/>
        <c:crosses val="autoZero"/>
        <c:auto val="1"/>
        <c:lblAlgn val="ctr"/>
        <c:lblOffset val="100"/>
        <c:tickLblSkip val="1"/>
        <c:tickMarkSkip val="1"/>
        <c:noMultiLvlLbl val="0"/>
      </c:catAx>
      <c:valAx>
        <c:axId val="2378654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7865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2.2400000000000002</c:v>
                </c:pt>
                <c:pt idx="1">
                  <c:v>2.2200000000000002</c:v>
                </c:pt>
                <c:pt idx="2">
                  <c:v>2.4900000000000002</c:v>
                </c:pt>
                <c:pt idx="3">
                  <c:v>1.81</c:v>
                </c:pt>
                <c:pt idx="4">
                  <c:v>3.42</c:v>
                </c:pt>
              </c:numCache>
            </c:numRef>
          </c:val>
          <c:extLst>
            <c:ext xmlns:c16="http://schemas.microsoft.com/office/drawing/2014/chart" uri="{C3380CC4-5D6E-409C-BE32-E72D297353CC}">
              <c16:uniqueId val="{00000000-E534-4913-8762-0C45909150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c:v>
                </c:pt>
                <c:pt idx="1">
                  <c:v>11.85</c:v>
                </c:pt>
                <c:pt idx="2">
                  <c:v>8.64</c:v>
                </c:pt>
                <c:pt idx="3">
                  <c:v>8.73</c:v>
                </c:pt>
                <c:pt idx="4">
                  <c:v>8.91</c:v>
                </c:pt>
              </c:numCache>
            </c:numRef>
          </c:val>
          <c:extLst>
            <c:ext xmlns:c16="http://schemas.microsoft.com/office/drawing/2014/chart" uri="{C3380CC4-5D6E-409C-BE32-E72D297353CC}">
              <c16:uniqueId val="{00000001-E534-4913-8762-0C45909150C7}"/>
            </c:ext>
          </c:extLst>
        </c:ser>
        <c:dLbls>
          <c:showLegendKey val="0"/>
          <c:showVal val="0"/>
          <c:showCatName val="0"/>
          <c:showSerName val="0"/>
          <c:showPercent val="0"/>
          <c:showBubbleSize val="0"/>
        </c:dLbls>
        <c:gapWidth val="250"/>
        <c:overlap val="100"/>
        <c:axId val="709298032"/>
        <c:axId val="709292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7.51</c:v>
                </c:pt>
                <c:pt idx="1">
                  <c:v>7.62</c:v>
                </c:pt>
                <c:pt idx="2">
                  <c:v>3.28</c:v>
                </c:pt>
                <c:pt idx="3">
                  <c:v>4.55</c:v>
                </c:pt>
                <c:pt idx="4">
                  <c:v>6.34</c:v>
                </c:pt>
              </c:numCache>
            </c:numRef>
          </c:val>
          <c:smooth val="0"/>
          <c:extLst>
            <c:ext xmlns:c16="http://schemas.microsoft.com/office/drawing/2014/chart" uri="{C3380CC4-5D6E-409C-BE32-E72D297353CC}">
              <c16:uniqueId val="{00000002-E534-4913-8762-0C45909150C7}"/>
            </c:ext>
          </c:extLst>
        </c:ser>
        <c:dLbls>
          <c:showLegendKey val="0"/>
          <c:showVal val="0"/>
          <c:showCatName val="0"/>
          <c:showSerName val="0"/>
          <c:showPercent val="0"/>
          <c:showBubbleSize val="0"/>
        </c:dLbls>
        <c:marker val="1"/>
        <c:smooth val="0"/>
        <c:axId val="709298032"/>
        <c:axId val="709292936"/>
      </c:lineChart>
      <c:catAx>
        <c:axId val="70929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09292936"/>
        <c:crosses val="autoZero"/>
        <c:auto val="1"/>
        <c:lblAlgn val="ctr"/>
        <c:lblOffset val="100"/>
        <c:tickLblSkip val="1"/>
        <c:tickMarkSkip val="1"/>
        <c:noMultiLvlLbl val="0"/>
      </c:catAx>
      <c:valAx>
        <c:axId val="709292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929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0.05</c:v>
                </c:pt>
                <c:pt idx="2">
                  <c:v>#N/A</c:v>
                </c:pt>
                <c:pt idx="3">
                  <c:v>0.06</c:v>
                </c:pt>
                <c:pt idx="4">
                  <c:v>#N/A</c:v>
                </c:pt>
                <c:pt idx="5">
                  <c:v>0.11</c:v>
                </c:pt>
                <c:pt idx="6">
                  <c:v>#N/A</c:v>
                </c:pt>
                <c:pt idx="7">
                  <c:v>0.02</c:v>
                </c:pt>
                <c:pt idx="8">
                  <c:v>#N/A</c:v>
                </c:pt>
                <c:pt idx="9">
                  <c:v>0.02</c:v>
                </c:pt>
              </c:numCache>
            </c:numRef>
          </c:val>
          <c:extLst>
            <c:ext xmlns:c16="http://schemas.microsoft.com/office/drawing/2014/chart" uri="{C3380CC4-5D6E-409C-BE32-E72D297353CC}">
              <c16:uniqueId val="{00000000-BD3E-401C-B664-F3B4C69175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D3E-401C-B664-F3B4C69175A2}"/>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0.02</c:v>
                </c:pt>
              </c:numCache>
            </c:numRef>
          </c:val>
          <c:extLst>
            <c:ext xmlns:c16="http://schemas.microsoft.com/office/drawing/2014/chart" uri="{C3380CC4-5D6E-409C-BE32-E72D297353CC}">
              <c16:uniqueId val="{00000002-BD3E-401C-B664-F3B4C69175A2}"/>
            </c:ext>
          </c:extLst>
        </c:ser>
        <c:ser>
          <c:idx val="3"/>
          <c:order val="3"/>
          <c:tx>
            <c:strRef>
              <c:f>データシート!$A$30</c:f>
              <c:strCache>
                <c:ptCount val="1"/>
                <c:pt idx="0">
                  <c:v>合併処理浄化槽事業特別会計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3-BD3E-401C-B664-F3B4C69175A2}"/>
            </c:ext>
          </c:extLst>
        </c:ser>
        <c:ser>
          <c:idx val="4"/>
          <c:order val="4"/>
          <c:tx>
            <c:strRef>
              <c:f>データシート!$A$31</c:f>
              <c:strCache>
                <c:ptCount val="1"/>
                <c:pt idx="0">
                  <c:v>仁多発電事業特別会計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0.03</c:v>
                </c:pt>
                <c:pt idx="4">
                  <c:v>#N/A</c:v>
                </c:pt>
                <c:pt idx="5">
                  <c:v>0.02</c:v>
                </c:pt>
                <c:pt idx="6">
                  <c:v>#N/A</c:v>
                </c:pt>
                <c:pt idx="7">
                  <c:v>0.01</c:v>
                </c:pt>
                <c:pt idx="8">
                  <c:v>#N/A</c:v>
                </c:pt>
                <c:pt idx="9">
                  <c:v>0.03</c:v>
                </c:pt>
              </c:numCache>
            </c:numRef>
          </c:val>
          <c:extLst>
            <c:ext xmlns:c16="http://schemas.microsoft.com/office/drawing/2014/chart" uri="{C3380CC4-5D6E-409C-BE32-E72D297353CC}">
              <c16:uniqueId val="{00000004-BD3E-401C-B664-F3B4C69175A2}"/>
            </c:ext>
          </c:extLst>
        </c:ser>
        <c:ser>
          <c:idx val="5"/>
          <c:order val="5"/>
          <c:tx>
            <c:strRef>
              <c:f>データシート!$A$32</c:f>
              <c:strCache>
                <c:ptCount val="1"/>
                <c:pt idx="0">
                  <c:v>後期高齢者医療保険事業特別会計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5-BD3E-401C-B664-F3B4C69175A2}"/>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0.03</c:v>
                </c:pt>
                <c:pt idx="2">
                  <c:v>#N/A</c:v>
                </c:pt>
                <c:pt idx="3">
                  <c:v>0.16</c:v>
                </c:pt>
                <c:pt idx="4">
                  <c:v>#N/A</c:v>
                </c:pt>
                <c:pt idx="5">
                  <c:v>0.91</c:v>
                </c:pt>
                <c:pt idx="6">
                  <c:v>#N/A</c:v>
                </c:pt>
                <c:pt idx="7">
                  <c:v>0.55000000000000004</c:v>
                </c:pt>
                <c:pt idx="8">
                  <c:v>#N/A</c:v>
                </c:pt>
                <c:pt idx="9">
                  <c:v>0.08</c:v>
                </c:pt>
              </c:numCache>
            </c:numRef>
          </c:val>
          <c:extLst>
            <c:ext xmlns:c16="http://schemas.microsoft.com/office/drawing/2014/chart" uri="{C3380CC4-5D6E-409C-BE32-E72D297353CC}">
              <c16:uniqueId val="{00000006-BD3E-401C-B664-F3B4C69175A2}"/>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0.97</c:v>
                </c:pt>
                <c:pt idx="8">
                  <c:v>#N/A</c:v>
                </c:pt>
                <c:pt idx="9">
                  <c:v>1.1000000000000001</c:v>
                </c:pt>
              </c:numCache>
            </c:numRef>
          </c:val>
          <c:extLst>
            <c:ext xmlns:c16="http://schemas.microsoft.com/office/drawing/2014/chart" uri="{C3380CC4-5D6E-409C-BE32-E72D297353CC}">
              <c16:uniqueId val="{00000007-BD3E-401C-B664-F3B4C69175A2}"/>
            </c:ext>
          </c:extLst>
        </c:ser>
        <c:ser>
          <c:idx val="8"/>
          <c:order val="8"/>
          <c:tx>
            <c:strRef>
              <c:f>データシート!$A$35</c:f>
              <c:strCache>
                <c:ptCount val="1"/>
                <c:pt idx="0">
                  <c:v>奥出雲病院事業特別会計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4.9400000000000004</c:v>
                </c:pt>
                <c:pt idx="2">
                  <c:v>#N/A</c:v>
                </c:pt>
                <c:pt idx="3">
                  <c:v>4.1399999999999997</c:v>
                </c:pt>
                <c:pt idx="4">
                  <c:v>#N/A</c:v>
                </c:pt>
                <c:pt idx="5">
                  <c:v>3.42</c:v>
                </c:pt>
                <c:pt idx="6">
                  <c:v>#N/A</c:v>
                </c:pt>
                <c:pt idx="7">
                  <c:v>2.29</c:v>
                </c:pt>
                <c:pt idx="8">
                  <c:v>#N/A</c:v>
                </c:pt>
                <c:pt idx="9">
                  <c:v>1.28</c:v>
                </c:pt>
              </c:numCache>
            </c:numRef>
          </c:val>
          <c:extLst>
            <c:ext xmlns:c16="http://schemas.microsoft.com/office/drawing/2014/chart" uri="{C3380CC4-5D6E-409C-BE32-E72D297353CC}">
              <c16:uniqueId val="{00000008-BD3E-401C-B664-F3B4C69175A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2.2200000000000002</c:v>
                </c:pt>
                <c:pt idx="2">
                  <c:v>#N/A</c:v>
                </c:pt>
                <c:pt idx="3">
                  <c:v>2.2000000000000002</c:v>
                </c:pt>
                <c:pt idx="4">
                  <c:v>#N/A</c:v>
                </c:pt>
                <c:pt idx="5">
                  <c:v>2.48</c:v>
                </c:pt>
                <c:pt idx="6">
                  <c:v>#N/A</c:v>
                </c:pt>
                <c:pt idx="7">
                  <c:v>1.79</c:v>
                </c:pt>
                <c:pt idx="8">
                  <c:v>#N/A</c:v>
                </c:pt>
                <c:pt idx="9">
                  <c:v>3.41</c:v>
                </c:pt>
              </c:numCache>
            </c:numRef>
          </c:val>
          <c:extLst>
            <c:ext xmlns:c16="http://schemas.microsoft.com/office/drawing/2014/chart" uri="{C3380CC4-5D6E-409C-BE32-E72D297353CC}">
              <c16:uniqueId val="{00000009-BD3E-401C-B664-F3B4C69175A2}"/>
            </c:ext>
          </c:extLst>
        </c:ser>
        <c:dLbls>
          <c:showLegendKey val="0"/>
          <c:showVal val="0"/>
          <c:showCatName val="0"/>
          <c:showSerName val="0"/>
          <c:showPercent val="0"/>
          <c:showBubbleSize val="0"/>
        </c:dLbls>
        <c:gapWidth val="150"/>
        <c:overlap val="100"/>
        <c:axId val="709297640"/>
        <c:axId val="709297248"/>
      </c:barChart>
      <c:catAx>
        <c:axId val="709297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09297248"/>
        <c:crosses val="autoZero"/>
        <c:auto val="1"/>
        <c:lblAlgn val="ctr"/>
        <c:lblOffset val="100"/>
        <c:tickLblSkip val="1"/>
        <c:tickMarkSkip val="1"/>
        <c:noMultiLvlLbl val="0"/>
      </c:catAx>
      <c:valAx>
        <c:axId val="709297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9297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2917</c:v>
                </c:pt>
                <c:pt idx="5">
                  <c:v>2965</c:v>
                </c:pt>
                <c:pt idx="8">
                  <c:v>2931</c:v>
                </c:pt>
                <c:pt idx="11">
                  <c:v>2940</c:v>
                </c:pt>
                <c:pt idx="14">
                  <c:v>2881</c:v>
                </c:pt>
              </c:numCache>
            </c:numRef>
          </c:val>
          <c:extLst>
            <c:ext xmlns:c16="http://schemas.microsoft.com/office/drawing/2014/chart" uri="{C3380CC4-5D6E-409C-BE32-E72D297353CC}">
              <c16:uniqueId val="{00000000-D335-478D-A52B-9CF238CB45F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335-478D-A52B-9CF238CB45F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25</c:v>
                </c:pt>
                <c:pt idx="3">
                  <c:v>21</c:v>
                </c:pt>
                <c:pt idx="6">
                  <c:v>18</c:v>
                </c:pt>
                <c:pt idx="9">
                  <c:v>17</c:v>
                </c:pt>
                <c:pt idx="12">
                  <c:v>17</c:v>
                </c:pt>
              </c:numCache>
            </c:numRef>
          </c:val>
          <c:extLst>
            <c:ext xmlns:c16="http://schemas.microsoft.com/office/drawing/2014/chart" uri="{C3380CC4-5D6E-409C-BE32-E72D297353CC}">
              <c16:uniqueId val="{00000002-D335-478D-A52B-9CF238CB45F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21</c:v>
                </c:pt>
                <c:pt idx="3">
                  <c:v>31</c:v>
                </c:pt>
                <c:pt idx="6">
                  <c:v>31</c:v>
                </c:pt>
                <c:pt idx="9">
                  <c:v>29</c:v>
                </c:pt>
                <c:pt idx="12">
                  <c:v>27</c:v>
                </c:pt>
              </c:numCache>
            </c:numRef>
          </c:val>
          <c:extLst>
            <c:ext xmlns:c16="http://schemas.microsoft.com/office/drawing/2014/chart" uri="{C3380CC4-5D6E-409C-BE32-E72D297353CC}">
              <c16:uniqueId val="{00000003-D335-478D-A52B-9CF238CB45F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983</c:v>
                </c:pt>
                <c:pt idx="3">
                  <c:v>1037</c:v>
                </c:pt>
                <c:pt idx="6">
                  <c:v>1043</c:v>
                </c:pt>
                <c:pt idx="9">
                  <c:v>1075</c:v>
                </c:pt>
                <c:pt idx="12">
                  <c:v>1058</c:v>
                </c:pt>
              </c:numCache>
            </c:numRef>
          </c:val>
          <c:extLst>
            <c:ext xmlns:c16="http://schemas.microsoft.com/office/drawing/2014/chart" uri="{C3380CC4-5D6E-409C-BE32-E72D297353CC}">
              <c16:uniqueId val="{00000004-D335-478D-A52B-9CF238CB45F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35-478D-A52B-9CF238CB45F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35-478D-A52B-9CF238CB45F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2649</c:v>
                </c:pt>
                <c:pt idx="3">
                  <c:v>2627</c:v>
                </c:pt>
                <c:pt idx="6">
                  <c:v>2616</c:v>
                </c:pt>
                <c:pt idx="9">
                  <c:v>2538</c:v>
                </c:pt>
                <c:pt idx="12">
                  <c:v>2323</c:v>
                </c:pt>
              </c:numCache>
            </c:numRef>
          </c:val>
          <c:extLst>
            <c:ext xmlns:c16="http://schemas.microsoft.com/office/drawing/2014/chart" uri="{C3380CC4-5D6E-409C-BE32-E72D297353CC}">
              <c16:uniqueId val="{00000007-D335-478D-A52B-9CF238CB45FE}"/>
            </c:ext>
          </c:extLst>
        </c:ser>
        <c:dLbls>
          <c:showLegendKey val="0"/>
          <c:showVal val="0"/>
          <c:showCatName val="0"/>
          <c:showSerName val="0"/>
          <c:showPercent val="0"/>
          <c:showBubbleSize val="0"/>
        </c:dLbls>
        <c:gapWidth val="100"/>
        <c:overlap val="100"/>
        <c:axId val="709296464"/>
        <c:axId val="709296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761</c:v>
                </c:pt>
                <c:pt idx="2">
                  <c:v>#N/A</c:v>
                </c:pt>
                <c:pt idx="3">
                  <c:v>#N/A</c:v>
                </c:pt>
                <c:pt idx="4">
                  <c:v>751</c:v>
                </c:pt>
                <c:pt idx="5">
                  <c:v>#N/A</c:v>
                </c:pt>
                <c:pt idx="6">
                  <c:v>#N/A</c:v>
                </c:pt>
                <c:pt idx="7">
                  <c:v>777</c:v>
                </c:pt>
                <c:pt idx="8">
                  <c:v>#N/A</c:v>
                </c:pt>
                <c:pt idx="9">
                  <c:v>#N/A</c:v>
                </c:pt>
                <c:pt idx="10">
                  <c:v>719</c:v>
                </c:pt>
                <c:pt idx="11">
                  <c:v>#N/A</c:v>
                </c:pt>
                <c:pt idx="12">
                  <c:v>#N/A</c:v>
                </c:pt>
                <c:pt idx="13">
                  <c:v>544</c:v>
                </c:pt>
                <c:pt idx="14">
                  <c:v>#N/A</c:v>
                </c:pt>
              </c:numCache>
            </c:numRef>
          </c:val>
          <c:smooth val="0"/>
          <c:extLst>
            <c:ext xmlns:c16="http://schemas.microsoft.com/office/drawing/2014/chart" uri="{C3380CC4-5D6E-409C-BE32-E72D297353CC}">
              <c16:uniqueId val="{00000008-D335-478D-A52B-9CF238CB45FE}"/>
            </c:ext>
          </c:extLst>
        </c:ser>
        <c:dLbls>
          <c:showLegendKey val="0"/>
          <c:showVal val="0"/>
          <c:showCatName val="0"/>
          <c:showSerName val="0"/>
          <c:showPercent val="0"/>
          <c:showBubbleSize val="0"/>
        </c:dLbls>
        <c:marker val="1"/>
        <c:smooth val="0"/>
        <c:axId val="709296464"/>
        <c:axId val="709296072"/>
      </c:lineChart>
      <c:catAx>
        <c:axId val="70929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09296072"/>
        <c:crosses val="autoZero"/>
        <c:auto val="1"/>
        <c:lblAlgn val="ctr"/>
        <c:lblOffset val="100"/>
        <c:tickLblSkip val="1"/>
        <c:tickMarkSkip val="1"/>
        <c:noMultiLvlLbl val="0"/>
      </c:catAx>
      <c:valAx>
        <c:axId val="709296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929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25301</c:v>
                </c:pt>
                <c:pt idx="5">
                  <c:v>24649</c:v>
                </c:pt>
                <c:pt idx="8">
                  <c:v>24304</c:v>
                </c:pt>
                <c:pt idx="11">
                  <c:v>23068</c:v>
                </c:pt>
                <c:pt idx="14">
                  <c:v>22080</c:v>
                </c:pt>
              </c:numCache>
            </c:numRef>
          </c:val>
          <c:extLst>
            <c:ext xmlns:c16="http://schemas.microsoft.com/office/drawing/2014/chart" uri="{C3380CC4-5D6E-409C-BE32-E72D297353CC}">
              <c16:uniqueId val="{00000000-A29C-4D11-88C1-96FE9D41ED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911</c:v>
                </c:pt>
                <c:pt idx="5">
                  <c:v>788</c:v>
                </c:pt>
                <c:pt idx="8">
                  <c:v>786</c:v>
                </c:pt>
                <c:pt idx="11">
                  <c:v>701</c:v>
                </c:pt>
                <c:pt idx="14">
                  <c:v>663</c:v>
                </c:pt>
              </c:numCache>
            </c:numRef>
          </c:val>
          <c:extLst>
            <c:ext xmlns:c16="http://schemas.microsoft.com/office/drawing/2014/chart" uri="{C3380CC4-5D6E-409C-BE32-E72D297353CC}">
              <c16:uniqueId val="{00000001-A29C-4D11-88C1-96FE9D41ED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3144</c:v>
                </c:pt>
                <c:pt idx="5">
                  <c:v>3164</c:v>
                </c:pt>
                <c:pt idx="8">
                  <c:v>2654</c:v>
                </c:pt>
                <c:pt idx="11">
                  <c:v>2576</c:v>
                </c:pt>
                <c:pt idx="14">
                  <c:v>2730</c:v>
                </c:pt>
              </c:numCache>
            </c:numRef>
          </c:val>
          <c:extLst>
            <c:ext xmlns:c16="http://schemas.microsoft.com/office/drawing/2014/chart" uri="{C3380CC4-5D6E-409C-BE32-E72D297353CC}">
              <c16:uniqueId val="{00000002-A29C-4D11-88C1-96FE9D41ED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29C-4D11-88C1-96FE9D41ED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29C-4D11-88C1-96FE9D41ED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64</c:v>
                </c:pt>
                <c:pt idx="3">
                  <c:v>99</c:v>
                </c:pt>
                <c:pt idx="6">
                  <c:v>77</c:v>
                </c:pt>
                <c:pt idx="9">
                  <c:v>108</c:v>
                </c:pt>
                <c:pt idx="12">
                  <c:v>195</c:v>
                </c:pt>
              </c:numCache>
            </c:numRef>
          </c:val>
          <c:extLst>
            <c:ext xmlns:c16="http://schemas.microsoft.com/office/drawing/2014/chart" uri="{C3380CC4-5D6E-409C-BE32-E72D297353CC}">
              <c16:uniqueId val="{00000005-A29C-4D11-88C1-96FE9D41ED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1209</c:v>
                </c:pt>
                <c:pt idx="3">
                  <c:v>1152</c:v>
                </c:pt>
                <c:pt idx="6">
                  <c:v>1055</c:v>
                </c:pt>
                <c:pt idx="9">
                  <c:v>1053</c:v>
                </c:pt>
                <c:pt idx="12">
                  <c:v>947</c:v>
                </c:pt>
              </c:numCache>
            </c:numRef>
          </c:val>
          <c:extLst>
            <c:ext xmlns:c16="http://schemas.microsoft.com/office/drawing/2014/chart" uri="{C3380CC4-5D6E-409C-BE32-E72D297353CC}">
              <c16:uniqueId val="{00000006-A29C-4D11-88C1-96FE9D41ED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234</c:v>
                </c:pt>
                <c:pt idx="3">
                  <c:v>236</c:v>
                </c:pt>
                <c:pt idx="6">
                  <c:v>251</c:v>
                </c:pt>
                <c:pt idx="9">
                  <c:v>233</c:v>
                </c:pt>
                <c:pt idx="12">
                  <c:v>210</c:v>
                </c:pt>
              </c:numCache>
            </c:numRef>
          </c:val>
          <c:extLst>
            <c:ext xmlns:c16="http://schemas.microsoft.com/office/drawing/2014/chart" uri="{C3380CC4-5D6E-409C-BE32-E72D297353CC}">
              <c16:uniqueId val="{00000007-A29C-4D11-88C1-96FE9D41ED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13003</c:v>
                </c:pt>
                <c:pt idx="3">
                  <c:v>12633</c:v>
                </c:pt>
                <c:pt idx="6">
                  <c:v>12283</c:v>
                </c:pt>
                <c:pt idx="9">
                  <c:v>12156</c:v>
                </c:pt>
                <c:pt idx="12">
                  <c:v>11634</c:v>
                </c:pt>
              </c:numCache>
            </c:numRef>
          </c:val>
          <c:extLst>
            <c:ext xmlns:c16="http://schemas.microsoft.com/office/drawing/2014/chart" uri="{C3380CC4-5D6E-409C-BE32-E72D297353CC}">
              <c16:uniqueId val="{00000008-A29C-4D11-88C1-96FE9D41ED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595</c:v>
                </c:pt>
                <c:pt idx="3">
                  <c:v>487</c:v>
                </c:pt>
                <c:pt idx="6">
                  <c:v>382</c:v>
                </c:pt>
                <c:pt idx="9">
                  <c:v>257</c:v>
                </c:pt>
                <c:pt idx="12">
                  <c:v>232</c:v>
                </c:pt>
              </c:numCache>
            </c:numRef>
          </c:val>
          <c:extLst>
            <c:ext xmlns:c16="http://schemas.microsoft.com/office/drawing/2014/chart" uri="{C3380CC4-5D6E-409C-BE32-E72D297353CC}">
              <c16:uniqueId val="{00000009-A29C-4D11-88C1-96FE9D41ED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23442</c:v>
                </c:pt>
                <c:pt idx="3">
                  <c:v>22852</c:v>
                </c:pt>
                <c:pt idx="6">
                  <c:v>22504</c:v>
                </c:pt>
                <c:pt idx="9">
                  <c:v>21602</c:v>
                </c:pt>
                <c:pt idx="12">
                  <c:v>21038</c:v>
                </c:pt>
              </c:numCache>
            </c:numRef>
          </c:val>
          <c:extLst>
            <c:ext xmlns:c16="http://schemas.microsoft.com/office/drawing/2014/chart" uri="{C3380CC4-5D6E-409C-BE32-E72D297353CC}">
              <c16:uniqueId val="{0000000A-A29C-4D11-88C1-96FE9D41EDD4}"/>
            </c:ext>
          </c:extLst>
        </c:ser>
        <c:dLbls>
          <c:showLegendKey val="0"/>
          <c:showVal val="0"/>
          <c:showCatName val="0"/>
          <c:showSerName val="0"/>
          <c:showPercent val="0"/>
          <c:showBubbleSize val="0"/>
        </c:dLbls>
        <c:gapWidth val="100"/>
        <c:overlap val="100"/>
        <c:axId val="709306656"/>
        <c:axId val="709289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9189</c:v>
                </c:pt>
                <c:pt idx="2">
                  <c:v>#N/A</c:v>
                </c:pt>
                <c:pt idx="3">
                  <c:v>#N/A</c:v>
                </c:pt>
                <c:pt idx="4">
                  <c:v>8857</c:v>
                </c:pt>
                <c:pt idx="5">
                  <c:v>#N/A</c:v>
                </c:pt>
                <c:pt idx="6">
                  <c:v>#N/A</c:v>
                </c:pt>
                <c:pt idx="7">
                  <c:v>8809</c:v>
                </c:pt>
                <c:pt idx="8">
                  <c:v>#N/A</c:v>
                </c:pt>
                <c:pt idx="9">
                  <c:v>#N/A</c:v>
                </c:pt>
                <c:pt idx="10">
                  <c:v>9065</c:v>
                </c:pt>
                <c:pt idx="11">
                  <c:v>#N/A</c:v>
                </c:pt>
                <c:pt idx="12">
                  <c:v>#N/A</c:v>
                </c:pt>
                <c:pt idx="13">
                  <c:v>8782</c:v>
                </c:pt>
                <c:pt idx="14">
                  <c:v>#N/A</c:v>
                </c:pt>
              </c:numCache>
            </c:numRef>
          </c:val>
          <c:smooth val="0"/>
          <c:extLst>
            <c:ext xmlns:c16="http://schemas.microsoft.com/office/drawing/2014/chart" uri="{C3380CC4-5D6E-409C-BE32-E72D297353CC}">
              <c16:uniqueId val="{0000000B-A29C-4D11-88C1-96FE9D41EDD4}"/>
            </c:ext>
          </c:extLst>
        </c:ser>
        <c:dLbls>
          <c:showLegendKey val="0"/>
          <c:showVal val="0"/>
          <c:showCatName val="0"/>
          <c:showSerName val="0"/>
          <c:showPercent val="0"/>
          <c:showBubbleSize val="0"/>
        </c:dLbls>
        <c:marker val="1"/>
        <c:smooth val="0"/>
        <c:axId val="709306656"/>
        <c:axId val="709289016"/>
      </c:lineChart>
      <c:catAx>
        <c:axId val="70930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09289016"/>
        <c:crosses val="autoZero"/>
        <c:auto val="1"/>
        <c:lblAlgn val="ctr"/>
        <c:lblOffset val="100"/>
        <c:tickLblSkip val="1"/>
        <c:tickMarkSkip val="1"/>
        <c:noMultiLvlLbl val="0"/>
      </c:catAx>
      <c:valAx>
        <c:axId val="709289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930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689</c:v>
                </c:pt>
                <c:pt idx="1">
                  <c:v>689</c:v>
                </c:pt>
                <c:pt idx="2">
                  <c:v>689</c:v>
                </c:pt>
              </c:numCache>
            </c:numRef>
          </c:val>
          <c:extLst>
            <c:ext xmlns:c16="http://schemas.microsoft.com/office/drawing/2014/chart" uri="{C3380CC4-5D6E-409C-BE32-E72D297353CC}">
              <c16:uniqueId val="{00000000-13EA-434A-9B17-E11C88A22D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846</c:v>
                </c:pt>
                <c:pt idx="1">
                  <c:v>564</c:v>
                </c:pt>
                <c:pt idx="2">
                  <c:v>583</c:v>
                </c:pt>
              </c:numCache>
            </c:numRef>
          </c:val>
          <c:extLst>
            <c:ext xmlns:c16="http://schemas.microsoft.com/office/drawing/2014/chart" uri="{C3380CC4-5D6E-409C-BE32-E72D297353CC}">
              <c16:uniqueId val="{00000001-13EA-434A-9B17-E11C88A22D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1519</c:v>
                </c:pt>
                <c:pt idx="1">
                  <c:v>1779</c:v>
                </c:pt>
                <c:pt idx="2">
                  <c:v>1854</c:v>
                </c:pt>
              </c:numCache>
            </c:numRef>
          </c:val>
          <c:extLst>
            <c:ext xmlns:c16="http://schemas.microsoft.com/office/drawing/2014/chart" uri="{C3380CC4-5D6E-409C-BE32-E72D297353CC}">
              <c16:uniqueId val="{00000002-13EA-434A-9B17-E11C88A22DD4}"/>
            </c:ext>
          </c:extLst>
        </c:ser>
        <c:dLbls>
          <c:showLegendKey val="0"/>
          <c:showVal val="0"/>
          <c:showCatName val="0"/>
          <c:showSerName val="0"/>
          <c:showPercent val="0"/>
          <c:showBubbleSize val="0"/>
        </c:dLbls>
        <c:gapWidth val="120"/>
        <c:overlap val="100"/>
        <c:axId val="709287840"/>
        <c:axId val="709287448"/>
      </c:barChart>
      <c:catAx>
        <c:axId val="70928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09287448"/>
        <c:crosses val="autoZero"/>
        <c:auto val="1"/>
        <c:lblAlgn val="ctr"/>
        <c:lblOffset val="100"/>
        <c:tickLblSkip val="1"/>
        <c:tickMarkSkip val="1"/>
        <c:noMultiLvlLbl val="0"/>
      </c:catAx>
      <c:valAx>
        <c:axId val="7092874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0928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{40E213E7-0342-40D2-A200-F2E5205811A9}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F0A-49FC-BC94-50B2781C75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{81E0A559-0394-4699-9ACF-F62CE0384766}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0A-49FC-BC94-50B2781C75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{98F78E2D-D4C7-4BE1-A0A9-23FA518995EB}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0A-49FC-BC94-50B2781C75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{4E7A755D-3471-483C-B90B-48D758C0D59A}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0A-49FC-BC94-50B2781C75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{233D8123-281F-41A9-854B-2EBF72787402}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0A-49FC-BC94-50B2781C75A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{937A433C-A159-4366-8D20-EE480131D52B}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F0A-49FC-BC94-50B2781C75A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{800566C2-C9BF-4BEC-97EC-AAC3316BA672}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F0A-49FC-BC94-50B2781C75A5}"/>
                </c:ext>
              </c:extLst>
            </c:dLbl>
            <c:dLbl>
              <c:idx val="24"/>
              <c:layout>
                <c:manualLayout>
                  <c:x val="-3.2601187094158768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{51C75323-BA45-4E82-8047-3A49C106FE67}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F0A-49FC-BC94-50B2781C75A5}"/>
                </c:ext>
              </c:extLst>
            </c:dLbl>
            <c:dLbl>
              <c:idx val="32"/>
              <c:layout>
                <c:manualLayout>
                  <c:x val="-3.1689213844985804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{8544F09B-40BA-4201-B1E0-4AE705D1E077}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F0A-49FC-BC94-50B2781C75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c:v>
                </c:pt>
                <c:pt idx="16">
                  <c:v>52.4</c:v>
                </c:pt>
                <c:pt idx="24">
                  <c:v>53.2</c:v>
                </c:pt>
                <c:pt idx="32">
                  <c:v>53.6</c:v>
                </c:pt>
              </c:numCache>
            </c:numRef>
          </c:xVal>
          <c:yVal>
            <c:numRef>
              <c:f>公会計指標分析・財政指標組合せ分析表!$BP$51:$DC$51</c:f>
              <c:numCache>
                <c:formatCode>#,##0.0;"▲ "#,##0.0</c:formatCode>
                <c:ptCount val="40"/>
                <c:pt idx="8">
                  <c:v>165.9</c:v>
                </c:pt>
                <c:pt idx="16">
                  <c:v>169.7</c:v>
                </c:pt>
                <c:pt idx="24">
                  <c:v>177.6</c:v>
                </c:pt>
                <c:pt idx="32">
                  <c:v>175.7</c:v>
                </c:pt>
              </c:numCache>
            </c:numRef>
          </c:yVal>
          <c:smooth val="0"/>
          <c:extLst>
            <c:ext xmlns:c16="http://schemas.microsoft.com/office/drawing/2014/chart" uri="{C3380CC4-5D6E-409C-BE32-E72D297353CC}">
              <c16:uniqueId val="{00000009-1F0A-49FC-BC94-50B2781C75A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{F6E4520B-17E4-4A6D-A378-C8D1789DDF36}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F0A-49FC-BC94-50B2781C75A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{54C1E714-1291-4F33-BC8C-F4B187C331CF}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0A-49FC-BC94-50B2781C75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{D77003FC-490B-44E7-B49E-E943BD3383E7}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0A-49FC-BC94-50B2781C75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{B0C60024-001A-4D60-9D73-DB21538CF591}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0A-49FC-BC94-50B2781C75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{0A7F9ED9-49D1-4977-9D98-EB088BE27C7B}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0A-49FC-BC94-50B2781C75A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{9E127B2B-461B-407F-BA79-4B47C1EA8ED8}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F0A-49FC-BC94-50B2781C75A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{88C75868-FF50-4120-B58A-340CBB4DA8F9}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F0A-49FC-BC94-50B2781C75A5}"/>
                </c:ext>
              </c:extLst>
            </c:dLbl>
            <c:dLbl>
              <c:idx val="24"/>
              <c:layout>
                <c:manualLayout>
                  <c:x val="-3.9199414752852775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{62196000-701F-46A2-9F14-D8939CC9B523}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F0A-49FC-BC94-50B2781C75A5}"/>
                </c:ext>
              </c:extLst>
            </c:dLbl>
            <c:dLbl>
              <c:idx val="32"/>
              <c:layout>
                <c:manualLayout>
                  <c:x val="-2.5090986186291832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{096A96A0-9310-439A-BEE1-4F8BB209CE71}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F0A-49FC-BC94-50B2781C75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55.6</c:v>
                </c:pt>
                <c:pt idx="16">
                  <c:v>59.8</c:v>
                </c:pt>
                <c:pt idx="24">
                  <c:v>61.4</c:v>
                </c:pt>
                <c:pt idx="32">
                  <c:v>61.6</c:v>
                </c:pt>
              </c:numCache>
            </c:numRef>
          </c:xVal>
          <c:yVal>
            <c:numRef>
              <c:f>公会計指標分析・財政指標組合せ分析表!$BP$55:$DC$55</c:f>
              <c:numCache>
                <c:formatCode>#,##0.0;"▲ "#,##0.0</c:formatCode>
                <c:ptCount val="40"/>
                <c:pt idx="8">
                  <c:v>58.9</c:v>
                </c:pt>
                <c:pt idx="16">
                  <c:v>51.4</c:v>
                </c:pt>
                <c:pt idx="24">
                  <c:v>46.8</c:v>
                </c:pt>
                <c:pt idx="32">
                  <c:v>48.4</c:v>
                </c:pt>
              </c:numCache>
            </c:numRef>
          </c:yVal>
          <c:smooth val="0"/>
          <c:extLst>
            <c:ext xmlns:c16="http://schemas.microsoft.com/office/drawing/2014/chart" uri="{C3380CC4-5D6E-409C-BE32-E72D297353CC}">
              <c16:uniqueId val="{00000013-1F0A-49FC-BC94-50B2781C75A5}"/>
            </c:ext>
          </c:extLst>
        </c:ser>
        <c:dLbls>
          <c:showLegendKey val="0"/>
          <c:showVal val="1"/>
          <c:showCatName val="0"/>
          <c:showSerName val="0"/>
          <c:showPercent val="0"/>
          <c:showBubbleSize val="0"/>
        </c:dLbls>
        <c:axId val="665713592"/>
        <c:axId val="665713200"/>
      </c:scatterChart>
      <c:valAx>
        <c:axId val="665713592"/>
        <c:scaling>
          <c:orientation val="minMax"/>
          <c:max val="63"/>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65713200"/>
        <c:crosses val="autoZero"/>
        <c:crossBetween val="midCat"/>
      </c:valAx>
      <c:valAx>
        <c:axId val="665713200"/>
        <c:scaling>
          <c:orientation val="minMax"/>
          <c:max val="20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65713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{559487ED-B4A4-496C-BF23-80CC6AB96EC8}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64B-45D0-A26B-286D5D97C6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{FFA0F063-BF15-4D8E-8A8F-5E5AB1957799}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4B-45D0-A26B-286D5D97C6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{7A80A4B4-F7EC-4EEC-BE10-2A17BAEA1FE2}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4B-45D0-A26B-286D5D97C6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{54D66D5D-56E7-4F57-BE69-8D127DC8A981}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4B-45D0-A26B-286D5D97C6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{4AB1B220-05E0-4D3B-8906-1B2BDBFF356B}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4B-45D0-A26B-286D5D97C6D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{DDCF0302-BE64-41BF-95C3-6DE460C103F7}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64B-45D0-A26B-286D5D97C6DE}"/>
                </c:ext>
              </c:extLst>
            </c:dLbl>
            <c:dLbl>
              <c:idx val="16"/>
              <c:layout>
                <c:manualLayout>
                  <c:x val="-2.4560566169510838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{2691D963-935F-4623-894B-D79C8CF2B2C9}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64B-45D0-A26B-286D5D97C6DE}"/>
                </c:ext>
              </c:extLst>
            </c:dLbl>
            <c:dLbl>
              <c:idx val="24"/>
              <c:layout>
                <c:manualLayout>
                  <c:x val="-3.88354170687104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{DB3E6CB3-9DAB-43AB-A268-B14C33B53920}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64B-45D0-A26B-286D5D97C6D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{A16091F3-DB23-4A54-BDFB-3D3D3039B6DD}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64B-45D0-A26B-286D5D97C6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15.7</c:v>
                </c:pt>
                <c:pt idx="8">
                  <c:v>15</c:v>
                </c:pt>
                <c:pt idx="16">
                  <c:v>14.4</c:v>
                </c:pt>
                <c:pt idx="24">
                  <c:v>14.3</c:v>
                </c:pt>
                <c:pt idx="32">
                  <c:v>13.3</c:v>
                </c:pt>
              </c:numCache>
            </c:numRef>
          </c:xVal>
          <c:yVal>
            <c:numRef>
              <c:f>公会計指標分析・財政指標組合せ分析表!$BP$73:$DC$73</c:f>
              <c:numCache>
                <c:formatCode>#,##0.0;"▲ "#,##0.0</c:formatCode>
                <c:ptCount val="40"/>
                <c:pt idx="0">
                  <c:v>173.4</c:v>
                </c:pt>
                <c:pt idx="8">
                  <c:v>165.9</c:v>
                </c:pt>
                <c:pt idx="16">
                  <c:v>169.7</c:v>
                </c:pt>
                <c:pt idx="24">
                  <c:v>177.6</c:v>
                </c:pt>
                <c:pt idx="32">
                  <c:v>175.7</c:v>
                </c:pt>
              </c:numCache>
            </c:numRef>
          </c:yVal>
          <c:smooth val="0"/>
          <c:extLst>
            <c:ext xmlns:c16="http://schemas.microsoft.com/office/drawing/2014/chart" uri="{C3380CC4-5D6E-409C-BE32-E72D297353CC}">
              <c16:uniqueId val="{00000009-064B-45D0-A26B-286D5D97C6D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{DF125BBE-7195-4A8D-8919-672368616942}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64B-45D0-A26B-286D5D97C6D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{42E6AE65-ECCF-43F1-9BDC-576B0C7CA91F}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4B-45D0-A26B-286D5D97C6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{CCD86B64-F0FC-49FD-83D8-3F4132A00776}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4B-45D0-A26B-286D5D97C6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{B81CB4E3-7271-4DBE-9A6E-FA12A2AB7CDF}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4B-45D0-A26B-286D5D97C6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{F86C2064-7AF2-44C0-A441-A48EBA7C9993}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4B-45D0-A26B-286D5D97C6D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{B2C86797-2DC4-4D7F-939D-5A656226C82E}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64B-45D0-A26B-286D5D97C6DE}"/>
                </c:ext>
              </c:extLst>
            </c:dLbl>
            <c:dLbl>
              <c:idx val="16"/>
              <c:layout>
                <c:manualLayout>
                  <c:x val="-3.1697991619110633E-2"/>
                  <c:y val="-7.446261987921155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{2BC64793-ABC7-4728-B4DA-675F0DF6D4A9}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64B-45D0-A26B-286D5D97C6DE}"/>
                </c:ext>
              </c:extLst>
            </c:dLbl>
            <c:dLbl>
              <c:idx val="24"/>
              <c:layout>
                <c:manualLayout>
                  <c:x val="-4.516035515397127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{AFA5C17C-143B-401B-A99F-C4F40059A37E}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64B-45D0-A26B-286D5D97C6DE}"/>
                </c:ext>
              </c:extLst>
            </c:dLbl>
            <c:dLbl>
              <c:idx val="32"/>
              <c:layout>
                <c:manualLayout>
                  <c:x val="-1.8235628084249993E-2"/>
                  <c:y val="-5.037067429637641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{7C81F179-1208-4535-96D7-88CF35AF11FC}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64B-45D0-A26B-286D5D97C6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10.8</c:v>
                </c:pt>
                <c:pt idx="16">
                  <c:v>10.199999999999999</c:v>
                </c:pt>
                <c:pt idx="24">
                  <c:v>9.9</c:v>
                </c:pt>
                <c:pt idx="32">
                  <c:v>9.9</c:v>
                </c:pt>
              </c:numCache>
            </c:numRef>
          </c:xVal>
          <c:yVal>
            <c:numRef>
              <c:f>公会計指標分析・財政指標組合せ分析表!$BP$77:$DC$77</c:f>
              <c:numCache>
                <c:formatCode>#,##0.0;"▲ "#,##0.0</c:formatCode>
                <c:ptCount val="40"/>
                <c:pt idx="0">
                  <c:v>54</c:v>
                </c:pt>
                <c:pt idx="8">
                  <c:v>58.9</c:v>
                </c:pt>
                <c:pt idx="16">
                  <c:v>51.4</c:v>
                </c:pt>
                <c:pt idx="24">
                  <c:v>46.8</c:v>
                </c:pt>
                <c:pt idx="32">
                  <c:v>48.4</c:v>
                </c:pt>
              </c:numCache>
            </c:numRef>
          </c:yVal>
          <c:smooth val="0"/>
          <c:extLst>
            <c:ext xmlns:c16="http://schemas.microsoft.com/office/drawing/2014/chart" uri="{C3380CC4-5D6E-409C-BE32-E72D297353CC}">
              <c16:uniqueId val="{00000013-064B-45D0-A26B-286D5D97C6DE}"/>
            </c:ext>
          </c:extLst>
        </c:ser>
        <c:dLbls>
          <c:showLegendKey val="0"/>
          <c:showVal val="1"/>
          <c:showCatName val="0"/>
          <c:showSerName val="0"/>
          <c:showPercent val="0"/>
          <c:showBubbleSize val="0"/>
        </c:dLbls>
        <c:axId val="665712416"/>
        <c:axId val="665712024"/>
      </c:scatterChart>
      <c:valAx>
        <c:axId val="665712416"/>
        <c:scaling>
          <c:orientation val="minMax"/>
          <c:max val="16.200000000000003"/>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65712024"/>
        <c:crosses val="autoZero"/>
        <c:crossBetween val="midCat"/>
      </c:valAx>
      <c:valAx>
        <c:axId val="665712024"/>
        <c:scaling>
          <c:orientation val="minMax"/>
          <c:max val="20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657124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これまで実施してきた新規発行債の抑制や任意繰上償還の効果により元利償還金は</a:t>
          </a:r>
          <a:r>
            <a:rPr kumimoji="1" lang="en-US" altLang="ja-JP" sz="1400">
              <a:latin typeface="ＭＳ ゴシック" pitchFamily="49" charset="-128"/>
              <a:ea typeface="ＭＳ ゴシック" pitchFamily="49" charset="-128"/>
            </a:rPr>
            <a:t>215</a:t>
          </a:r>
          <a:r>
            <a:rPr kumimoji="1" lang="ja-JP" altLang="en-US" sz="1400">
              <a:latin typeface="ＭＳ ゴシック" pitchFamily="49" charset="-128"/>
              <a:ea typeface="ＭＳ ゴシック" pitchFamily="49" charset="-128"/>
            </a:rPr>
            <a:t>百万円、約</a:t>
          </a:r>
          <a:r>
            <a:rPr kumimoji="1" lang="en-US" altLang="ja-JP" sz="1400">
              <a:latin typeface="ＭＳ ゴシック" pitchFamily="49" charset="-128"/>
              <a:ea typeface="ＭＳ ゴシック" pitchFamily="49" charset="-128"/>
            </a:rPr>
            <a:t>8.5</a:t>
          </a:r>
          <a:r>
            <a:rPr kumimoji="1" lang="ja-JP" altLang="en-US" sz="1400">
              <a:latin typeface="ＭＳ ゴシック" pitchFamily="49" charset="-128"/>
              <a:ea typeface="ＭＳ ゴシック" pitchFamily="49" charset="-128"/>
            </a:rPr>
            <a:t>％減少した。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一方で、市町村合併直後に発行した起債の償還終了に伴い算入公債費も減少しているが、元利償還金の減少幅が大きく、実質公債費比率の分子の額は</a:t>
          </a:r>
          <a:r>
            <a:rPr kumimoji="1" lang="en-US" altLang="ja-JP" sz="1400">
              <a:latin typeface="ＭＳ ゴシック" pitchFamily="49" charset="-128"/>
              <a:ea typeface="ＭＳ ゴシック" pitchFamily="49" charset="-128"/>
            </a:rPr>
            <a:t>175</a:t>
          </a:r>
          <a:r>
            <a:rPr kumimoji="1" lang="ja-JP" altLang="en-US" sz="1400">
              <a:latin typeface="ＭＳ ゴシック" pitchFamily="49" charset="-128"/>
              <a:ea typeface="ＭＳ ゴシック" pitchFamily="49" charset="-128"/>
            </a:rPr>
            <a:t>百万円、約</a:t>
          </a:r>
          <a:r>
            <a:rPr kumimoji="1" lang="en-US" altLang="ja-JP" sz="1400">
              <a:latin typeface="ＭＳ ゴシック" pitchFamily="49" charset="-128"/>
              <a:ea typeface="ＭＳ ゴシック" pitchFamily="49" charset="-128"/>
            </a:rPr>
            <a:t>24.3</a:t>
          </a:r>
          <a:r>
            <a:rPr kumimoji="1" lang="ja-JP" altLang="en-US" sz="1400">
              <a:latin typeface="ＭＳ ゴシック" pitchFamily="49" charset="-128"/>
              <a:ea typeface="ＭＳ ゴシック" pitchFamily="49" charset="-128"/>
            </a:rPr>
            <a:t>％減少した。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地方債残高は、新規発行債の抑制及び任意繰上償還の効果等により</a:t>
          </a:r>
          <a:r>
            <a:rPr kumimoji="1" lang="en-US" altLang="ja-JP" sz="1400">
              <a:latin typeface="ＭＳ ゴシック" pitchFamily="49" charset="-128"/>
              <a:ea typeface="ＭＳ ゴシック" pitchFamily="49" charset="-128"/>
            </a:rPr>
            <a:t>564</a:t>
          </a:r>
          <a:r>
            <a:rPr kumimoji="1" lang="ja-JP" altLang="en-US" sz="1400">
              <a:latin typeface="ＭＳ ゴシック" pitchFamily="49" charset="-128"/>
              <a:ea typeface="ＭＳ ゴシック" pitchFamily="49" charset="-128"/>
            </a:rPr>
            <a:t>百万円減少した。このほか公営企業債等繰入見込額は、各公営企業において償還が進み残高が減少したことにより</a:t>
          </a:r>
          <a:r>
            <a:rPr kumimoji="1" lang="en-US" altLang="ja-JP" sz="1400">
              <a:latin typeface="ＭＳ ゴシック" pitchFamily="49" charset="-128"/>
              <a:ea typeface="ＭＳ ゴシック" pitchFamily="49" charset="-128"/>
            </a:rPr>
            <a:t>522</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一方で、設立法人等の負債等負担見込額は、第三セクターの経営状況の変動により</a:t>
          </a:r>
          <a:r>
            <a:rPr kumimoji="1" lang="en-US" altLang="ja-JP" sz="1400">
              <a:latin typeface="ＭＳ ゴシック" pitchFamily="49" charset="-128"/>
              <a:ea typeface="ＭＳ ゴシック" pitchFamily="49" charset="-128"/>
            </a:rPr>
            <a:t>87</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また充当可能財源等については、</a:t>
          </a:r>
          <a:r>
            <a:rPr kumimoji="1" lang="en-US" altLang="ja-JP" sz="1400">
              <a:latin typeface="ＭＳ ゴシック" pitchFamily="49" charset="-128"/>
              <a:ea typeface="ＭＳ ゴシック" pitchFamily="49" charset="-128"/>
            </a:rPr>
            <a:t>872</a:t>
          </a:r>
          <a:r>
            <a:rPr kumimoji="1" lang="ja-JP" altLang="en-US" sz="1400">
              <a:latin typeface="ＭＳ ゴシック" pitchFamily="49" charset="-128"/>
              <a:ea typeface="ＭＳ ゴシック" pitchFamily="49" charset="-128"/>
            </a:rPr>
            <a:t>百万円減少した。充当可能基金は、ふるさと納税を積み立てる特定目的基金において寄附額の増に伴い残高が増加した。基準財政需要額算入見込額は、</a:t>
          </a:r>
          <a:r>
            <a:rPr kumimoji="1" lang="en-US" altLang="ja-JP" sz="1400">
              <a:latin typeface="ＭＳ ゴシック" pitchFamily="49" charset="-128"/>
              <a:ea typeface="ＭＳ ゴシック" pitchFamily="49" charset="-128"/>
            </a:rPr>
            <a:t>H18</a:t>
          </a:r>
          <a:r>
            <a:rPr kumimoji="1" lang="ja-JP" altLang="en-US" sz="1400">
              <a:latin typeface="ＭＳ ゴシック" pitchFamily="49" charset="-128"/>
              <a:ea typeface="ＭＳ ゴシック" pitchFamily="49" charset="-128"/>
            </a:rPr>
            <a:t>過疎債の償還終了、合併特例債の残高減少などにより</a:t>
          </a:r>
          <a:r>
            <a:rPr kumimoji="1" lang="en-US" altLang="ja-JP" sz="1400">
              <a:latin typeface="ＭＳ ゴシック" pitchFamily="49" charset="-128"/>
              <a:ea typeface="ＭＳ ゴシック" pitchFamily="49" charset="-128"/>
            </a:rPr>
            <a:t>988</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これらの要因により将来負担比率の分子は</a:t>
          </a:r>
          <a:r>
            <a:rPr kumimoji="1" lang="en-US" altLang="ja-JP" sz="1400">
              <a:latin typeface="ＭＳ ゴシック" pitchFamily="49" charset="-128"/>
              <a:ea typeface="ＭＳ ゴシック" pitchFamily="49" charset="-128"/>
            </a:rPr>
            <a:t>283</a:t>
          </a:r>
          <a:r>
            <a:rPr kumimoji="1" lang="ja-JP" altLang="en-US" sz="1400">
              <a:latin typeface="ＭＳ ゴシック" pitchFamily="49" charset="-128"/>
              <a:ea typeface="ＭＳ ゴシック" pitchFamily="49" charset="-128"/>
            </a:rPr>
            <a:t>百万円減少した。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島根県奥出雲町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全体としては増加しているが、特定目的基金の一つである「ふるさと応援基金」の増加によるところが大きい。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当該基金はふるさと応援寄附（ふるさと納税）を積み立てる基金であり、近年、寄附額は増加傾向にある。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財政調整基金については、本町の予算規模を勘案し、大規模災害等不測の事態に備えるため、収支状況等を見ながら一定額積み立てを実施したい。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減債基金については、必要に応じて繰上償還財源として取り崩す可能性もあるが、残高が急減しないようにする。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その他特定目的基金については、基金設置目的に沿った事業の財源として活用していくが、中長期的な計画に基づいて残高が急減しないようにする。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地域振興基金：地域振興を図る事業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ふるさと応援基金：定住･結婚対策、出産･子育て支援、環境保全、観光振興、教育振興等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仁多米振興施設整備基金：仁多米振興施設の整備、改修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地域振興基金：合併特例債を財源に積み立てる基金であり、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に積み立てを行ったが、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に事業財源として取り崩したため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ふるさと応援基金：積み立ての原資となるふるさと応援寄附金（ふるさと納税）が増加傾向にあるため増加している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仁多米振興施設整備基金：近年、設備改修を継続して実施しており、事業財源として取り崩したため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ふるさと応援基金：既に積み立てた額については、基金設置目的に沿った事業の財源として積極的に活用していく予定。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しかしながら、寄附窓口となる民間企業ポータルサイトの運営、制度改正等により大きく変化すると見込まれる。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地域振興基金：合併特例債を財源に積み立ててきたが、当該発行上限に達しているため、追加の元金積立の予定はない。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今後も基金設置目的に沿った事業の財源として取り崩す予定であり減少していく見込み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近年の増減は利子積立のみ行っており、ほぼ同額で推移している。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大規模災害等不測の事態に備えるため、残高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百万円程度を目安に、決算剰余額、任意繰上償還額の規模等を考慮しながら積立を実施したい。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例年、起債の定時償還の財源として一定額の取崩しを行っている。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において繰上償還の財源として取崩しを行ったため、大きく減少したが、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は一般会計収支状況により予算積立を行い、残高は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今後も定時償還の財源として一定額を取り崩す見込みのため、減少する傾向が続く予定。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12,694
12,620
368.01
14,763,141
14,423,308
264,491
7,734,373
21,037,870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本町においては、事業用資産、インフラ資産ともに近年においても積極的に投資を行っていることから、類似団体に比べて有形固定資産減価償却率は低くなっている。</a:t>
          </a:r>
          <a:endParaRPr lang="ja-JP" altLang="ja-JP">
            <a:effectLst/>
          </a:endParaRPr>
        </a:p>
        <a:p>
          <a:r>
            <a:rPr kumimoji="1" lang="ja-JP" altLang="ja-JP" sz="1100">
              <a:solidFill>
                <a:schemeClr val="dk1"/>
              </a:solidFill>
              <a:effectLst/>
              <a:latin typeface="+mn-lt"/>
              <a:ea typeface="+mn-ea"/>
              <a:cs typeface="+mn-cs"/>
            </a:rPr>
            <a:t>　また、本町では人口密度が低く、山間部にも民家が点在しているため、事業用資産に比べインフラ資産の比率が高くなる。一般会計等では、道路・橋りょうを中心としたインフラ施設工作物が有形固定資産総額の約６割を占めており、有形固定資産減価償却率にも大きな影響を与えて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2268</xdr:rowOff>
    </xdr:to>
    <xdr:cxnSp macro="">
      <xdr:nvCxnSpPr>
        <xdr:cNvPr id="66" name="直線コネクタ 65"/>
        <xdr:cNvCxnSpPr/>
      </xdr:nvCxnSpPr>
      <xdr:spPr>
        <a:xfrm flipV="1">
          <a:off x="4206240" y="5169898"/>
          <a:ext cx="1270" cy="128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7" name="有形固定資産減価償却率最小値テキスト"/>
        <xdr:cNvSpPr txBox="1"/>
      </xdr:nvSpPr>
      <xdr:spPr>
        <a:xfrm>
          <a:off x="4258945" y="6460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8" name="直線コネクタ 67"/>
        <xdr:cNvCxnSpPr/>
      </xdr:nvCxnSpPr>
      <xdr:spPr>
        <a:xfrm>
          <a:off x="4119245" y="645640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69" name="有形固定資産減価償却率最大値テキスト"/>
        <xdr:cNvSpPr txBox="1"/>
      </xdr:nvSpPr>
      <xdr:spPr>
        <a:xfrm>
          <a:off x="4258945" y="4948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0" name="直線コネクタ 69"/>
        <xdr:cNvCxnSpPr/>
      </xdr:nvCxnSpPr>
      <xdr:spPr>
        <a:xfrm>
          <a:off x="4119245" y="516989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57439</xdr:rowOff>
    </xdr:from>
    <xdr:ext cx="405111" cy="259045"/>
    <xdr:sp macro="" textlink="">
      <xdr:nvSpPr>
        <xdr:cNvPr id="71" name="有形固定資産減価償却率平均値テキスト"/>
        <xdr:cNvSpPr txBox="1"/>
      </xdr:nvSpPr>
      <xdr:spPr>
        <a:xfrm>
          <a:off x="4258945" y="5505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34562</xdr:rowOff>
    </xdr:from>
    <xdr:to>
      <xdr:col>23</xdr:col>
      <xdr:colOff>136525</xdr:colOff>
      <xdr:row>29</xdr:row>
      <xdr:rowOff>136162</xdr:rowOff>
    </xdr:to>
    <xdr:sp macro="" textlink="">
      <xdr:nvSpPr>
        <xdr:cNvPr id="72" name="フローチャート: 判断 71"/>
        <xdr:cNvSpPr/>
      </xdr:nvSpPr>
      <xdr:spPr>
        <a:xfrm>
          <a:off x="4157345" y="565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40731</xdr:rowOff>
    </xdr:from>
    <xdr:to>
      <xdr:col>19</xdr:col>
      <xdr:colOff>187325</xdr:colOff>
      <xdr:row>29</xdr:row>
      <xdr:rowOff>142331</xdr:rowOff>
    </xdr:to>
    <xdr:sp macro="" textlink="">
      <xdr:nvSpPr>
        <xdr:cNvPr id="73" name="フローチャート: 判断 72"/>
        <xdr:cNvSpPr/>
      </xdr:nvSpPr>
      <xdr:spPr>
        <a:xfrm>
          <a:off x="3537585" y="565667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90079</xdr:rowOff>
    </xdr:from>
    <xdr:to>
      <xdr:col>15</xdr:col>
      <xdr:colOff>187325</xdr:colOff>
      <xdr:row>30</xdr:row>
      <xdr:rowOff>20229</xdr:rowOff>
    </xdr:to>
    <xdr:sp macro="" textlink="">
      <xdr:nvSpPr>
        <xdr:cNvPr id="74" name="フローチャート: 判断 73"/>
        <xdr:cNvSpPr/>
      </xdr:nvSpPr>
      <xdr:spPr>
        <a:xfrm>
          <a:off x="2867025" y="57060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48169</xdr:rowOff>
    </xdr:from>
    <xdr:to>
      <xdr:col>11</xdr:col>
      <xdr:colOff>187325</xdr:colOff>
      <xdr:row>30</xdr:row>
      <xdr:rowOff>149769</xdr:rowOff>
    </xdr:to>
    <xdr:sp macro="" textlink="">
      <xdr:nvSpPr>
        <xdr:cNvPr id="75" name="フローチャート: 判断 74"/>
        <xdr:cNvSpPr/>
      </xdr:nvSpPr>
      <xdr:spPr>
        <a:xfrm>
          <a:off x="2196465" y="58317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1" name="楕円 80"/>
        <xdr:cNvSpPr/>
      </xdr:nvSpPr>
      <xdr:spPr>
        <a:xfrm>
          <a:off x="4157345" y="5893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88282</xdr:rowOff>
    </xdr:from>
    <xdr:ext cx="405111" cy="259045"/>
    <xdr:sp macro="" textlink="">
      <xdr:nvSpPr>
        <xdr:cNvPr id="82" name="有形固定資産減価償却率該当値テキスト"/>
        <xdr:cNvSpPr txBox="1"/>
      </xdr:nvSpPr>
      <xdr:spPr>
        <a:xfrm>
          <a:off x="4258945"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122192</xdr:rowOff>
    </xdr:from>
    <xdr:to>
      <xdr:col>19</xdr:col>
      <xdr:colOff>187325</xdr:colOff>
      <xdr:row>31</xdr:row>
      <xdr:rowOff>52342</xdr:rowOff>
    </xdr:to>
    <xdr:sp macro="" textlink="">
      <xdr:nvSpPr>
        <xdr:cNvPr id="83" name="楕円 82"/>
        <xdr:cNvSpPr/>
      </xdr:nvSpPr>
      <xdr:spPr>
        <a:xfrm>
          <a:off x="3537585" y="59057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160655</xdr:rowOff>
    </xdr:from>
    <xdr:to>
      <xdr:col>23</xdr:col>
      <xdr:colOff>85725</xdr:colOff>
      <xdr:row>31</xdr:row>
      <xdr:rowOff>1542</xdr:rowOff>
    </xdr:to>
    <xdr:cxnSp macro="">
      <xdr:nvCxnSpPr>
        <xdr:cNvPr id="84" name="直線コネクタ 83"/>
        <xdr:cNvCxnSpPr/>
      </xdr:nvCxnSpPr>
      <xdr:spPr>
        <a:xfrm flipV="1">
          <a:off x="3588385" y="5944235"/>
          <a:ext cx="61976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5" name="楕円 84"/>
        <xdr:cNvSpPr/>
      </xdr:nvSpPr>
      <xdr:spPr>
        <a:xfrm>
          <a:off x="2867025" y="59304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1542</xdr:rowOff>
    </xdr:from>
    <xdr:to>
      <xdr:col>19</xdr:col>
      <xdr:colOff>136525</xdr:colOff>
      <xdr:row>31</xdr:row>
      <xdr:rowOff>26217</xdr:rowOff>
    </xdr:to>
    <xdr:cxnSp macro="">
      <xdr:nvCxnSpPr>
        <xdr:cNvPr id="86" name="直線コネクタ 85"/>
        <xdr:cNvCxnSpPr/>
      </xdr:nvCxnSpPr>
      <xdr:spPr>
        <a:xfrm flipV="1">
          <a:off x="2917825" y="5952762"/>
          <a:ext cx="67056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18597</xdr:rowOff>
    </xdr:from>
    <xdr:to>
      <xdr:col>11</xdr:col>
      <xdr:colOff>187325</xdr:colOff>
      <xdr:row>31</xdr:row>
      <xdr:rowOff>120197</xdr:rowOff>
    </xdr:to>
    <xdr:sp macro="" textlink="">
      <xdr:nvSpPr>
        <xdr:cNvPr id="87" name="楕円 86"/>
        <xdr:cNvSpPr/>
      </xdr:nvSpPr>
      <xdr:spPr>
        <a:xfrm>
          <a:off x="2196465" y="59698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26217</xdr:rowOff>
    </xdr:from>
    <xdr:to>
      <xdr:col>15</xdr:col>
      <xdr:colOff>136525</xdr:colOff>
      <xdr:row>31</xdr:row>
      <xdr:rowOff>69397</xdr:rowOff>
    </xdr:to>
    <xdr:cxnSp macro="">
      <xdr:nvCxnSpPr>
        <xdr:cNvPr id="88" name="直線コネクタ 87"/>
        <xdr:cNvCxnSpPr/>
      </xdr:nvCxnSpPr>
      <xdr:spPr>
        <a:xfrm flipV="1">
          <a:off x="2247265" y="5977437"/>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158858</xdr:rowOff>
    </xdr:from>
    <xdr:ext cx="405111" cy="259045"/>
    <xdr:sp macro="" textlink="">
      <xdr:nvSpPr>
        <xdr:cNvPr id="89" name="n_1aveValue有形固定資産減価償却率"/>
        <xdr:cNvSpPr txBox="1"/>
      </xdr:nvSpPr>
      <xdr:spPr>
        <a:xfrm>
          <a:off x="3395989" y="5439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36756</xdr:rowOff>
    </xdr:from>
    <xdr:ext cx="405111" cy="259045"/>
    <xdr:sp macro="" textlink="">
      <xdr:nvSpPr>
        <xdr:cNvPr id="90" name="n_2aveValue有形固定資産減価償却率"/>
        <xdr:cNvSpPr txBox="1"/>
      </xdr:nvSpPr>
      <xdr:spPr>
        <a:xfrm>
          <a:off x="2738129" y="5485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166296</xdr:rowOff>
    </xdr:from>
    <xdr:ext cx="405111" cy="259045"/>
    <xdr:sp macro="" textlink="">
      <xdr:nvSpPr>
        <xdr:cNvPr id="91" name="n_3aveValue有形固定資産減価償却率"/>
        <xdr:cNvSpPr txBox="1"/>
      </xdr:nvSpPr>
      <xdr:spPr>
        <a:xfrm>
          <a:off x="2067569" y="5614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43469</xdr:rowOff>
    </xdr:from>
    <xdr:ext cx="405111" cy="259045"/>
    <xdr:sp macro="" textlink="">
      <xdr:nvSpPr>
        <xdr:cNvPr id="92" name="n_1mainValue有形固定資産減価償却率"/>
        <xdr:cNvSpPr txBox="1"/>
      </xdr:nvSpPr>
      <xdr:spPr>
        <a:xfrm>
          <a:off x="3395989" y="599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93" name="n_2mainValue有形固定資産減価償却率"/>
        <xdr:cNvSpPr txBox="1"/>
      </xdr:nvSpPr>
      <xdr:spPr>
        <a:xfrm>
          <a:off x="2738129" y="601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111324</xdr:rowOff>
    </xdr:from>
    <xdr:ext cx="405111" cy="259045"/>
    <xdr:sp macro="" textlink="">
      <xdr:nvSpPr>
        <xdr:cNvPr id="94" name="n_3mainValue有形固定資産減価償却率"/>
        <xdr:cNvSpPr txBox="1"/>
      </xdr:nvSpPr>
      <xdr:spPr>
        <a:xfrm>
          <a:off x="2067569" y="606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本町においては、事業用資産、インフラ資産ともに近年においても積極的に投資を行っていることから、類似団体に比べて債務償還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くなっている。</a:t>
          </a:r>
          <a:endParaRPr lang="ja-JP" altLang="ja-JP">
            <a:effectLst/>
          </a:endParaRPr>
        </a:p>
        <a:p>
          <a:r>
            <a:rPr kumimoji="1" lang="ja-JP" altLang="ja-JP" sz="1100">
              <a:solidFill>
                <a:schemeClr val="dk1"/>
              </a:solidFill>
              <a:effectLst/>
              <a:latin typeface="+mn-lt"/>
              <a:ea typeface="+mn-ea"/>
              <a:cs typeface="+mn-cs"/>
            </a:rPr>
            <a:t>　計画的な繰上償還と新規起債発行の抑制により、債務償還</a:t>
          </a:r>
          <a:r>
            <a:rPr kumimoji="1" lang="ja-JP" altLang="en-US" sz="1100">
              <a:solidFill>
                <a:schemeClr val="dk1"/>
              </a:solidFill>
              <a:effectLst/>
              <a:latin typeface="+mn-lt"/>
              <a:ea typeface="+mn-ea"/>
              <a:cs typeface="+mn-cs"/>
            </a:rPr>
            <a:t>年数</a:t>
          </a:r>
          <a:r>
            <a:rPr kumimoji="1" lang="ja-JP" altLang="ja-JP" sz="1100">
              <a:solidFill>
                <a:schemeClr val="dk1"/>
              </a:solidFill>
              <a:effectLst/>
              <a:latin typeface="+mn-lt"/>
              <a:ea typeface="+mn-ea"/>
              <a:cs typeface="+mn-cs"/>
            </a:rPr>
            <a:t>の短期化を図りたい。</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1" name="テキスト ボックス 110"/>
        <xdr:cNvSpPr txBox="1"/>
      </xdr:nvSpPr>
      <xdr:spPr>
        <a:xfrm>
          <a:off x="9645528" y="656308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9" name="テキスト ボックス 118"/>
        <xdr:cNvSpPr txBox="1"/>
      </xdr:nvSpPr>
      <xdr:spPr>
        <a:xfrm>
          <a:off x="9486041" y="53560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1" name="テキスト ボックス 120"/>
        <xdr:cNvSpPr txBox="1"/>
      </xdr:nvSpPr>
      <xdr:spPr>
        <a:xfrm>
          <a:off x="9486041" y="50552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55269</xdr:rowOff>
    </xdr:from>
    <xdr:to>
      <xdr:col>76</xdr:col>
      <xdr:colOff>21589</xdr:colOff>
      <xdr:row>34</xdr:row>
      <xdr:rowOff>36812</xdr:rowOff>
    </xdr:to>
    <xdr:cxnSp macro="">
      <xdr:nvCxnSpPr>
        <xdr:cNvPr id="125" name="直線コネクタ 124"/>
        <xdr:cNvCxnSpPr/>
      </xdr:nvCxnSpPr>
      <xdr:spPr>
        <a:xfrm flipV="1">
          <a:off x="13027660" y="5335929"/>
          <a:ext cx="1269" cy="115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40639</xdr:rowOff>
    </xdr:from>
    <xdr:ext cx="469744" cy="259045"/>
    <xdr:sp macro="" textlink="">
      <xdr:nvSpPr>
        <xdr:cNvPr id="126" name="債務償還比率最小値テキスト"/>
        <xdr:cNvSpPr txBox="1"/>
      </xdr:nvSpPr>
      <xdr:spPr>
        <a:xfrm>
          <a:off x="13080365" y="649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36812</xdr:rowOff>
    </xdr:from>
    <xdr:to>
      <xdr:col>76</xdr:col>
      <xdr:colOff>111125</xdr:colOff>
      <xdr:row>34</xdr:row>
      <xdr:rowOff>36812</xdr:rowOff>
    </xdr:to>
    <xdr:cxnSp macro="">
      <xdr:nvCxnSpPr>
        <xdr:cNvPr id="127" name="直線コネクタ 126"/>
        <xdr:cNvCxnSpPr/>
      </xdr:nvCxnSpPr>
      <xdr:spPr>
        <a:xfrm>
          <a:off x="12963525" y="6490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1946</xdr:rowOff>
    </xdr:from>
    <xdr:ext cx="560923" cy="259045"/>
    <xdr:sp macro="" textlink="">
      <xdr:nvSpPr>
        <xdr:cNvPr id="128" name="債務償還比率最大値テキスト"/>
        <xdr:cNvSpPr txBox="1"/>
      </xdr:nvSpPr>
      <xdr:spPr>
        <a:xfrm>
          <a:off x="13080365" y="51149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55269</xdr:rowOff>
    </xdr:from>
    <xdr:to>
      <xdr:col>76</xdr:col>
      <xdr:colOff>111125</xdr:colOff>
      <xdr:row>27</xdr:row>
      <xdr:rowOff>55269</xdr:rowOff>
    </xdr:to>
    <xdr:cxnSp macro="">
      <xdr:nvCxnSpPr>
        <xdr:cNvPr id="129" name="直線コネクタ 128"/>
        <xdr:cNvCxnSpPr/>
      </xdr:nvCxnSpPr>
      <xdr:spPr>
        <a:xfrm>
          <a:off x="12963525" y="53359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11211</xdr:rowOff>
    </xdr:from>
    <xdr:ext cx="469744" cy="259045"/>
    <xdr:sp macro="" textlink="">
      <xdr:nvSpPr>
        <xdr:cNvPr id="130" name="債務償還比率平均値テキスト"/>
        <xdr:cNvSpPr txBox="1"/>
      </xdr:nvSpPr>
      <xdr:spPr>
        <a:xfrm>
          <a:off x="13080365" y="5962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32784</xdr:rowOff>
    </xdr:from>
    <xdr:to>
      <xdr:col>76</xdr:col>
      <xdr:colOff>73025</xdr:colOff>
      <xdr:row>31</xdr:row>
      <xdr:rowOff>134384</xdr:rowOff>
    </xdr:to>
    <xdr:sp macro="" textlink="">
      <xdr:nvSpPr>
        <xdr:cNvPr id="131" name="フローチャート: 判断 130"/>
        <xdr:cNvSpPr/>
      </xdr:nvSpPr>
      <xdr:spPr>
        <a:xfrm>
          <a:off x="13001625" y="59840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41009</xdr:rowOff>
    </xdr:from>
    <xdr:to>
      <xdr:col>72</xdr:col>
      <xdr:colOff>123825</xdr:colOff>
      <xdr:row>31</xdr:row>
      <xdr:rowOff>142609</xdr:rowOff>
    </xdr:to>
    <xdr:sp macro="" textlink="">
      <xdr:nvSpPr>
        <xdr:cNvPr id="132" name="フローチャート: 判断 131"/>
        <xdr:cNvSpPr/>
      </xdr:nvSpPr>
      <xdr:spPr>
        <a:xfrm>
          <a:off x="12359005" y="599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110780</xdr:rowOff>
    </xdr:from>
    <xdr:to>
      <xdr:col>76</xdr:col>
      <xdr:colOff>73025</xdr:colOff>
      <xdr:row>31</xdr:row>
      <xdr:rowOff>40930</xdr:rowOff>
    </xdr:to>
    <xdr:sp macro="" textlink="">
      <xdr:nvSpPr>
        <xdr:cNvPr id="138" name="楕円 137"/>
        <xdr:cNvSpPr/>
      </xdr:nvSpPr>
      <xdr:spPr>
        <a:xfrm>
          <a:off x="13001625" y="5894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133657</xdr:rowOff>
    </xdr:from>
    <xdr:ext cx="469744" cy="259045"/>
    <xdr:sp macro="" textlink="">
      <xdr:nvSpPr>
        <xdr:cNvPr id="139" name="債務償還比率該当値テキスト"/>
        <xdr:cNvSpPr txBox="1"/>
      </xdr:nvSpPr>
      <xdr:spPr>
        <a:xfrm>
          <a:off x="13080365" y="574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118388</xdr:rowOff>
    </xdr:from>
    <xdr:to>
      <xdr:col>72</xdr:col>
      <xdr:colOff>123825</xdr:colOff>
      <xdr:row>31</xdr:row>
      <xdr:rowOff>48538</xdr:rowOff>
    </xdr:to>
    <xdr:sp macro="" textlink="">
      <xdr:nvSpPr>
        <xdr:cNvPr id="140" name="楕円 139"/>
        <xdr:cNvSpPr/>
      </xdr:nvSpPr>
      <xdr:spPr>
        <a:xfrm>
          <a:off x="12359005" y="59019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161580</xdr:rowOff>
    </xdr:from>
    <xdr:to>
      <xdr:col>76</xdr:col>
      <xdr:colOff>22225</xdr:colOff>
      <xdr:row>30</xdr:row>
      <xdr:rowOff>169188</xdr:rowOff>
    </xdr:to>
    <xdr:cxnSp macro="">
      <xdr:nvCxnSpPr>
        <xdr:cNvPr id="141" name="直線コネクタ 140"/>
        <xdr:cNvCxnSpPr/>
      </xdr:nvCxnSpPr>
      <xdr:spPr>
        <a:xfrm flipV="1">
          <a:off x="12409805" y="5945160"/>
          <a:ext cx="619760" cy="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133736</xdr:rowOff>
    </xdr:from>
    <xdr:ext cx="469744" cy="259045"/>
    <xdr:sp macro="" textlink="">
      <xdr:nvSpPr>
        <xdr:cNvPr id="142" name="n_1aveValue債務償還比率"/>
        <xdr:cNvSpPr txBox="1"/>
      </xdr:nvSpPr>
      <xdr:spPr>
        <a:xfrm>
          <a:off x="12185092" y="608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65065</xdr:rowOff>
    </xdr:from>
    <xdr:ext cx="469744" cy="259045"/>
    <xdr:sp macro="" textlink="">
      <xdr:nvSpPr>
        <xdr:cNvPr id="143" name="n_1mainValue債務償還比率"/>
        <xdr:cNvSpPr txBox="1"/>
      </xdr:nvSpPr>
      <xdr:spPr>
        <a:xfrm>
          <a:off x="12185092" y="568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12,694
12,620
368.01
14,763,141
14,423,308
264,491
7,734,373
21,037,870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23949</xdr:rowOff>
    </xdr:from>
    <xdr:to>
      <xdr:col>24</xdr:col>
      <xdr:colOff>62865</xdr:colOff>
      <xdr:row>41</xdr:row>
      <xdr:rowOff>87630</xdr:rowOff>
    </xdr:to>
    <xdr:cxnSp macro="">
      <xdr:nvCxnSpPr>
        <xdr:cNvPr id="58" name="直線コネクタ 57"/>
        <xdr:cNvCxnSpPr/>
      </xdr:nvCxnSpPr>
      <xdr:spPr>
        <a:xfrm flipV="1">
          <a:off x="4086225" y="5723709"/>
          <a:ext cx="0" cy="123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9" name="【道路】&#10;有形固定資産減価償却率最小値テキスト"/>
        <xdr:cNvSpPr txBox="1"/>
      </xdr:nvSpPr>
      <xdr:spPr>
        <a:xfrm>
          <a:off x="4124960"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60" name="直線コネクタ 59"/>
        <xdr:cNvCxnSpPr/>
      </xdr:nvCxnSpPr>
      <xdr:spPr>
        <a:xfrm>
          <a:off x="4020820" y="696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142076</xdr:rowOff>
    </xdr:from>
    <xdr:ext cx="405111" cy="259045"/>
    <xdr:sp macro="" textlink="">
      <xdr:nvSpPr>
        <xdr:cNvPr id="61" name="【道路】&#10;有形固定資産減価償却率最大値テキスト"/>
        <xdr:cNvSpPr txBox="1"/>
      </xdr:nvSpPr>
      <xdr:spPr>
        <a:xfrm>
          <a:off x="4124960" y="5506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23949</xdr:rowOff>
    </xdr:from>
    <xdr:to>
      <xdr:col>24</xdr:col>
      <xdr:colOff>152400</xdr:colOff>
      <xdr:row>34</xdr:row>
      <xdr:rowOff>23949</xdr:rowOff>
    </xdr:to>
    <xdr:cxnSp macro="">
      <xdr:nvCxnSpPr>
        <xdr:cNvPr id="62" name="直線コネクタ 61"/>
        <xdr:cNvCxnSpPr/>
      </xdr:nvCxnSpPr>
      <xdr:spPr>
        <a:xfrm>
          <a:off x="4020820" y="57237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18885</xdr:rowOff>
    </xdr:from>
    <xdr:ext cx="405111" cy="259045"/>
    <xdr:sp macro="" textlink="">
      <xdr:nvSpPr>
        <xdr:cNvPr id="63" name="【道路】&#10;有形固定資産減価償却率平均値テキスト"/>
        <xdr:cNvSpPr txBox="1"/>
      </xdr:nvSpPr>
      <xdr:spPr>
        <a:xfrm>
          <a:off x="4124960" y="62215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4" name="フローチャート: 判断 63"/>
        <xdr:cNvSpPr/>
      </xdr:nvSpPr>
      <xdr:spPr>
        <a:xfrm>
          <a:off x="4036060" y="63701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5" name="フローチャート: 判断 64"/>
        <xdr:cNvSpPr/>
      </xdr:nvSpPr>
      <xdr:spPr>
        <a:xfrm>
          <a:off x="3312160" y="63826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61323</xdr:rowOff>
    </xdr:from>
    <xdr:to>
      <xdr:col>15</xdr:col>
      <xdr:colOff>101600</xdr:colOff>
      <xdr:row>38</xdr:row>
      <xdr:rowOff>162923</xdr:rowOff>
    </xdr:to>
    <xdr:sp macro="" textlink="">
      <xdr:nvSpPr>
        <xdr:cNvPr id="66" name="フローチャート: 判断 65"/>
        <xdr:cNvSpPr/>
      </xdr:nvSpPr>
      <xdr:spPr>
        <a:xfrm>
          <a:off x="2514600" y="643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7" name="フローチャート: 判断 66"/>
        <xdr:cNvSpPr/>
      </xdr:nvSpPr>
      <xdr:spPr>
        <a:xfrm>
          <a:off x="17399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4173</xdr:rowOff>
    </xdr:from>
    <xdr:to>
      <xdr:col>24</xdr:col>
      <xdr:colOff>114300</xdr:colOff>
      <xdr:row>39</xdr:row>
      <xdr:rowOff>105773</xdr:rowOff>
    </xdr:to>
    <xdr:sp macro="" textlink="">
      <xdr:nvSpPr>
        <xdr:cNvPr id="73" name="楕円 72"/>
        <xdr:cNvSpPr/>
      </xdr:nvSpPr>
      <xdr:spPr>
        <a:xfrm>
          <a:off x="403606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154050</xdr:rowOff>
    </xdr:from>
    <xdr:ext cx="405111" cy="259045"/>
    <xdr:sp macro="" textlink="">
      <xdr:nvSpPr>
        <xdr:cNvPr id="74" name="【道路】&#10;有形固定資産減価償却率該当値テキスト"/>
        <xdr:cNvSpPr txBox="1"/>
      </xdr:nvSpPr>
      <xdr:spPr>
        <a:xfrm>
          <a:off x="4124960" y="6524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7438</xdr:rowOff>
    </xdr:from>
    <xdr:to>
      <xdr:col>20</xdr:col>
      <xdr:colOff>38100</xdr:colOff>
      <xdr:row>39</xdr:row>
      <xdr:rowOff>109038</xdr:rowOff>
    </xdr:to>
    <xdr:sp macro="" textlink="">
      <xdr:nvSpPr>
        <xdr:cNvPr id="75" name="楕円 74"/>
        <xdr:cNvSpPr/>
      </xdr:nvSpPr>
      <xdr:spPr>
        <a:xfrm>
          <a:off x="3312160" y="65453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54973</xdr:rowOff>
    </xdr:from>
    <xdr:to>
      <xdr:col>24</xdr:col>
      <xdr:colOff>63500</xdr:colOff>
      <xdr:row>39</xdr:row>
      <xdr:rowOff>58238</xdr:rowOff>
    </xdr:to>
    <xdr:cxnSp macro="">
      <xdr:nvCxnSpPr>
        <xdr:cNvPr id="76" name="直線コネクタ 75"/>
        <xdr:cNvCxnSpPr/>
      </xdr:nvCxnSpPr>
      <xdr:spPr>
        <a:xfrm flipV="1">
          <a:off x="3355340" y="6592933"/>
          <a:ext cx="7315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62956</xdr:rowOff>
    </xdr:from>
    <xdr:to>
      <xdr:col>15</xdr:col>
      <xdr:colOff>101600</xdr:colOff>
      <xdr:row>39</xdr:row>
      <xdr:rowOff>164556</xdr:rowOff>
    </xdr:to>
    <xdr:sp macro="" textlink="">
      <xdr:nvSpPr>
        <xdr:cNvPr id="77" name="楕円 76"/>
        <xdr:cNvSpPr/>
      </xdr:nvSpPr>
      <xdr:spPr>
        <a:xfrm>
          <a:off x="25146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58238</xdr:rowOff>
    </xdr:from>
    <xdr:to>
      <xdr:col>19</xdr:col>
      <xdr:colOff>177800</xdr:colOff>
      <xdr:row>39</xdr:row>
      <xdr:rowOff>113756</xdr:rowOff>
    </xdr:to>
    <xdr:cxnSp macro="">
      <xdr:nvCxnSpPr>
        <xdr:cNvPr id="78" name="直線コネクタ 77"/>
        <xdr:cNvCxnSpPr/>
      </xdr:nvCxnSpPr>
      <xdr:spPr>
        <a:xfrm flipV="1">
          <a:off x="2565400" y="6596198"/>
          <a:ext cx="78994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115207</xdr:rowOff>
    </xdr:from>
    <xdr:to>
      <xdr:col>10</xdr:col>
      <xdr:colOff>165100</xdr:colOff>
      <xdr:row>40</xdr:row>
      <xdr:rowOff>45357</xdr:rowOff>
    </xdr:to>
    <xdr:sp macro="" textlink="">
      <xdr:nvSpPr>
        <xdr:cNvPr id="79" name="楕円 78"/>
        <xdr:cNvSpPr/>
      </xdr:nvSpPr>
      <xdr:spPr>
        <a:xfrm>
          <a:off x="1739900" y="66531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113756</xdr:rowOff>
    </xdr:from>
    <xdr:to>
      <xdr:col>15</xdr:col>
      <xdr:colOff>50800</xdr:colOff>
      <xdr:row>39</xdr:row>
      <xdr:rowOff>166007</xdr:rowOff>
    </xdr:to>
    <xdr:cxnSp macro="">
      <xdr:nvCxnSpPr>
        <xdr:cNvPr id="80" name="直線コネクタ 79"/>
        <xdr:cNvCxnSpPr/>
      </xdr:nvCxnSpPr>
      <xdr:spPr>
        <a:xfrm flipV="1">
          <a:off x="1790700" y="6651716"/>
          <a:ext cx="7747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130464</xdr:rowOff>
    </xdr:from>
    <xdr:ext cx="405111" cy="259045"/>
    <xdr:sp macro="" textlink="">
      <xdr:nvSpPr>
        <xdr:cNvPr id="81" name="n_1aveValue【道路】&#10;有形固定資産減価償却率"/>
        <xdr:cNvSpPr txBox="1"/>
      </xdr:nvSpPr>
      <xdr:spPr>
        <a:xfrm>
          <a:off x="317056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8000</xdr:rowOff>
    </xdr:from>
    <xdr:ext cx="405111" cy="259045"/>
    <xdr:sp macro="" textlink="">
      <xdr:nvSpPr>
        <xdr:cNvPr id="82" name="n_2aveValue【道路】&#10;有形固定資産減価償却率"/>
        <xdr:cNvSpPr txBox="1"/>
      </xdr:nvSpPr>
      <xdr:spPr>
        <a:xfrm>
          <a:off x="2385704" y="6210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154957</xdr:rowOff>
    </xdr:from>
    <xdr:ext cx="405111" cy="259045"/>
    <xdr:sp macro="" textlink="">
      <xdr:nvSpPr>
        <xdr:cNvPr id="83" name="n_3aveValue【道路】&#10;有形固定資産減価償却率"/>
        <xdr:cNvSpPr txBox="1"/>
      </xdr:nvSpPr>
      <xdr:spPr>
        <a:xfrm>
          <a:off x="161100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100165</xdr:rowOff>
    </xdr:from>
    <xdr:ext cx="405111" cy="259045"/>
    <xdr:sp macro="" textlink="">
      <xdr:nvSpPr>
        <xdr:cNvPr id="84" name="n_1mainValue【道路】&#10;有形固定資産減価償却率"/>
        <xdr:cNvSpPr txBox="1"/>
      </xdr:nvSpPr>
      <xdr:spPr>
        <a:xfrm>
          <a:off x="3170564" y="6638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155683</xdr:rowOff>
    </xdr:from>
    <xdr:ext cx="405111" cy="259045"/>
    <xdr:sp macro="" textlink="">
      <xdr:nvSpPr>
        <xdr:cNvPr id="85" name="n_2mainValue【道路】&#10;有形固定資産減価償却率"/>
        <xdr:cNvSpPr txBox="1"/>
      </xdr:nvSpPr>
      <xdr:spPr>
        <a:xfrm>
          <a:off x="238570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36484</xdr:rowOff>
    </xdr:from>
    <xdr:ext cx="405111" cy="259045"/>
    <xdr:sp macro="" textlink="">
      <xdr:nvSpPr>
        <xdr:cNvPr id="86" name="n_3mainValue【道路】&#10;有形固定資産減価償却率"/>
        <xdr:cNvSpPr txBox="1"/>
      </xdr:nvSpPr>
      <xdr:spPr>
        <a:xfrm>
          <a:off x="1611004" y="6742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10097</xdr:rowOff>
    </xdr:from>
    <xdr:to>
      <xdr:col>54</xdr:col>
      <xdr:colOff>189865</xdr:colOff>
      <xdr:row>40</xdr:row>
      <xdr:rowOff>102089</xdr:rowOff>
    </xdr:to>
    <xdr:cxnSp macro="">
      <xdr:nvCxnSpPr>
        <xdr:cNvPr id="110" name="直線コネクタ 109"/>
        <xdr:cNvCxnSpPr/>
      </xdr:nvCxnSpPr>
      <xdr:spPr>
        <a:xfrm flipV="1">
          <a:off x="9219565" y="5542217"/>
          <a:ext cx="0" cy="1265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105916</xdr:rowOff>
    </xdr:from>
    <xdr:ext cx="534377" cy="259045"/>
    <xdr:sp macro="" textlink="">
      <xdr:nvSpPr>
        <xdr:cNvPr id="111" name="【道路】&#10;一人当たり延長最小値テキスト"/>
        <xdr:cNvSpPr txBox="1"/>
      </xdr:nvSpPr>
      <xdr:spPr>
        <a:xfrm>
          <a:off x="9258300" y="681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102089</xdr:rowOff>
    </xdr:from>
    <xdr:to>
      <xdr:col>55</xdr:col>
      <xdr:colOff>88900</xdr:colOff>
      <xdr:row>40</xdr:row>
      <xdr:rowOff>102089</xdr:rowOff>
    </xdr:to>
    <xdr:cxnSp macro="">
      <xdr:nvCxnSpPr>
        <xdr:cNvPr id="112" name="直線コネクタ 111"/>
        <xdr:cNvCxnSpPr/>
      </xdr:nvCxnSpPr>
      <xdr:spPr>
        <a:xfrm>
          <a:off x="9154160" y="68076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128224</xdr:rowOff>
    </xdr:from>
    <xdr:ext cx="534377" cy="259045"/>
    <xdr:sp macro="" textlink="">
      <xdr:nvSpPr>
        <xdr:cNvPr id="113" name="【道路】&#10;一人当たり延長最大値テキスト"/>
        <xdr:cNvSpPr txBox="1"/>
      </xdr:nvSpPr>
      <xdr:spPr>
        <a:xfrm>
          <a:off x="9258300" y="532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10097</xdr:rowOff>
    </xdr:from>
    <xdr:to>
      <xdr:col>55</xdr:col>
      <xdr:colOff>88900</xdr:colOff>
      <xdr:row>33</xdr:row>
      <xdr:rowOff>10097</xdr:rowOff>
    </xdr:to>
    <xdr:cxnSp macro="">
      <xdr:nvCxnSpPr>
        <xdr:cNvPr id="114" name="直線コネクタ 113"/>
        <xdr:cNvCxnSpPr/>
      </xdr:nvCxnSpPr>
      <xdr:spPr>
        <a:xfrm>
          <a:off x="9154160" y="55422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109916</xdr:rowOff>
    </xdr:from>
    <xdr:ext cx="534377" cy="259045"/>
    <xdr:sp macro="" textlink="">
      <xdr:nvSpPr>
        <xdr:cNvPr id="115" name="【道路】&#10;一人当たり延長平均値テキスト"/>
        <xdr:cNvSpPr txBox="1"/>
      </xdr:nvSpPr>
      <xdr:spPr>
        <a:xfrm>
          <a:off x="9258300" y="63125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131489</xdr:rowOff>
    </xdr:from>
    <xdr:to>
      <xdr:col>55</xdr:col>
      <xdr:colOff>50800</xdr:colOff>
      <xdr:row>38</xdr:row>
      <xdr:rowOff>61640</xdr:rowOff>
    </xdr:to>
    <xdr:sp macro="" textlink="">
      <xdr:nvSpPr>
        <xdr:cNvPr id="116" name="フローチャート: 判断 115"/>
        <xdr:cNvSpPr/>
      </xdr:nvSpPr>
      <xdr:spPr>
        <a:xfrm>
          <a:off x="9192260" y="6334169"/>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150654</xdr:rowOff>
    </xdr:from>
    <xdr:to>
      <xdr:col>50</xdr:col>
      <xdr:colOff>165100</xdr:colOff>
      <xdr:row>38</xdr:row>
      <xdr:rowOff>80804</xdr:rowOff>
    </xdr:to>
    <xdr:sp macro="" textlink="">
      <xdr:nvSpPr>
        <xdr:cNvPr id="117" name="フローチャート: 判断 116"/>
        <xdr:cNvSpPr/>
      </xdr:nvSpPr>
      <xdr:spPr>
        <a:xfrm>
          <a:off x="8445500" y="63533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5188</xdr:rowOff>
    </xdr:from>
    <xdr:to>
      <xdr:col>46</xdr:col>
      <xdr:colOff>38100</xdr:colOff>
      <xdr:row>38</xdr:row>
      <xdr:rowOff>106788</xdr:rowOff>
    </xdr:to>
    <xdr:sp macro="" textlink="">
      <xdr:nvSpPr>
        <xdr:cNvPr id="118" name="フローチャート: 判断 117"/>
        <xdr:cNvSpPr/>
      </xdr:nvSpPr>
      <xdr:spPr>
        <a:xfrm>
          <a:off x="7670800" y="63755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87846</xdr:rowOff>
    </xdr:from>
    <xdr:to>
      <xdr:col>41</xdr:col>
      <xdr:colOff>101600</xdr:colOff>
      <xdr:row>38</xdr:row>
      <xdr:rowOff>17996</xdr:rowOff>
    </xdr:to>
    <xdr:sp macro="" textlink="">
      <xdr:nvSpPr>
        <xdr:cNvPr id="119" name="フローチャート: 判断 118"/>
        <xdr:cNvSpPr/>
      </xdr:nvSpPr>
      <xdr:spPr>
        <a:xfrm>
          <a:off x="6873240" y="62905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107848</xdr:rowOff>
    </xdr:from>
    <xdr:to>
      <xdr:col>55</xdr:col>
      <xdr:colOff>50800</xdr:colOff>
      <xdr:row>38</xdr:row>
      <xdr:rowOff>37998</xdr:rowOff>
    </xdr:to>
    <xdr:sp macro="" textlink="">
      <xdr:nvSpPr>
        <xdr:cNvPr id="125" name="楕円 124"/>
        <xdr:cNvSpPr/>
      </xdr:nvSpPr>
      <xdr:spPr>
        <a:xfrm>
          <a:off x="9192260" y="63105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130725</xdr:rowOff>
    </xdr:from>
    <xdr:ext cx="534377" cy="259045"/>
    <xdr:sp macro="" textlink="">
      <xdr:nvSpPr>
        <xdr:cNvPr id="126" name="【道路】&#10;一人当たり延長該当値テキスト"/>
        <xdr:cNvSpPr txBox="1"/>
      </xdr:nvSpPr>
      <xdr:spPr>
        <a:xfrm>
          <a:off x="9258300" y="616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126232</xdr:rowOff>
    </xdr:from>
    <xdr:to>
      <xdr:col>50</xdr:col>
      <xdr:colOff>165100</xdr:colOff>
      <xdr:row>38</xdr:row>
      <xdr:rowOff>56382</xdr:rowOff>
    </xdr:to>
    <xdr:sp macro="" textlink="">
      <xdr:nvSpPr>
        <xdr:cNvPr id="127" name="楕円 126"/>
        <xdr:cNvSpPr/>
      </xdr:nvSpPr>
      <xdr:spPr>
        <a:xfrm>
          <a:off x="8445500" y="63289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158648</xdr:rowOff>
    </xdr:from>
    <xdr:to>
      <xdr:col>55</xdr:col>
      <xdr:colOff>0</xdr:colOff>
      <xdr:row>38</xdr:row>
      <xdr:rowOff>5582</xdr:rowOff>
    </xdr:to>
    <xdr:cxnSp macro="">
      <xdr:nvCxnSpPr>
        <xdr:cNvPr id="128" name="直線コネクタ 127"/>
        <xdr:cNvCxnSpPr/>
      </xdr:nvCxnSpPr>
      <xdr:spPr>
        <a:xfrm flipV="1">
          <a:off x="8496300" y="6361328"/>
          <a:ext cx="723900" cy="1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146272</xdr:rowOff>
    </xdr:from>
    <xdr:to>
      <xdr:col>46</xdr:col>
      <xdr:colOff>38100</xdr:colOff>
      <xdr:row>38</xdr:row>
      <xdr:rowOff>76422</xdr:rowOff>
    </xdr:to>
    <xdr:sp macro="" textlink="">
      <xdr:nvSpPr>
        <xdr:cNvPr id="129" name="楕円 128"/>
        <xdr:cNvSpPr/>
      </xdr:nvSpPr>
      <xdr:spPr>
        <a:xfrm>
          <a:off x="7670800" y="63489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5582</xdr:rowOff>
    </xdr:from>
    <xdr:to>
      <xdr:col>50</xdr:col>
      <xdr:colOff>114300</xdr:colOff>
      <xdr:row>38</xdr:row>
      <xdr:rowOff>25622</xdr:rowOff>
    </xdr:to>
    <xdr:cxnSp macro="">
      <xdr:nvCxnSpPr>
        <xdr:cNvPr id="130" name="直線コネクタ 129"/>
        <xdr:cNvCxnSpPr/>
      </xdr:nvCxnSpPr>
      <xdr:spPr>
        <a:xfrm flipV="1">
          <a:off x="7713980" y="6375902"/>
          <a:ext cx="78232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162560</xdr:rowOff>
    </xdr:from>
    <xdr:to>
      <xdr:col>41</xdr:col>
      <xdr:colOff>101600</xdr:colOff>
      <xdr:row>38</xdr:row>
      <xdr:rowOff>92710</xdr:rowOff>
    </xdr:to>
    <xdr:sp macro="" textlink="">
      <xdr:nvSpPr>
        <xdr:cNvPr id="131" name="楕円 130"/>
        <xdr:cNvSpPr/>
      </xdr:nvSpPr>
      <xdr:spPr>
        <a:xfrm>
          <a:off x="6873240" y="6365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25622</xdr:rowOff>
    </xdr:from>
    <xdr:to>
      <xdr:col>45</xdr:col>
      <xdr:colOff>177800</xdr:colOff>
      <xdr:row>38</xdr:row>
      <xdr:rowOff>41910</xdr:rowOff>
    </xdr:to>
    <xdr:cxnSp macro="">
      <xdr:nvCxnSpPr>
        <xdr:cNvPr id="132" name="直線コネクタ 131"/>
        <xdr:cNvCxnSpPr/>
      </xdr:nvCxnSpPr>
      <xdr:spPr>
        <a:xfrm flipV="1">
          <a:off x="6924040" y="6395942"/>
          <a:ext cx="78994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71931</xdr:rowOff>
    </xdr:from>
    <xdr:ext cx="534377" cy="259045"/>
    <xdr:sp macro="" textlink="">
      <xdr:nvSpPr>
        <xdr:cNvPr id="133" name="n_1aveValue【道路】&#10;一人当たり延長"/>
        <xdr:cNvSpPr txBox="1"/>
      </xdr:nvSpPr>
      <xdr:spPr>
        <a:xfrm>
          <a:off x="8239271" y="644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97915</xdr:rowOff>
    </xdr:from>
    <xdr:ext cx="534377" cy="259045"/>
    <xdr:sp macro="" textlink="">
      <xdr:nvSpPr>
        <xdr:cNvPr id="134" name="n_2aveValue【道路】&#10;一人当たり延長"/>
        <xdr:cNvSpPr txBox="1"/>
      </xdr:nvSpPr>
      <xdr:spPr>
        <a:xfrm>
          <a:off x="7477271" y="646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34523</xdr:rowOff>
    </xdr:from>
    <xdr:ext cx="534377" cy="259045"/>
    <xdr:sp macro="" textlink="">
      <xdr:nvSpPr>
        <xdr:cNvPr id="135" name="n_3aveValue【道路】&#10;一人当たり延長"/>
        <xdr:cNvSpPr txBox="1"/>
      </xdr:nvSpPr>
      <xdr:spPr>
        <a:xfrm>
          <a:off x="6702571" y="606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72909</xdr:rowOff>
    </xdr:from>
    <xdr:ext cx="534377" cy="259045"/>
    <xdr:sp macro="" textlink="">
      <xdr:nvSpPr>
        <xdr:cNvPr id="136" name="n_1mainValue【道路】&#10;一人当たり延長"/>
        <xdr:cNvSpPr txBox="1"/>
      </xdr:nvSpPr>
      <xdr:spPr>
        <a:xfrm>
          <a:off x="8239271" y="610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92949</xdr:rowOff>
    </xdr:from>
    <xdr:ext cx="534377" cy="259045"/>
    <xdr:sp macro="" textlink="">
      <xdr:nvSpPr>
        <xdr:cNvPr id="137" name="n_2mainValue【道路】&#10;一人当たり延長"/>
        <xdr:cNvSpPr txBox="1"/>
      </xdr:nvSpPr>
      <xdr:spPr>
        <a:xfrm>
          <a:off x="7477271" y="612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83837</xdr:rowOff>
    </xdr:from>
    <xdr:ext cx="534377" cy="259045"/>
    <xdr:sp macro="" textlink="">
      <xdr:nvSpPr>
        <xdr:cNvPr id="138" name="n_3mainValue【道路】&#10;一人当たり延長"/>
        <xdr:cNvSpPr txBox="1"/>
      </xdr:nvSpPr>
      <xdr:spPr>
        <a:xfrm>
          <a:off x="6702571" y="645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9" name="テキスト ボックス 148"/>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1" name="テキスト ボックス 150"/>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9" name="テキスト ボックス 158"/>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169545</xdr:rowOff>
    </xdr:to>
    <xdr:cxnSp macro="">
      <xdr:nvCxnSpPr>
        <xdr:cNvPr id="163" name="直線コネクタ 162"/>
        <xdr:cNvCxnSpPr/>
      </xdr:nvCxnSpPr>
      <xdr:spPr>
        <a:xfrm flipV="1">
          <a:off x="4086225" y="942213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1922</xdr:rowOff>
    </xdr:from>
    <xdr:ext cx="405111" cy="259045"/>
    <xdr:sp macro="" textlink="">
      <xdr:nvSpPr>
        <xdr:cNvPr id="164" name="【橋りょう・トンネル】&#10;有形固定資産減価償却率最小値テキスト"/>
        <xdr:cNvSpPr txBox="1"/>
      </xdr:nvSpPr>
      <xdr:spPr>
        <a:xfrm>
          <a:off x="4124960" y="1073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169545</xdr:rowOff>
    </xdr:from>
    <xdr:to>
      <xdr:col>24</xdr:col>
      <xdr:colOff>152400</xdr:colOff>
      <xdr:row>63</xdr:row>
      <xdr:rowOff>169545</xdr:rowOff>
    </xdr:to>
    <xdr:cxnSp macro="">
      <xdr:nvCxnSpPr>
        <xdr:cNvPr id="165" name="直線コネクタ 164"/>
        <xdr:cNvCxnSpPr/>
      </xdr:nvCxnSpPr>
      <xdr:spPr>
        <a:xfrm>
          <a:off x="4020820" y="10730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66" name="【橋りょう・トンネル】&#10;有形固定資産減価償却率最大値テキスト"/>
        <xdr:cNvSpPr txBox="1"/>
      </xdr:nvSpPr>
      <xdr:spPr>
        <a:xfrm>
          <a:off x="412496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67" name="直線コネクタ 166"/>
        <xdr:cNvCxnSpPr/>
      </xdr:nvCxnSpPr>
      <xdr:spPr>
        <a:xfrm>
          <a:off x="4020820" y="9422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168" name="【橋りょう・トンネル】&#10;有形固定資産減価償却率平均値テキスト"/>
        <xdr:cNvSpPr txBox="1"/>
      </xdr:nvSpPr>
      <xdr:spPr>
        <a:xfrm>
          <a:off x="4124960" y="9948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69" name="フローチャート: 判断 168"/>
        <xdr:cNvSpPr/>
      </xdr:nvSpPr>
      <xdr:spPr>
        <a:xfrm>
          <a:off x="4036060" y="1009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70" name="フローチャート: 判断 169"/>
        <xdr:cNvSpPr/>
      </xdr:nvSpPr>
      <xdr:spPr>
        <a:xfrm>
          <a:off x="3312160" y="10129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46355</xdr:rowOff>
    </xdr:from>
    <xdr:to>
      <xdr:col>15</xdr:col>
      <xdr:colOff>101600</xdr:colOff>
      <xdr:row>60</xdr:row>
      <xdr:rowOff>147955</xdr:rowOff>
    </xdr:to>
    <xdr:sp macro="" textlink="">
      <xdr:nvSpPr>
        <xdr:cNvPr id="171" name="フローチャート: 判断 170"/>
        <xdr:cNvSpPr/>
      </xdr:nvSpPr>
      <xdr:spPr>
        <a:xfrm>
          <a:off x="25146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38735</xdr:rowOff>
    </xdr:from>
    <xdr:to>
      <xdr:col>10</xdr:col>
      <xdr:colOff>165100</xdr:colOff>
      <xdr:row>61</xdr:row>
      <xdr:rowOff>140335</xdr:rowOff>
    </xdr:to>
    <xdr:sp macro="" textlink="">
      <xdr:nvSpPr>
        <xdr:cNvPr id="172" name="フローチャート: 判断 171"/>
        <xdr:cNvSpPr/>
      </xdr:nvSpPr>
      <xdr:spPr>
        <a:xfrm>
          <a:off x="17399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76835</xdr:rowOff>
    </xdr:from>
    <xdr:to>
      <xdr:col>24</xdr:col>
      <xdr:colOff>114300</xdr:colOff>
      <xdr:row>62</xdr:row>
      <xdr:rowOff>6985</xdr:rowOff>
    </xdr:to>
    <xdr:sp macro="" textlink="">
      <xdr:nvSpPr>
        <xdr:cNvPr id="178" name="楕円 177"/>
        <xdr:cNvSpPr/>
      </xdr:nvSpPr>
      <xdr:spPr>
        <a:xfrm>
          <a:off x="4036060" y="10302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55262</xdr:rowOff>
    </xdr:from>
    <xdr:ext cx="405111" cy="259045"/>
    <xdr:sp macro="" textlink="">
      <xdr:nvSpPr>
        <xdr:cNvPr id="179" name="【橋りょう・トンネル】&#10;有形固定資産減価償却率該当値テキスト"/>
        <xdr:cNvSpPr txBox="1"/>
      </xdr:nvSpPr>
      <xdr:spPr>
        <a:xfrm>
          <a:off x="4124960"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109220</xdr:rowOff>
    </xdr:from>
    <xdr:to>
      <xdr:col>20</xdr:col>
      <xdr:colOff>38100</xdr:colOff>
      <xdr:row>62</xdr:row>
      <xdr:rowOff>39370</xdr:rowOff>
    </xdr:to>
    <xdr:sp macro="" textlink="">
      <xdr:nvSpPr>
        <xdr:cNvPr id="180" name="楕円 179"/>
        <xdr:cNvSpPr/>
      </xdr:nvSpPr>
      <xdr:spPr>
        <a:xfrm>
          <a:off x="3312160" y="10335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127635</xdr:rowOff>
    </xdr:from>
    <xdr:to>
      <xdr:col>24</xdr:col>
      <xdr:colOff>63500</xdr:colOff>
      <xdr:row>61</xdr:row>
      <xdr:rowOff>160020</xdr:rowOff>
    </xdr:to>
    <xdr:cxnSp macro="">
      <xdr:nvCxnSpPr>
        <xdr:cNvPr id="181" name="直線コネクタ 180"/>
        <xdr:cNvCxnSpPr/>
      </xdr:nvCxnSpPr>
      <xdr:spPr>
        <a:xfrm flipV="1">
          <a:off x="3355340" y="10353675"/>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139700</xdr:rowOff>
    </xdr:from>
    <xdr:to>
      <xdr:col>15</xdr:col>
      <xdr:colOff>101600</xdr:colOff>
      <xdr:row>62</xdr:row>
      <xdr:rowOff>69850</xdr:rowOff>
    </xdr:to>
    <xdr:sp macro="" textlink="">
      <xdr:nvSpPr>
        <xdr:cNvPr id="182" name="楕円 181"/>
        <xdr:cNvSpPr/>
      </xdr:nvSpPr>
      <xdr:spPr>
        <a:xfrm>
          <a:off x="2514600" y="10365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160020</xdr:rowOff>
    </xdr:from>
    <xdr:to>
      <xdr:col>19</xdr:col>
      <xdr:colOff>177800</xdr:colOff>
      <xdr:row>62</xdr:row>
      <xdr:rowOff>19050</xdr:rowOff>
    </xdr:to>
    <xdr:cxnSp macro="">
      <xdr:nvCxnSpPr>
        <xdr:cNvPr id="183" name="直線コネクタ 182"/>
        <xdr:cNvCxnSpPr/>
      </xdr:nvCxnSpPr>
      <xdr:spPr>
        <a:xfrm flipV="1">
          <a:off x="2565400" y="10386060"/>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635</xdr:rowOff>
    </xdr:from>
    <xdr:to>
      <xdr:col>10</xdr:col>
      <xdr:colOff>165100</xdr:colOff>
      <xdr:row>62</xdr:row>
      <xdr:rowOff>102235</xdr:rowOff>
    </xdr:to>
    <xdr:sp macro="" textlink="">
      <xdr:nvSpPr>
        <xdr:cNvPr id="184" name="楕円 183"/>
        <xdr:cNvSpPr/>
      </xdr:nvSpPr>
      <xdr:spPr>
        <a:xfrm>
          <a:off x="17399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19050</xdr:rowOff>
    </xdr:from>
    <xdr:to>
      <xdr:col>15</xdr:col>
      <xdr:colOff>50800</xdr:colOff>
      <xdr:row>62</xdr:row>
      <xdr:rowOff>51435</xdr:rowOff>
    </xdr:to>
    <xdr:cxnSp macro="">
      <xdr:nvCxnSpPr>
        <xdr:cNvPr id="185" name="直線コネクタ 184"/>
        <xdr:cNvCxnSpPr/>
      </xdr:nvCxnSpPr>
      <xdr:spPr>
        <a:xfrm flipV="1">
          <a:off x="1790700" y="10412730"/>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186" name="n_1aveValue【橋りょう・トンネル】&#10;有形固定資産減価償却率"/>
        <xdr:cNvSpPr txBox="1"/>
      </xdr:nvSpPr>
      <xdr:spPr>
        <a:xfrm>
          <a:off x="317056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164482</xdr:rowOff>
    </xdr:from>
    <xdr:ext cx="405111" cy="259045"/>
    <xdr:sp macro="" textlink="">
      <xdr:nvSpPr>
        <xdr:cNvPr id="187" name="n_2aveValue【橋りょう・トンネル】&#10;有形固定資産減価償却率"/>
        <xdr:cNvSpPr txBox="1"/>
      </xdr:nvSpPr>
      <xdr:spPr>
        <a:xfrm>
          <a:off x="238570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156862</xdr:rowOff>
    </xdr:from>
    <xdr:ext cx="405111" cy="259045"/>
    <xdr:sp macro="" textlink="">
      <xdr:nvSpPr>
        <xdr:cNvPr id="188" name="n_3aveValue【橋りょう・トンネル】&#10;有形固定資産減価償却率"/>
        <xdr:cNvSpPr txBox="1"/>
      </xdr:nvSpPr>
      <xdr:spPr>
        <a:xfrm>
          <a:off x="161100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30497</xdr:rowOff>
    </xdr:from>
    <xdr:ext cx="405111" cy="259045"/>
    <xdr:sp macro="" textlink="">
      <xdr:nvSpPr>
        <xdr:cNvPr id="189" name="n_1mainValue【橋りょう・トンネル】&#10;有形固定資産減価償却率"/>
        <xdr:cNvSpPr txBox="1"/>
      </xdr:nvSpPr>
      <xdr:spPr>
        <a:xfrm>
          <a:off x="317056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60977</xdr:rowOff>
    </xdr:from>
    <xdr:ext cx="405111" cy="259045"/>
    <xdr:sp macro="" textlink="">
      <xdr:nvSpPr>
        <xdr:cNvPr id="190" name="n_2mainValue【橋りょう・トンネル】&#10;有形固定資産減価償却率"/>
        <xdr:cNvSpPr txBox="1"/>
      </xdr:nvSpPr>
      <xdr:spPr>
        <a:xfrm>
          <a:off x="238570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93362</xdr:rowOff>
    </xdr:from>
    <xdr:ext cx="405111" cy="259045"/>
    <xdr:sp macro="" textlink="">
      <xdr:nvSpPr>
        <xdr:cNvPr id="191" name="n_3mainValue【橋りょう・トンネル】&#10;有形固定資産減価償却率"/>
        <xdr:cNvSpPr txBox="1"/>
      </xdr:nvSpPr>
      <xdr:spPr>
        <a:xfrm>
          <a:off x="161100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3" name="テキスト ボックス 202"/>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5" name="テキスト ボックス 204"/>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7" name="テキスト ボックス 206"/>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9" name="テキスト ボックス 208"/>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1" name="テキスト ボックス 210"/>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3" name="テキスト ボックス 212"/>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5" name="テキスト ボックス 214"/>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24477</xdr:rowOff>
    </xdr:from>
    <xdr:to>
      <xdr:col>54</xdr:col>
      <xdr:colOff>189865</xdr:colOff>
      <xdr:row>64</xdr:row>
      <xdr:rowOff>97733</xdr:rowOff>
    </xdr:to>
    <xdr:cxnSp macro="">
      <xdr:nvCxnSpPr>
        <xdr:cNvPr id="217" name="直線コネクタ 216"/>
        <xdr:cNvCxnSpPr/>
      </xdr:nvCxnSpPr>
      <xdr:spPr>
        <a:xfrm flipV="1">
          <a:off x="9219565" y="9412317"/>
          <a:ext cx="0" cy="141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101560</xdr:rowOff>
    </xdr:from>
    <xdr:ext cx="534377" cy="259045"/>
    <xdr:sp macro="" textlink="">
      <xdr:nvSpPr>
        <xdr:cNvPr id="218" name="【橋りょう・トンネル】&#10;一人当たり有形固定資産（償却資産）額最小値テキスト"/>
        <xdr:cNvSpPr txBox="1"/>
      </xdr:nvSpPr>
      <xdr:spPr>
        <a:xfrm>
          <a:off x="9258300" y="1083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97733</xdr:rowOff>
    </xdr:from>
    <xdr:to>
      <xdr:col>55</xdr:col>
      <xdr:colOff>88900</xdr:colOff>
      <xdr:row>64</xdr:row>
      <xdr:rowOff>97733</xdr:rowOff>
    </xdr:to>
    <xdr:cxnSp macro="">
      <xdr:nvCxnSpPr>
        <xdr:cNvPr id="219" name="直線コネクタ 218"/>
        <xdr:cNvCxnSpPr/>
      </xdr:nvCxnSpPr>
      <xdr:spPr>
        <a:xfrm>
          <a:off x="9154160" y="108266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142604</xdr:rowOff>
    </xdr:from>
    <xdr:ext cx="690189" cy="259045"/>
    <xdr:sp macro="" textlink="">
      <xdr:nvSpPr>
        <xdr:cNvPr id="220" name="【橋りょう・トンネル】&#10;一人当たり有形固定資産（償却資産）額最大値テキスト"/>
        <xdr:cNvSpPr txBox="1"/>
      </xdr:nvSpPr>
      <xdr:spPr>
        <a:xfrm>
          <a:off x="9258300" y="91951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24477</xdr:rowOff>
    </xdr:from>
    <xdr:to>
      <xdr:col>55</xdr:col>
      <xdr:colOff>88900</xdr:colOff>
      <xdr:row>56</xdr:row>
      <xdr:rowOff>24477</xdr:rowOff>
    </xdr:to>
    <xdr:cxnSp macro="">
      <xdr:nvCxnSpPr>
        <xdr:cNvPr id="221" name="直線コネクタ 220"/>
        <xdr:cNvCxnSpPr/>
      </xdr:nvCxnSpPr>
      <xdr:spPr>
        <a:xfrm>
          <a:off x="9154160" y="94123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86189</xdr:rowOff>
    </xdr:from>
    <xdr:ext cx="599010" cy="259045"/>
    <xdr:sp macro="" textlink="">
      <xdr:nvSpPr>
        <xdr:cNvPr id="222" name="【橋りょう・トンネル】&#10;一人当たり有形固定資産（償却資産）額平均値テキスト"/>
        <xdr:cNvSpPr txBox="1"/>
      </xdr:nvSpPr>
      <xdr:spPr>
        <a:xfrm>
          <a:off x="9258300" y="10312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107762</xdr:rowOff>
    </xdr:from>
    <xdr:to>
      <xdr:col>55</xdr:col>
      <xdr:colOff>50800</xdr:colOff>
      <xdr:row>62</xdr:row>
      <xdr:rowOff>37912</xdr:rowOff>
    </xdr:to>
    <xdr:sp macro="" textlink="">
      <xdr:nvSpPr>
        <xdr:cNvPr id="223" name="フローチャート: 判断 222"/>
        <xdr:cNvSpPr/>
      </xdr:nvSpPr>
      <xdr:spPr>
        <a:xfrm>
          <a:off x="9192260" y="103338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165993</xdr:rowOff>
    </xdr:from>
    <xdr:to>
      <xdr:col>50</xdr:col>
      <xdr:colOff>165100</xdr:colOff>
      <xdr:row>62</xdr:row>
      <xdr:rowOff>96143</xdr:rowOff>
    </xdr:to>
    <xdr:sp macro="" textlink="">
      <xdr:nvSpPr>
        <xdr:cNvPr id="224" name="フローチャート: 判断 223"/>
        <xdr:cNvSpPr/>
      </xdr:nvSpPr>
      <xdr:spPr>
        <a:xfrm>
          <a:off x="8445500" y="103920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168054</xdr:rowOff>
    </xdr:from>
    <xdr:to>
      <xdr:col>46</xdr:col>
      <xdr:colOff>38100</xdr:colOff>
      <xdr:row>62</xdr:row>
      <xdr:rowOff>98204</xdr:rowOff>
    </xdr:to>
    <xdr:sp macro="" textlink="">
      <xdr:nvSpPr>
        <xdr:cNvPr id="225" name="フローチャート: 判断 224"/>
        <xdr:cNvSpPr/>
      </xdr:nvSpPr>
      <xdr:spPr>
        <a:xfrm>
          <a:off x="7670800" y="103940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153980</xdr:rowOff>
    </xdr:from>
    <xdr:to>
      <xdr:col>41</xdr:col>
      <xdr:colOff>101600</xdr:colOff>
      <xdr:row>60</xdr:row>
      <xdr:rowOff>84130</xdr:rowOff>
    </xdr:to>
    <xdr:sp macro="" textlink="">
      <xdr:nvSpPr>
        <xdr:cNvPr id="226" name="フローチャート: 判断 225"/>
        <xdr:cNvSpPr/>
      </xdr:nvSpPr>
      <xdr:spPr>
        <a:xfrm>
          <a:off x="6873240" y="10044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99140</xdr:rowOff>
    </xdr:from>
    <xdr:to>
      <xdr:col>55</xdr:col>
      <xdr:colOff>50800</xdr:colOff>
      <xdr:row>57</xdr:row>
      <xdr:rowOff>29290</xdr:rowOff>
    </xdr:to>
    <xdr:sp macro="" textlink="">
      <xdr:nvSpPr>
        <xdr:cNvPr id="232" name="楕円 231"/>
        <xdr:cNvSpPr/>
      </xdr:nvSpPr>
      <xdr:spPr>
        <a:xfrm>
          <a:off x="9192260" y="94869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14067</xdr:rowOff>
    </xdr:from>
    <xdr:ext cx="690189" cy="259045"/>
    <xdr:sp macro="" textlink="">
      <xdr:nvSpPr>
        <xdr:cNvPr id="233" name="【橋りょう・トンネル】&#10;一人当たり有形固定資産（償却資産）額該当値テキスト"/>
        <xdr:cNvSpPr txBox="1"/>
      </xdr:nvSpPr>
      <xdr:spPr>
        <a:xfrm>
          <a:off x="9258300" y="94019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125873</xdr:rowOff>
    </xdr:from>
    <xdr:to>
      <xdr:col>50</xdr:col>
      <xdr:colOff>165100</xdr:colOff>
      <xdr:row>57</xdr:row>
      <xdr:rowOff>56023</xdr:rowOff>
    </xdr:to>
    <xdr:sp macro="" textlink="">
      <xdr:nvSpPr>
        <xdr:cNvPr id="234" name="楕円 233"/>
        <xdr:cNvSpPr/>
      </xdr:nvSpPr>
      <xdr:spPr>
        <a:xfrm>
          <a:off x="8445500" y="95137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149940</xdr:rowOff>
    </xdr:from>
    <xdr:to>
      <xdr:col>55</xdr:col>
      <xdr:colOff>0</xdr:colOff>
      <xdr:row>57</xdr:row>
      <xdr:rowOff>5223</xdr:rowOff>
    </xdr:to>
    <xdr:cxnSp macro="">
      <xdr:nvCxnSpPr>
        <xdr:cNvPr id="235" name="直線コネクタ 234"/>
        <xdr:cNvCxnSpPr/>
      </xdr:nvCxnSpPr>
      <xdr:spPr>
        <a:xfrm flipV="1">
          <a:off x="8496300" y="9537780"/>
          <a:ext cx="7239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164750</xdr:rowOff>
    </xdr:from>
    <xdr:to>
      <xdr:col>46</xdr:col>
      <xdr:colOff>38100</xdr:colOff>
      <xdr:row>57</xdr:row>
      <xdr:rowOff>94900</xdr:rowOff>
    </xdr:to>
    <xdr:sp macro="" textlink="">
      <xdr:nvSpPr>
        <xdr:cNvPr id="236" name="楕円 235"/>
        <xdr:cNvSpPr/>
      </xdr:nvSpPr>
      <xdr:spPr>
        <a:xfrm>
          <a:off x="7670800" y="9552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5223</xdr:rowOff>
    </xdr:from>
    <xdr:to>
      <xdr:col>50</xdr:col>
      <xdr:colOff>114300</xdr:colOff>
      <xdr:row>57</xdr:row>
      <xdr:rowOff>44100</xdr:rowOff>
    </xdr:to>
    <xdr:cxnSp macro="">
      <xdr:nvCxnSpPr>
        <xdr:cNvPr id="237" name="直線コネクタ 236"/>
        <xdr:cNvCxnSpPr/>
      </xdr:nvCxnSpPr>
      <xdr:spPr>
        <a:xfrm flipV="1">
          <a:off x="7713980" y="9560703"/>
          <a:ext cx="782320" cy="3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21247</xdr:rowOff>
    </xdr:from>
    <xdr:to>
      <xdr:col>41</xdr:col>
      <xdr:colOff>101600</xdr:colOff>
      <xdr:row>57</xdr:row>
      <xdr:rowOff>122847</xdr:rowOff>
    </xdr:to>
    <xdr:sp macro="" textlink="">
      <xdr:nvSpPr>
        <xdr:cNvPr id="238" name="楕円 237"/>
        <xdr:cNvSpPr/>
      </xdr:nvSpPr>
      <xdr:spPr>
        <a:xfrm>
          <a:off x="6873240" y="957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44100</xdr:rowOff>
    </xdr:from>
    <xdr:to>
      <xdr:col>45</xdr:col>
      <xdr:colOff>177800</xdr:colOff>
      <xdr:row>57</xdr:row>
      <xdr:rowOff>72047</xdr:rowOff>
    </xdr:to>
    <xdr:cxnSp macro="">
      <xdr:nvCxnSpPr>
        <xdr:cNvPr id="239" name="直線コネクタ 238"/>
        <xdr:cNvCxnSpPr/>
      </xdr:nvCxnSpPr>
      <xdr:spPr>
        <a:xfrm flipV="1">
          <a:off x="6924040" y="9599580"/>
          <a:ext cx="789940" cy="2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87270</xdr:rowOff>
    </xdr:from>
    <xdr:ext cx="599010" cy="259045"/>
    <xdr:sp macro="" textlink="">
      <xdr:nvSpPr>
        <xdr:cNvPr id="240" name="n_1aveValue【橋りょう・トンネル】&#10;一人当たり有形固定資産（償却資産）額"/>
        <xdr:cNvSpPr txBox="1"/>
      </xdr:nvSpPr>
      <xdr:spPr>
        <a:xfrm>
          <a:off x="8214575" y="1048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89331</xdr:rowOff>
    </xdr:from>
    <xdr:ext cx="599010" cy="259045"/>
    <xdr:sp macro="" textlink="">
      <xdr:nvSpPr>
        <xdr:cNvPr id="241" name="n_2aveValue【橋りょう・トンネル】&#10;一人当たり有形固定資産（償却資産）額"/>
        <xdr:cNvSpPr txBox="1"/>
      </xdr:nvSpPr>
      <xdr:spPr>
        <a:xfrm>
          <a:off x="7444955" y="1048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75257</xdr:rowOff>
    </xdr:from>
    <xdr:ext cx="599010" cy="259045"/>
    <xdr:sp macro="" textlink="">
      <xdr:nvSpPr>
        <xdr:cNvPr id="242" name="n_3aveValue【橋りょう・トンネル】&#10;一人当たり有形固定資産（償却資産）額"/>
        <xdr:cNvSpPr txBox="1"/>
      </xdr:nvSpPr>
      <xdr:spPr>
        <a:xfrm>
          <a:off x="6670255" y="1013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55</xdr:row>
      <xdr:rowOff>72550</xdr:rowOff>
    </xdr:from>
    <xdr:ext cx="690189" cy="259045"/>
    <xdr:sp macro="" textlink="">
      <xdr:nvSpPr>
        <xdr:cNvPr id="243" name="n_1mainValue【橋りょう・トンネル】&#10;一人当たり有形固定資産（償却資産）額"/>
        <xdr:cNvSpPr txBox="1"/>
      </xdr:nvSpPr>
      <xdr:spPr>
        <a:xfrm>
          <a:off x="8184225" y="92927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55</xdr:row>
      <xdr:rowOff>111427</xdr:rowOff>
    </xdr:from>
    <xdr:ext cx="690189" cy="259045"/>
    <xdr:sp macro="" textlink="">
      <xdr:nvSpPr>
        <xdr:cNvPr id="244" name="n_2mainValue【橋りょう・トンネル】&#10;一人当たり有形固定資産（償却資産）額"/>
        <xdr:cNvSpPr txBox="1"/>
      </xdr:nvSpPr>
      <xdr:spPr>
        <a:xfrm>
          <a:off x="7399365" y="9331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55</xdr:row>
      <xdr:rowOff>139374</xdr:rowOff>
    </xdr:from>
    <xdr:ext cx="690189" cy="259045"/>
    <xdr:sp macro="" textlink="">
      <xdr:nvSpPr>
        <xdr:cNvPr id="245" name="n_3mainValue【橋りょう・トンネル】&#10;一人当たり有形固定資産（償却資産）額"/>
        <xdr:cNvSpPr txBox="1"/>
      </xdr:nvSpPr>
      <xdr:spPr>
        <a:xfrm>
          <a:off x="6624665" y="93595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7" name="テキスト ボックス 256"/>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7" name="テキスト ボックス 266"/>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21771</xdr:rowOff>
    </xdr:to>
    <xdr:cxnSp macro="">
      <xdr:nvCxnSpPr>
        <xdr:cNvPr id="271" name="直線コネクタ 270"/>
        <xdr:cNvCxnSpPr/>
      </xdr:nvCxnSpPr>
      <xdr:spPr>
        <a:xfrm flipV="1">
          <a:off x="4086225" y="13003530"/>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25598</xdr:rowOff>
    </xdr:from>
    <xdr:ext cx="340478" cy="259045"/>
    <xdr:sp macro="" textlink="">
      <xdr:nvSpPr>
        <xdr:cNvPr id="272" name="【公営住宅】&#10;有形固定資産減価償却率最小値テキスト"/>
        <xdr:cNvSpPr txBox="1"/>
      </xdr:nvSpPr>
      <xdr:spPr>
        <a:xfrm>
          <a:off x="4124960" y="14442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21771</xdr:rowOff>
    </xdr:from>
    <xdr:to>
      <xdr:col>24</xdr:col>
      <xdr:colOff>152400</xdr:colOff>
      <xdr:row>86</xdr:row>
      <xdr:rowOff>21771</xdr:rowOff>
    </xdr:to>
    <xdr:cxnSp macro="">
      <xdr:nvCxnSpPr>
        <xdr:cNvPr id="273" name="直線コネクタ 272"/>
        <xdr:cNvCxnSpPr/>
      </xdr:nvCxnSpPr>
      <xdr:spPr>
        <a:xfrm>
          <a:off x="4020820" y="144388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74" name="【公営住宅】&#10;有形固定資産減価償却率最大値テキスト"/>
        <xdr:cNvSpPr txBox="1"/>
      </xdr:nvSpPr>
      <xdr:spPr>
        <a:xfrm>
          <a:off x="4124960" y="1278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75" name="直線コネクタ 274"/>
        <xdr:cNvCxnSpPr/>
      </xdr:nvCxnSpPr>
      <xdr:spPr>
        <a:xfrm>
          <a:off x="4020820" y="13003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98351</xdr:rowOff>
    </xdr:from>
    <xdr:ext cx="405111" cy="259045"/>
    <xdr:sp macro="" textlink="">
      <xdr:nvSpPr>
        <xdr:cNvPr id="276" name="【公営住宅】&#10;有形固定資産減価償却率平均値テキスト"/>
        <xdr:cNvSpPr txBox="1"/>
      </xdr:nvSpPr>
      <xdr:spPr>
        <a:xfrm>
          <a:off x="4124960" y="13341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75474</xdr:rowOff>
    </xdr:from>
    <xdr:to>
      <xdr:col>24</xdr:col>
      <xdr:colOff>114300</xdr:colOff>
      <xdr:row>81</xdr:row>
      <xdr:rowOff>5624</xdr:rowOff>
    </xdr:to>
    <xdr:sp macro="" textlink="">
      <xdr:nvSpPr>
        <xdr:cNvPr id="277" name="フローチャート: 判断 276"/>
        <xdr:cNvSpPr/>
      </xdr:nvSpPr>
      <xdr:spPr>
        <a:xfrm>
          <a:off x="4036060" y="134866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85271</xdr:rowOff>
    </xdr:from>
    <xdr:to>
      <xdr:col>20</xdr:col>
      <xdr:colOff>38100</xdr:colOff>
      <xdr:row>81</xdr:row>
      <xdr:rowOff>15421</xdr:rowOff>
    </xdr:to>
    <xdr:sp macro="" textlink="">
      <xdr:nvSpPr>
        <xdr:cNvPr id="278" name="フローチャート: 判断 277"/>
        <xdr:cNvSpPr/>
      </xdr:nvSpPr>
      <xdr:spPr>
        <a:xfrm>
          <a:off x="3312160" y="134964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96701</xdr:rowOff>
    </xdr:from>
    <xdr:to>
      <xdr:col>15</xdr:col>
      <xdr:colOff>101600</xdr:colOff>
      <xdr:row>81</xdr:row>
      <xdr:rowOff>26851</xdr:rowOff>
    </xdr:to>
    <xdr:sp macro="" textlink="">
      <xdr:nvSpPr>
        <xdr:cNvPr id="279" name="フローチャート: 判断 278"/>
        <xdr:cNvSpPr/>
      </xdr:nvSpPr>
      <xdr:spPr>
        <a:xfrm>
          <a:off x="2514600" y="135079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62412</xdr:rowOff>
    </xdr:from>
    <xdr:to>
      <xdr:col>10</xdr:col>
      <xdr:colOff>165100</xdr:colOff>
      <xdr:row>80</xdr:row>
      <xdr:rowOff>164012</xdr:rowOff>
    </xdr:to>
    <xdr:sp macro="" textlink="">
      <xdr:nvSpPr>
        <xdr:cNvPr id="280" name="フローチャート: 判断 279"/>
        <xdr:cNvSpPr/>
      </xdr:nvSpPr>
      <xdr:spPr>
        <a:xfrm>
          <a:off x="1739900" y="1347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91802</xdr:rowOff>
    </xdr:from>
    <xdr:to>
      <xdr:col>24</xdr:col>
      <xdr:colOff>114300</xdr:colOff>
      <xdr:row>82</xdr:row>
      <xdr:rowOff>21952</xdr:rowOff>
    </xdr:to>
    <xdr:sp macro="" textlink="">
      <xdr:nvSpPr>
        <xdr:cNvPr id="286" name="楕円 285"/>
        <xdr:cNvSpPr/>
      </xdr:nvSpPr>
      <xdr:spPr>
        <a:xfrm>
          <a:off x="4036060" y="136706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70229</xdr:rowOff>
    </xdr:from>
    <xdr:ext cx="405111" cy="259045"/>
    <xdr:sp macro="" textlink="">
      <xdr:nvSpPr>
        <xdr:cNvPr id="287" name="【公営住宅】&#10;有形固定資産減価償却率該当値テキスト"/>
        <xdr:cNvSpPr txBox="1"/>
      </xdr:nvSpPr>
      <xdr:spPr>
        <a:xfrm>
          <a:off x="4124960" y="13649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124461</xdr:rowOff>
    </xdr:from>
    <xdr:to>
      <xdr:col>20</xdr:col>
      <xdr:colOff>38100</xdr:colOff>
      <xdr:row>82</xdr:row>
      <xdr:rowOff>54611</xdr:rowOff>
    </xdr:to>
    <xdr:sp macro="" textlink="">
      <xdr:nvSpPr>
        <xdr:cNvPr id="288" name="楕円 287"/>
        <xdr:cNvSpPr/>
      </xdr:nvSpPr>
      <xdr:spPr>
        <a:xfrm>
          <a:off x="3312160" y="137033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142602</xdr:rowOff>
    </xdr:from>
    <xdr:to>
      <xdr:col>24</xdr:col>
      <xdr:colOff>63500</xdr:colOff>
      <xdr:row>82</xdr:row>
      <xdr:rowOff>3811</xdr:rowOff>
    </xdr:to>
    <xdr:cxnSp macro="">
      <xdr:nvCxnSpPr>
        <xdr:cNvPr id="289" name="直線コネクタ 288"/>
        <xdr:cNvCxnSpPr/>
      </xdr:nvCxnSpPr>
      <xdr:spPr>
        <a:xfrm flipV="1">
          <a:off x="3355340" y="13721442"/>
          <a:ext cx="731520" cy="2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166914</xdr:rowOff>
    </xdr:from>
    <xdr:to>
      <xdr:col>15</xdr:col>
      <xdr:colOff>101600</xdr:colOff>
      <xdr:row>82</xdr:row>
      <xdr:rowOff>97064</xdr:rowOff>
    </xdr:to>
    <xdr:sp macro="" textlink="">
      <xdr:nvSpPr>
        <xdr:cNvPr id="290" name="楕円 289"/>
        <xdr:cNvSpPr/>
      </xdr:nvSpPr>
      <xdr:spPr>
        <a:xfrm>
          <a:off x="2514600" y="137457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3811</xdr:rowOff>
    </xdr:from>
    <xdr:to>
      <xdr:col>19</xdr:col>
      <xdr:colOff>177800</xdr:colOff>
      <xdr:row>82</xdr:row>
      <xdr:rowOff>46264</xdr:rowOff>
    </xdr:to>
    <xdr:cxnSp macro="">
      <xdr:nvCxnSpPr>
        <xdr:cNvPr id="291" name="直線コネクタ 290"/>
        <xdr:cNvCxnSpPr/>
      </xdr:nvCxnSpPr>
      <xdr:spPr>
        <a:xfrm flipV="1">
          <a:off x="2565400" y="13750291"/>
          <a:ext cx="78994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2" name="楕円 291"/>
        <xdr:cNvSpPr/>
      </xdr:nvSpPr>
      <xdr:spPr>
        <a:xfrm>
          <a:off x="1739900" y="1376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46264</xdr:rowOff>
    </xdr:from>
    <xdr:to>
      <xdr:col>15</xdr:col>
      <xdr:colOff>50800</xdr:colOff>
      <xdr:row>82</xdr:row>
      <xdr:rowOff>69124</xdr:rowOff>
    </xdr:to>
    <xdr:cxnSp macro="">
      <xdr:nvCxnSpPr>
        <xdr:cNvPr id="293" name="直線コネクタ 292"/>
        <xdr:cNvCxnSpPr/>
      </xdr:nvCxnSpPr>
      <xdr:spPr>
        <a:xfrm flipV="1">
          <a:off x="1790700" y="13792744"/>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31948</xdr:rowOff>
    </xdr:from>
    <xdr:ext cx="405111" cy="259045"/>
    <xdr:sp macro="" textlink="">
      <xdr:nvSpPr>
        <xdr:cNvPr id="294" name="n_1aveValue【公営住宅】&#10;有形固定資産減価償却率"/>
        <xdr:cNvSpPr txBox="1"/>
      </xdr:nvSpPr>
      <xdr:spPr>
        <a:xfrm>
          <a:off x="3170564" y="1327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43378</xdr:rowOff>
    </xdr:from>
    <xdr:ext cx="405111" cy="259045"/>
    <xdr:sp macro="" textlink="">
      <xdr:nvSpPr>
        <xdr:cNvPr id="295" name="n_2aveValue【公営住宅】&#10;有形固定資産減価償却率"/>
        <xdr:cNvSpPr txBox="1"/>
      </xdr:nvSpPr>
      <xdr:spPr>
        <a:xfrm>
          <a:off x="2385704" y="1328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9089</xdr:rowOff>
    </xdr:from>
    <xdr:ext cx="405111" cy="259045"/>
    <xdr:sp macro="" textlink="">
      <xdr:nvSpPr>
        <xdr:cNvPr id="296" name="n_3aveValue【公営住宅】&#10;有形固定資産減価償却率"/>
        <xdr:cNvSpPr txBox="1"/>
      </xdr:nvSpPr>
      <xdr:spPr>
        <a:xfrm>
          <a:off x="1611004" y="1325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45738</xdr:rowOff>
    </xdr:from>
    <xdr:ext cx="405111" cy="259045"/>
    <xdr:sp macro="" textlink="">
      <xdr:nvSpPr>
        <xdr:cNvPr id="297" name="n_1mainValue【公営住宅】&#10;有形固定資産減価償却率"/>
        <xdr:cNvSpPr txBox="1"/>
      </xdr:nvSpPr>
      <xdr:spPr>
        <a:xfrm>
          <a:off x="3170564" y="1379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88191</xdr:rowOff>
    </xdr:from>
    <xdr:ext cx="405111" cy="259045"/>
    <xdr:sp macro="" textlink="">
      <xdr:nvSpPr>
        <xdr:cNvPr id="298" name="n_2mainValue【公営住宅】&#10;有形固定資産減価償却率"/>
        <xdr:cNvSpPr txBox="1"/>
      </xdr:nvSpPr>
      <xdr:spPr>
        <a:xfrm>
          <a:off x="2385704" y="13834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111051</xdr:rowOff>
    </xdr:from>
    <xdr:ext cx="405111" cy="259045"/>
    <xdr:sp macro="" textlink="">
      <xdr:nvSpPr>
        <xdr:cNvPr id="299" name="n_3mainValue【公営住宅】&#10;有形固定資産減価償却率"/>
        <xdr:cNvSpPr txBox="1"/>
      </xdr:nvSpPr>
      <xdr:spPr>
        <a:xfrm>
          <a:off x="1611004" y="13857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0" name="直線コネクタ 309"/>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1" name="テキスト ボックス 310"/>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2" name="直線コネクタ 311"/>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3" name="テキスト ボックス 312"/>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4" name="直線コネクタ 313"/>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5" name="テキスト ボックス 314"/>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6" name="直線コネクタ 315"/>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7" name="テキスト ボックス 316"/>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8" name="直線コネクタ 317"/>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9" name="テキスト ボックス 318"/>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0" name="直線コネクタ 319"/>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1" name="テキスト ボックス 320"/>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112232</xdr:rowOff>
    </xdr:from>
    <xdr:to>
      <xdr:col>54</xdr:col>
      <xdr:colOff>189865</xdr:colOff>
      <xdr:row>86</xdr:row>
      <xdr:rowOff>106680</xdr:rowOff>
    </xdr:to>
    <xdr:cxnSp macro="">
      <xdr:nvCxnSpPr>
        <xdr:cNvPr id="325" name="直線コネクタ 324"/>
        <xdr:cNvCxnSpPr/>
      </xdr:nvCxnSpPr>
      <xdr:spPr>
        <a:xfrm flipV="1">
          <a:off x="9219565" y="13020512"/>
          <a:ext cx="0" cy="150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26" name="【公営住宅】&#10;一人当たり面積最小値テキスト"/>
        <xdr:cNvSpPr txBox="1"/>
      </xdr:nvSpPr>
      <xdr:spPr>
        <a:xfrm>
          <a:off x="9258300"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27" name="直線コネクタ 326"/>
        <xdr:cNvCxnSpPr/>
      </xdr:nvCxnSpPr>
      <xdr:spPr>
        <a:xfrm>
          <a:off x="9154160" y="14523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58909</xdr:rowOff>
    </xdr:from>
    <xdr:ext cx="469744" cy="259045"/>
    <xdr:sp macro="" textlink="">
      <xdr:nvSpPr>
        <xdr:cNvPr id="328" name="【公営住宅】&#10;一人当たり面積最大値テキスト"/>
        <xdr:cNvSpPr txBox="1"/>
      </xdr:nvSpPr>
      <xdr:spPr>
        <a:xfrm>
          <a:off x="9258300" y="1279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112232</xdr:rowOff>
    </xdr:from>
    <xdr:to>
      <xdr:col>55</xdr:col>
      <xdr:colOff>88900</xdr:colOff>
      <xdr:row>77</xdr:row>
      <xdr:rowOff>112232</xdr:rowOff>
    </xdr:to>
    <xdr:cxnSp macro="">
      <xdr:nvCxnSpPr>
        <xdr:cNvPr id="329" name="直線コネクタ 328"/>
        <xdr:cNvCxnSpPr/>
      </xdr:nvCxnSpPr>
      <xdr:spPr>
        <a:xfrm>
          <a:off x="9154160" y="130205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120558</xdr:rowOff>
    </xdr:from>
    <xdr:ext cx="469744" cy="259045"/>
    <xdr:sp macro="" textlink="">
      <xdr:nvSpPr>
        <xdr:cNvPr id="330" name="【公営住宅】&#10;一人当たり面積平均値テキスト"/>
        <xdr:cNvSpPr txBox="1"/>
      </xdr:nvSpPr>
      <xdr:spPr>
        <a:xfrm>
          <a:off x="9258300" y="13867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97681</xdr:rowOff>
    </xdr:from>
    <xdr:to>
      <xdr:col>55</xdr:col>
      <xdr:colOff>50800</xdr:colOff>
      <xdr:row>84</xdr:row>
      <xdr:rowOff>27831</xdr:rowOff>
    </xdr:to>
    <xdr:sp macro="" textlink="">
      <xdr:nvSpPr>
        <xdr:cNvPr id="331" name="フローチャート: 判断 330"/>
        <xdr:cNvSpPr/>
      </xdr:nvSpPr>
      <xdr:spPr>
        <a:xfrm>
          <a:off x="9192260" y="140118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332" name="フローチャート: 判断 331"/>
        <xdr:cNvSpPr/>
      </xdr:nvSpPr>
      <xdr:spPr>
        <a:xfrm>
          <a:off x="8445500" y="1397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68290</xdr:rowOff>
    </xdr:from>
    <xdr:to>
      <xdr:col>46</xdr:col>
      <xdr:colOff>38100</xdr:colOff>
      <xdr:row>83</xdr:row>
      <xdr:rowOff>169890</xdr:rowOff>
    </xdr:to>
    <xdr:sp macro="" textlink="">
      <xdr:nvSpPr>
        <xdr:cNvPr id="333" name="フローチャート: 判断 332"/>
        <xdr:cNvSpPr/>
      </xdr:nvSpPr>
      <xdr:spPr>
        <a:xfrm>
          <a:off x="7670800" y="139824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54901</xdr:rowOff>
    </xdr:from>
    <xdr:to>
      <xdr:col>41</xdr:col>
      <xdr:colOff>101600</xdr:colOff>
      <xdr:row>83</xdr:row>
      <xdr:rowOff>156501</xdr:rowOff>
    </xdr:to>
    <xdr:sp macro="" textlink="">
      <xdr:nvSpPr>
        <xdr:cNvPr id="334" name="フローチャート: 判断 333"/>
        <xdr:cNvSpPr/>
      </xdr:nvSpPr>
      <xdr:spPr>
        <a:xfrm>
          <a:off x="6873240" y="1396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82986</xdr:rowOff>
    </xdr:from>
    <xdr:to>
      <xdr:col>55</xdr:col>
      <xdr:colOff>50800</xdr:colOff>
      <xdr:row>85</xdr:row>
      <xdr:rowOff>13136</xdr:rowOff>
    </xdr:to>
    <xdr:sp macro="" textlink="">
      <xdr:nvSpPr>
        <xdr:cNvPr id="340" name="楕円 339"/>
        <xdr:cNvSpPr/>
      </xdr:nvSpPr>
      <xdr:spPr>
        <a:xfrm>
          <a:off x="9192260" y="141647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61413</xdr:rowOff>
    </xdr:from>
    <xdr:ext cx="469744" cy="259045"/>
    <xdr:sp macro="" textlink="">
      <xdr:nvSpPr>
        <xdr:cNvPr id="341" name="【公営住宅】&#10;一人当たり面積該当値テキスト"/>
        <xdr:cNvSpPr txBox="1"/>
      </xdr:nvSpPr>
      <xdr:spPr>
        <a:xfrm>
          <a:off x="9258300" y="1414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90497</xdr:rowOff>
    </xdr:from>
    <xdr:to>
      <xdr:col>50</xdr:col>
      <xdr:colOff>165100</xdr:colOff>
      <xdr:row>85</xdr:row>
      <xdr:rowOff>20647</xdr:rowOff>
    </xdr:to>
    <xdr:sp macro="" textlink="">
      <xdr:nvSpPr>
        <xdr:cNvPr id="342" name="楕円 341"/>
        <xdr:cNvSpPr/>
      </xdr:nvSpPr>
      <xdr:spPr>
        <a:xfrm>
          <a:off x="8445500" y="141722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133786</xdr:rowOff>
    </xdr:from>
    <xdr:to>
      <xdr:col>55</xdr:col>
      <xdr:colOff>0</xdr:colOff>
      <xdr:row>84</xdr:row>
      <xdr:rowOff>141297</xdr:rowOff>
    </xdr:to>
    <xdr:cxnSp macro="">
      <xdr:nvCxnSpPr>
        <xdr:cNvPr id="343" name="直線コネクタ 342"/>
        <xdr:cNvCxnSpPr/>
      </xdr:nvCxnSpPr>
      <xdr:spPr>
        <a:xfrm flipV="1">
          <a:off x="8496300" y="14215546"/>
          <a:ext cx="7239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99640</xdr:rowOff>
    </xdr:from>
    <xdr:to>
      <xdr:col>46</xdr:col>
      <xdr:colOff>38100</xdr:colOff>
      <xdr:row>85</xdr:row>
      <xdr:rowOff>29790</xdr:rowOff>
    </xdr:to>
    <xdr:sp macro="" textlink="">
      <xdr:nvSpPr>
        <xdr:cNvPr id="344" name="楕円 343"/>
        <xdr:cNvSpPr/>
      </xdr:nvSpPr>
      <xdr:spPr>
        <a:xfrm>
          <a:off x="7670800" y="141814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141297</xdr:rowOff>
    </xdr:from>
    <xdr:to>
      <xdr:col>50</xdr:col>
      <xdr:colOff>114300</xdr:colOff>
      <xdr:row>84</xdr:row>
      <xdr:rowOff>150440</xdr:rowOff>
    </xdr:to>
    <xdr:cxnSp macro="">
      <xdr:nvCxnSpPr>
        <xdr:cNvPr id="345" name="直線コネクタ 344"/>
        <xdr:cNvCxnSpPr/>
      </xdr:nvCxnSpPr>
      <xdr:spPr>
        <a:xfrm flipV="1">
          <a:off x="7713980" y="14223057"/>
          <a:ext cx="78232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111398</xdr:rowOff>
    </xdr:from>
    <xdr:to>
      <xdr:col>41</xdr:col>
      <xdr:colOff>101600</xdr:colOff>
      <xdr:row>85</xdr:row>
      <xdr:rowOff>41548</xdr:rowOff>
    </xdr:to>
    <xdr:sp macro="" textlink="">
      <xdr:nvSpPr>
        <xdr:cNvPr id="346" name="楕円 345"/>
        <xdr:cNvSpPr/>
      </xdr:nvSpPr>
      <xdr:spPr>
        <a:xfrm>
          <a:off x="6873240" y="141931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150440</xdr:rowOff>
    </xdr:from>
    <xdr:to>
      <xdr:col>45</xdr:col>
      <xdr:colOff>177800</xdr:colOff>
      <xdr:row>84</xdr:row>
      <xdr:rowOff>162198</xdr:rowOff>
    </xdr:to>
    <xdr:cxnSp macro="">
      <xdr:nvCxnSpPr>
        <xdr:cNvPr id="347" name="直線コネクタ 346"/>
        <xdr:cNvCxnSpPr/>
      </xdr:nvCxnSpPr>
      <xdr:spPr>
        <a:xfrm flipV="1">
          <a:off x="6924040" y="14232200"/>
          <a:ext cx="78994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4842</xdr:rowOff>
    </xdr:from>
    <xdr:ext cx="469744" cy="259045"/>
    <xdr:sp macro="" textlink="">
      <xdr:nvSpPr>
        <xdr:cNvPr id="348" name="n_1aveValue【公営住宅】&#10;一人当たり面積"/>
        <xdr:cNvSpPr txBox="1"/>
      </xdr:nvSpPr>
      <xdr:spPr>
        <a:xfrm>
          <a:off x="8271587" y="1375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14967</xdr:rowOff>
    </xdr:from>
    <xdr:ext cx="469744" cy="259045"/>
    <xdr:sp macro="" textlink="">
      <xdr:nvSpPr>
        <xdr:cNvPr id="349" name="n_2aveValue【公営住宅】&#10;一人当たり面積"/>
        <xdr:cNvSpPr txBox="1"/>
      </xdr:nvSpPr>
      <xdr:spPr>
        <a:xfrm>
          <a:off x="7509587" y="137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1578</xdr:rowOff>
    </xdr:from>
    <xdr:ext cx="469744" cy="259045"/>
    <xdr:sp macro="" textlink="">
      <xdr:nvSpPr>
        <xdr:cNvPr id="350" name="n_3aveValue【公営住宅】&#10;一人当たり面積"/>
        <xdr:cNvSpPr txBox="1"/>
      </xdr:nvSpPr>
      <xdr:spPr>
        <a:xfrm>
          <a:off x="6712027" y="1374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11774</xdr:rowOff>
    </xdr:from>
    <xdr:ext cx="469744" cy="259045"/>
    <xdr:sp macro="" textlink="">
      <xdr:nvSpPr>
        <xdr:cNvPr id="351" name="n_1mainValue【公営住宅】&#10;一人当たり面積"/>
        <xdr:cNvSpPr txBox="1"/>
      </xdr:nvSpPr>
      <xdr:spPr>
        <a:xfrm>
          <a:off x="8271587" y="1426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20917</xdr:rowOff>
    </xdr:from>
    <xdr:ext cx="469744" cy="259045"/>
    <xdr:sp macro="" textlink="">
      <xdr:nvSpPr>
        <xdr:cNvPr id="352" name="n_2mainValue【公営住宅】&#10;一人当たり面積"/>
        <xdr:cNvSpPr txBox="1"/>
      </xdr:nvSpPr>
      <xdr:spPr>
        <a:xfrm>
          <a:off x="7509587" y="14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32675</xdr:rowOff>
    </xdr:from>
    <xdr:ext cx="469744" cy="259045"/>
    <xdr:sp macro="" textlink="">
      <xdr:nvSpPr>
        <xdr:cNvPr id="353" name="n_3mainValue【公営住宅】&#10;一人当たり面積"/>
        <xdr:cNvSpPr txBox="1"/>
      </xdr:nvSpPr>
      <xdr:spPr>
        <a:xfrm>
          <a:off x="6712027" y="1428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80" name="直線コネクタ 379"/>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81" name="テキスト ボックス 380"/>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2" name="直線コネクタ 381"/>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3" name="テキスト ボックス 382"/>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4" name="直線コネクタ 383"/>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5" name="テキスト ボックス 384"/>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6" name="直線コネクタ 385"/>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7" name="テキスト ボックス 386"/>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8" name="直線コネクタ 387"/>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9" name="テキスト ボックス 388"/>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0" name="直線コネクタ 389"/>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91" name="テキスト ボックス 390"/>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2" name="直線コネクタ 39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3" name="テキスト ボックス 392"/>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4"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22316</xdr:rowOff>
    </xdr:to>
    <xdr:cxnSp macro="">
      <xdr:nvCxnSpPr>
        <xdr:cNvPr id="395" name="直線コネクタ 394"/>
        <xdr:cNvCxnSpPr/>
      </xdr:nvCxnSpPr>
      <xdr:spPr>
        <a:xfrm flipV="1">
          <a:off x="14375764" y="5534842"/>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26143</xdr:rowOff>
    </xdr:from>
    <xdr:ext cx="405111" cy="259045"/>
    <xdr:sp macro="" textlink="">
      <xdr:nvSpPr>
        <xdr:cNvPr id="396" name="【認定こども園・幼稚園・保育所】&#10;有形固定資産減価償却率最小値テキスト"/>
        <xdr:cNvSpPr txBox="1"/>
      </xdr:nvSpPr>
      <xdr:spPr>
        <a:xfrm>
          <a:off x="14414500" y="689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22316</xdr:rowOff>
    </xdr:from>
    <xdr:to>
      <xdr:col>86</xdr:col>
      <xdr:colOff>25400</xdr:colOff>
      <xdr:row>41</xdr:row>
      <xdr:rowOff>22316</xdr:rowOff>
    </xdr:to>
    <xdr:cxnSp macro="">
      <xdr:nvCxnSpPr>
        <xdr:cNvPr id="397" name="直線コネクタ 396"/>
        <xdr:cNvCxnSpPr/>
      </xdr:nvCxnSpPr>
      <xdr:spPr>
        <a:xfrm>
          <a:off x="14287500" y="68955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8" name="【認定こども園・幼稚園・保育所】&#10;有形固定資産減価償却率最大値テキスト"/>
        <xdr:cNvSpPr txBox="1"/>
      </xdr:nvSpPr>
      <xdr:spPr>
        <a:xfrm>
          <a:off x="1441450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9" name="直線コネクタ 398"/>
        <xdr:cNvCxnSpPr/>
      </xdr:nvCxnSpPr>
      <xdr:spPr>
        <a:xfrm>
          <a:off x="1428750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76035</xdr:rowOff>
    </xdr:from>
    <xdr:ext cx="405111" cy="259045"/>
    <xdr:sp macro="" textlink="">
      <xdr:nvSpPr>
        <xdr:cNvPr id="400" name="【認定こども園・幼稚園・保育所】&#10;有形固定資産減価償却率平均値テキスト"/>
        <xdr:cNvSpPr txBox="1"/>
      </xdr:nvSpPr>
      <xdr:spPr>
        <a:xfrm>
          <a:off x="14414500" y="6111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53158</xdr:rowOff>
    </xdr:from>
    <xdr:to>
      <xdr:col>85</xdr:col>
      <xdr:colOff>177800</xdr:colOff>
      <xdr:row>37</xdr:row>
      <xdr:rowOff>154758</xdr:rowOff>
    </xdr:to>
    <xdr:sp macro="" textlink="">
      <xdr:nvSpPr>
        <xdr:cNvPr id="401" name="フローチャート: 判断 400"/>
        <xdr:cNvSpPr/>
      </xdr:nvSpPr>
      <xdr:spPr>
        <a:xfrm>
          <a:off x="14325600" y="625583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907</xdr:rowOff>
    </xdr:from>
    <xdr:to>
      <xdr:col>81</xdr:col>
      <xdr:colOff>101600</xdr:colOff>
      <xdr:row>37</xdr:row>
      <xdr:rowOff>102507</xdr:rowOff>
    </xdr:to>
    <xdr:sp macro="" textlink="">
      <xdr:nvSpPr>
        <xdr:cNvPr id="402" name="フローチャート: 判断 401"/>
        <xdr:cNvSpPr/>
      </xdr:nvSpPr>
      <xdr:spPr>
        <a:xfrm>
          <a:off x="13578840" y="6203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46627</xdr:rowOff>
    </xdr:from>
    <xdr:to>
      <xdr:col>76</xdr:col>
      <xdr:colOff>165100</xdr:colOff>
      <xdr:row>37</xdr:row>
      <xdr:rowOff>148227</xdr:rowOff>
    </xdr:to>
    <xdr:sp macro="" textlink="">
      <xdr:nvSpPr>
        <xdr:cNvPr id="403" name="フローチャート: 判断 402"/>
        <xdr:cNvSpPr/>
      </xdr:nvSpPr>
      <xdr:spPr>
        <a:xfrm>
          <a:off x="12804140" y="624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152763</xdr:rowOff>
    </xdr:from>
    <xdr:to>
      <xdr:col>72</xdr:col>
      <xdr:colOff>38100</xdr:colOff>
      <xdr:row>37</xdr:row>
      <xdr:rowOff>82913</xdr:rowOff>
    </xdr:to>
    <xdr:sp macro="" textlink="">
      <xdr:nvSpPr>
        <xdr:cNvPr id="404" name="フローチャート: 判断 403"/>
        <xdr:cNvSpPr/>
      </xdr:nvSpPr>
      <xdr:spPr>
        <a:xfrm>
          <a:off x="12029440" y="61878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10" name="楕円 409"/>
        <xdr:cNvSpPr/>
      </xdr:nvSpPr>
      <xdr:spPr>
        <a:xfrm>
          <a:off x="14325600" y="62852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60977</xdr:rowOff>
    </xdr:from>
    <xdr:ext cx="405111" cy="259045"/>
    <xdr:sp macro="" textlink="">
      <xdr:nvSpPr>
        <xdr:cNvPr id="411" name="【認定こども園・幼稚園・保育所】&#10;有形固定資産減価償却率該当値テキスト"/>
        <xdr:cNvSpPr txBox="1"/>
      </xdr:nvSpPr>
      <xdr:spPr>
        <a:xfrm>
          <a:off x="14414500" y="626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136434</xdr:rowOff>
    </xdr:from>
    <xdr:to>
      <xdr:col>81</xdr:col>
      <xdr:colOff>101600</xdr:colOff>
      <xdr:row>38</xdr:row>
      <xdr:rowOff>66584</xdr:rowOff>
    </xdr:to>
    <xdr:sp macro="" textlink="">
      <xdr:nvSpPr>
        <xdr:cNvPr id="412" name="楕円 411"/>
        <xdr:cNvSpPr/>
      </xdr:nvSpPr>
      <xdr:spPr>
        <a:xfrm>
          <a:off x="13578840" y="63391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133350</xdr:rowOff>
    </xdr:from>
    <xdr:to>
      <xdr:col>85</xdr:col>
      <xdr:colOff>127000</xdr:colOff>
      <xdr:row>38</xdr:row>
      <xdr:rowOff>15784</xdr:rowOff>
    </xdr:to>
    <xdr:cxnSp macro="">
      <xdr:nvCxnSpPr>
        <xdr:cNvPr id="413" name="直線コネクタ 412"/>
        <xdr:cNvCxnSpPr/>
      </xdr:nvCxnSpPr>
      <xdr:spPr>
        <a:xfrm flipV="1">
          <a:off x="13629640" y="6336030"/>
          <a:ext cx="74676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14" name="楕円 413"/>
        <xdr:cNvSpPr/>
      </xdr:nvSpPr>
      <xdr:spPr>
        <a:xfrm>
          <a:off x="12804140" y="638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15784</xdr:rowOff>
    </xdr:from>
    <xdr:to>
      <xdr:col>81</xdr:col>
      <xdr:colOff>50800</xdr:colOff>
      <xdr:row>38</xdr:row>
      <xdr:rowOff>68035</xdr:rowOff>
    </xdr:to>
    <xdr:cxnSp macro="">
      <xdr:nvCxnSpPr>
        <xdr:cNvPr id="415" name="直線コネクタ 414"/>
        <xdr:cNvCxnSpPr/>
      </xdr:nvCxnSpPr>
      <xdr:spPr>
        <a:xfrm flipV="1">
          <a:off x="12854940" y="6386104"/>
          <a:ext cx="7747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170724</xdr:rowOff>
    </xdr:from>
    <xdr:to>
      <xdr:col>72</xdr:col>
      <xdr:colOff>38100</xdr:colOff>
      <xdr:row>38</xdr:row>
      <xdr:rowOff>100874</xdr:rowOff>
    </xdr:to>
    <xdr:sp macro="" textlink="">
      <xdr:nvSpPr>
        <xdr:cNvPr id="416" name="楕円 415"/>
        <xdr:cNvSpPr/>
      </xdr:nvSpPr>
      <xdr:spPr>
        <a:xfrm>
          <a:off x="12029440" y="63734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50074</xdr:rowOff>
    </xdr:from>
    <xdr:to>
      <xdr:col>76</xdr:col>
      <xdr:colOff>114300</xdr:colOff>
      <xdr:row>38</xdr:row>
      <xdr:rowOff>68035</xdr:rowOff>
    </xdr:to>
    <xdr:cxnSp macro="">
      <xdr:nvCxnSpPr>
        <xdr:cNvPr id="417" name="直線コネクタ 416"/>
        <xdr:cNvCxnSpPr/>
      </xdr:nvCxnSpPr>
      <xdr:spPr>
        <a:xfrm>
          <a:off x="12072620" y="6420394"/>
          <a:ext cx="78232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119034</xdr:rowOff>
    </xdr:from>
    <xdr:ext cx="405111" cy="259045"/>
    <xdr:sp macro="" textlink="">
      <xdr:nvSpPr>
        <xdr:cNvPr id="418" name="n_1aveValue【認定こども園・幼稚園・保育所】&#10;有形固定資産減価償却率"/>
        <xdr:cNvSpPr txBox="1"/>
      </xdr:nvSpPr>
      <xdr:spPr>
        <a:xfrm>
          <a:off x="13437244" y="59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164754</xdr:rowOff>
    </xdr:from>
    <xdr:ext cx="405111" cy="259045"/>
    <xdr:sp macro="" textlink="">
      <xdr:nvSpPr>
        <xdr:cNvPr id="419" name="n_2aveValue【認定こども園・幼稚園・保育所】&#10;有形固定資産減価償却率"/>
        <xdr:cNvSpPr txBox="1"/>
      </xdr:nvSpPr>
      <xdr:spPr>
        <a:xfrm>
          <a:off x="12675244" y="6032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99440</xdr:rowOff>
    </xdr:from>
    <xdr:ext cx="405111" cy="259045"/>
    <xdr:sp macro="" textlink="">
      <xdr:nvSpPr>
        <xdr:cNvPr id="420" name="n_3aveValue【認定こども園・幼稚園・保育所】&#10;有形固定資産減価償却率"/>
        <xdr:cNvSpPr txBox="1"/>
      </xdr:nvSpPr>
      <xdr:spPr>
        <a:xfrm>
          <a:off x="11900544" y="596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57711</xdr:rowOff>
    </xdr:from>
    <xdr:ext cx="405111" cy="259045"/>
    <xdr:sp macro="" textlink="">
      <xdr:nvSpPr>
        <xdr:cNvPr id="421" name="n_1mainValue【認定こども園・幼稚園・保育所】&#10;有形固定資産減価償却率"/>
        <xdr:cNvSpPr txBox="1"/>
      </xdr:nvSpPr>
      <xdr:spPr>
        <a:xfrm>
          <a:off x="13437244" y="642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422" name="n_2mainValue【認定こども園・幼稚園・保育所】&#10;有形固定資産減価償却率"/>
        <xdr:cNvSpPr txBox="1"/>
      </xdr:nvSpPr>
      <xdr:spPr>
        <a:xfrm>
          <a:off x="12675244" y="6480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92001</xdr:rowOff>
    </xdr:from>
    <xdr:ext cx="405111" cy="259045"/>
    <xdr:sp macro="" textlink="">
      <xdr:nvSpPr>
        <xdr:cNvPr id="423" name="n_3mainValue【認定こども園・幼稚園・保育所】&#10;有形固定資産減価償却率"/>
        <xdr:cNvSpPr txBox="1"/>
      </xdr:nvSpPr>
      <xdr:spPr>
        <a:xfrm>
          <a:off x="11900544" y="64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4" name="正方形/長方形 42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5" name="正方形/長方形 42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6" name="正方形/長方形 42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7" name="正方形/長方形 42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8" name="正方形/長方形 42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9" name="正方形/長方形 42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0" name="正方形/長方形 42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1" name="正方形/長方形 43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2" name="テキスト ボックス 43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3" name="直線コネクタ 43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4" name="直線コネクタ 433"/>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5" name="テキスト ボックス 434"/>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6" name="直線コネクタ 435"/>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7" name="テキスト ボックス 436"/>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8" name="直線コネクタ 437"/>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9" name="テキスト ボックス 438"/>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0" name="直線コネクタ 439"/>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1" name="テキスト ボックス 440"/>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39624</xdr:rowOff>
    </xdr:from>
    <xdr:to>
      <xdr:col>116</xdr:col>
      <xdr:colOff>62864</xdr:colOff>
      <xdr:row>41</xdr:row>
      <xdr:rowOff>16764</xdr:rowOff>
    </xdr:to>
    <xdr:cxnSp macro="">
      <xdr:nvCxnSpPr>
        <xdr:cNvPr id="445" name="直線コネクタ 444"/>
        <xdr:cNvCxnSpPr/>
      </xdr:nvCxnSpPr>
      <xdr:spPr>
        <a:xfrm flipV="1">
          <a:off x="19509104" y="5739384"/>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20591</xdr:rowOff>
    </xdr:from>
    <xdr:ext cx="469744" cy="259045"/>
    <xdr:sp macro="" textlink="">
      <xdr:nvSpPr>
        <xdr:cNvPr id="446" name="【認定こども園・幼稚園・保育所】&#10;一人当たり面積最小値テキスト"/>
        <xdr:cNvSpPr txBox="1"/>
      </xdr:nvSpPr>
      <xdr:spPr>
        <a:xfrm>
          <a:off x="19547840"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16764</xdr:rowOff>
    </xdr:from>
    <xdr:to>
      <xdr:col>116</xdr:col>
      <xdr:colOff>152400</xdr:colOff>
      <xdr:row>41</xdr:row>
      <xdr:rowOff>16764</xdr:rowOff>
    </xdr:to>
    <xdr:cxnSp macro="">
      <xdr:nvCxnSpPr>
        <xdr:cNvPr id="447" name="直線コネクタ 446"/>
        <xdr:cNvCxnSpPr/>
      </xdr:nvCxnSpPr>
      <xdr:spPr>
        <a:xfrm>
          <a:off x="19443700" y="68900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157751</xdr:rowOff>
    </xdr:from>
    <xdr:ext cx="469744" cy="259045"/>
    <xdr:sp macro="" textlink="">
      <xdr:nvSpPr>
        <xdr:cNvPr id="448" name="【認定こども園・幼稚園・保育所】&#10;一人当たり面積最大値テキスト"/>
        <xdr:cNvSpPr txBox="1"/>
      </xdr:nvSpPr>
      <xdr:spPr>
        <a:xfrm>
          <a:off x="19547840" y="552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39624</xdr:rowOff>
    </xdr:from>
    <xdr:to>
      <xdr:col>116</xdr:col>
      <xdr:colOff>152400</xdr:colOff>
      <xdr:row>34</xdr:row>
      <xdr:rowOff>39624</xdr:rowOff>
    </xdr:to>
    <xdr:cxnSp macro="">
      <xdr:nvCxnSpPr>
        <xdr:cNvPr id="449" name="直線コネクタ 448"/>
        <xdr:cNvCxnSpPr/>
      </xdr:nvCxnSpPr>
      <xdr:spPr>
        <a:xfrm>
          <a:off x="19443700" y="57393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140987</xdr:rowOff>
    </xdr:from>
    <xdr:ext cx="469744" cy="259045"/>
    <xdr:sp macro="" textlink="">
      <xdr:nvSpPr>
        <xdr:cNvPr id="450" name="【認定こども園・幼稚園・保育所】&#10;一人当たり面積平均値テキスト"/>
        <xdr:cNvSpPr txBox="1"/>
      </xdr:nvSpPr>
      <xdr:spPr>
        <a:xfrm>
          <a:off x="19547840" y="6343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162560</xdr:rowOff>
    </xdr:from>
    <xdr:to>
      <xdr:col>116</xdr:col>
      <xdr:colOff>114300</xdr:colOff>
      <xdr:row>38</xdr:row>
      <xdr:rowOff>92710</xdr:rowOff>
    </xdr:to>
    <xdr:sp macro="" textlink="">
      <xdr:nvSpPr>
        <xdr:cNvPr id="451" name="フローチャート: 判断 450"/>
        <xdr:cNvSpPr/>
      </xdr:nvSpPr>
      <xdr:spPr>
        <a:xfrm>
          <a:off x="19458940" y="636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xdr:rowOff>
    </xdr:from>
    <xdr:to>
      <xdr:col>112</xdr:col>
      <xdr:colOff>38100</xdr:colOff>
      <xdr:row>38</xdr:row>
      <xdr:rowOff>115570</xdr:rowOff>
    </xdr:to>
    <xdr:sp macro="" textlink="">
      <xdr:nvSpPr>
        <xdr:cNvPr id="452" name="フローチャート: 判断 451"/>
        <xdr:cNvSpPr/>
      </xdr:nvSpPr>
      <xdr:spPr>
        <a:xfrm>
          <a:off x="18735040" y="6384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39116</xdr:rowOff>
    </xdr:from>
    <xdr:to>
      <xdr:col>107</xdr:col>
      <xdr:colOff>101600</xdr:colOff>
      <xdr:row>38</xdr:row>
      <xdr:rowOff>140716</xdr:rowOff>
    </xdr:to>
    <xdr:sp macro="" textlink="">
      <xdr:nvSpPr>
        <xdr:cNvPr id="453" name="フローチャート: 判断 452"/>
        <xdr:cNvSpPr/>
      </xdr:nvSpPr>
      <xdr:spPr>
        <a:xfrm>
          <a:off x="17937480" y="64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64262</xdr:rowOff>
    </xdr:from>
    <xdr:to>
      <xdr:col>102</xdr:col>
      <xdr:colOff>165100</xdr:colOff>
      <xdr:row>38</xdr:row>
      <xdr:rowOff>165862</xdr:rowOff>
    </xdr:to>
    <xdr:sp macro="" textlink="">
      <xdr:nvSpPr>
        <xdr:cNvPr id="454" name="フローチャート: 判断 453"/>
        <xdr:cNvSpPr/>
      </xdr:nvSpPr>
      <xdr:spPr>
        <a:xfrm>
          <a:off x="17162780" y="643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57404</xdr:rowOff>
    </xdr:from>
    <xdr:to>
      <xdr:col>116</xdr:col>
      <xdr:colOff>114300</xdr:colOff>
      <xdr:row>35</xdr:row>
      <xdr:rowOff>159004</xdr:rowOff>
    </xdr:to>
    <xdr:sp macro="" textlink="">
      <xdr:nvSpPr>
        <xdr:cNvPr id="460" name="楕円 459"/>
        <xdr:cNvSpPr/>
      </xdr:nvSpPr>
      <xdr:spPr>
        <a:xfrm>
          <a:off x="19458940" y="592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80281</xdr:rowOff>
    </xdr:from>
    <xdr:ext cx="469744" cy="259045"/>
    <xdr:sp macro="" textlink="">
      <xdr:nvSpPr>
        <xdr:cNvPr id="461" name="【認定こども園・幼稚園・保育所】&#10;一人当たり面積該当値テキスト"/>
        <xdr:cNvSpPr txBox="1"/>
      </xdr:nvSpPr>
      <xdr:spPr>
        <a:xfrm>
          <a:off x="19547840" y="57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77978</xdr:rowOff>
    </xdr:from>
    <xdr:to>
      <xdr:col>112</xdr:col>
      <xdr:colOff>38100</xdr:colOff>
      <xdr:row>36</xdr:row>
      <xdr:rowOff>8128</xdr:rowOff>
    </xdr:to>
    <xdr:sp macro="" textlink="">
      <xdr:nvSpPr>
        <xdr:cNvPr id="462" name="楕円 461"/>
        <xdr:cNvSpPr/>
      </xdr:nvSpPr>
      <xdr:spPr>
        <a:xfrm>
          <a:off x="18735040" y="59453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108204</xdr:rowOff>
    </xdr:from>
    <xdr:to>
      <xdr:col>116</xdr:col>
      <xdr:colOff>63500</xdr:colOff>
      <xdr:row>35</xdr:row>
      <xdr:rowOff>128778</xdr:rowOff>
    </xdr:to>
    <xdr:cxnSp macro="">
      <xdr:nvCxnSpPr>
        <xdr:cNvPr id="463" name="直線コネクタ 462"/>
        <xdr:cNvCxnSpPr/>
      </xdr:nvCxnSpPr>
      <xdr:spPr>
        <a:xfrm flipV="1">
          <a:off x="18778220" y="5975604"/>
          <a:ext cx="73152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105410</xdr:rowOff>
    </xdr:from>
    <xdr:to>
      <xdr:col>107</xdr:col>
      <xdr:colOff>101600</xdr:colOff>
      <xdr:row>36</xdr:row>
      <xdr:rowOff>35560</xdr:rowOff>
    </xdr:to>
    <xdr:sp macro="" textlink="">
      <xdr:nvSpPr>
        <xdr:cNvPr id="464" name="楕円 463"/>
        <xdr:cNvSpPr/>
      </xdr:nvSpPr>
      <xdr:spPr>
        <a:xfrm>
          <a:off x="17937480" y="5972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128778</xdr:rowOff>
    </xdr:from>
    <xdr:to>
      <xdr:col>111</xdr:col>
      <xdr:colOff>177800</xdr:colOff>
      <xdr:row>35</xdr:row>
      <xdr:rowOff>156210</xdr:rowOff>
    </xdr:to>
    <xdr:cxnSp macro="">
      <xdr:nvCxnSpPr>
        <xdr:cNvPr id="465" name="直線コネクタ 464"/>
        <xdr:cNvCxnSpPr/>
      </xdr:nvCxnSpPr>
      <xdr:spPr>
        <a:xfrm flipV="1">
          <a:off x="17988280" y="5996178"/>
          <a:ext cx="78994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27686</xdr:rowOff>
    </xdr:from>
    <xdr:to>
      <xdr:col>102</xdr:col>
      <xdr:colOff>165100</xdr:colOff>
      <xdr:row>36</xdr:row>
      <xdr:rowOff>129286</xdr:rowOff>
    </xdr:to>
    <xdr:sp macro="" textlink="">
      <xdr:nvSpPr>
        <xdr:cNvPr id="466" name="楕円 465"/>
        <xdr:cNvSpPr/>
      </xdr:nvSpPr>
      <xdr:spPr>
        <a:xfrm>
          <a:off x="17162780" y="60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156210</xdr:rowOff>
    </xdr:from>
    <xdr:to>
      <xdr:col>107</xdr:col>
      <xdr:colOff>50800</xdr:colOff>
      <xdr:row>36</xdr:row>
      <xdr:rowOff>78486</xdr:rowOff>
    </xdr:to>
    <xdr:cxnSp macro="">
      <xdr:nvCxnSpPr>
        <xdr:cNvPr id="467" name="直線コネクタ 466"/>
        <xdr:cNvCxnSpPr/>
      </xdr:nvCxnSpPr>
      <xdr:spPr>
        <a:xfrm flipV="1">
          <a:off x="17213580" y="6023610"/>
          <a:ext cx="7747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106697</xdr:rowOff>
    </xdr:from>
    <xdr:ext cx="469744" cy="259045"/>
    <xdr:sp macro="" textlink="">
      <xdr:nvSpPr>
        <xdr:cNvPr id="468" name="n_1aveValue【認定こども園・幼稚園・保育所】&#10;一人当たり面積"/>
        <xdr:cNvSpPr txBox="1"/>
      </xdr:nvSpPr>
      <xdr:spPr>
        <a:xfrm>
          <a:off x="18561127" y="64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131843</xdr:rowOff>
    </xdr:from>
    <xdr:ext cx="469744" cy="259045"/>
    <xdr:sp macro="" textlink="">
      <xdr:nvSpPr>
        <xdr:cNvPr id="469" name="n_2aveValue【認定こども園・幼稚園・保育所】&#10;一人当たり面積"/>
        <xdr:cNvSpPr txBox="1"/>
      </xdr:nvSpPr>
      <xdr:spPr>
        <a:xfrm>
          <a:off x="17776267" y="65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156989</xdr:rowOff>
    </xdr:from>
    <xdr:ext cx="469744" cy="259045"/>
    <xdr:sp macro="" textlink="">
      <xdr:nvSpPr>
        <xdr:cNvPr id="470" name="n_3aveValue【認定こども園・幼稚園・保育所】&#10;一人当たり面積"/>
        <xdr:cNvSpPr txBox="1"/>
      </xdr:nvSpPr>
      <xdr:spPr>
        <a:xfrm>
          <a:off x="17001567" y="652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24655</xdr:rowOff>
    </xdr:from>
    <xdr:ext cx="469744" cy="259045"/>
    <xdr:sp macro="" textlink="">
      <xdr:nvSpPr>
        <xdr:cNvPr id="471" name="n_1mainValue【認定こども園・幼稚園・保育所】&#10;一人当たり面積"/>
        <xdr:cNvSpPr txBox="1"/>
      </xdr:nvSpPr>
      <xdr:spPr>
        <a:xfrm>
          <a:off x="18561127" y="572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52087</xdr:rowOff>
    </xdr:from>
    <xdr:ext cx="469744" cy="259045"/>
    <xdr:sp macro="" textlink="">
      <xdr:nvSpPr>
        <xdr:cNvPr id="472" name="n_2mainValue【認定こども園・幼稚園・保育所】&#10;一人当たり面積"/>
        <xdr:cNvSpPr txBox="1"/>
      </xdr:nvSpPr>
      <xdr:spPr>
        <a:xfrm>
          <a:off x="17776267" y="57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145813</xdr:rowOff>
    </xdr:from>
    <xdr:ext cx="469744" cy="259045"/>
    <xdr:sp macro="" textlink="">
      <xdr:nvSpPr>
        <xdr:cNvPr id="473" name="n_3mainValue【認定こども園・幼稚園・保育所】&#10;一人当たり面積"/>
        <xdr:cNvSpPr txBox="1"/>
      </xdr:nvSpPr>
      <xdr:spPr>
        <a:xfrm>
          <a:off x="17001567" y="58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4" name="テキスト ボックス 483"/>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5" name="直線コネクタ 484"/>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6" name="テキスト ボックス 485"/>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7" name="直線コネクタ 486"/>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8" name="テキスト ボックス 487"/>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9" name="直線コネクタ 488"/>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0" name="テキスト ボックス 489"/>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1" name="直線コネクタ 490"/>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2" name="テキスト ボックス 491"/>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52578</xdr:rowOff>
    </xdr:from>
    <xdr:to>
      <xdr:col>85</xdr:col>
      <xdr:colOff>126364</xdr:colOff>
      <xdr:row>61</xdr:row>
      <xdr:rowOff>13716</xdr:rowOff>
    </xdr:to>
    <xdr:cxnSp macro="">
      <xdr:nvCxnSpPr>
        <xdr:cNvPr id="496" name="直線コネクタ 495"/>
        <xdr:cNvCxnSpPr/>
      </xdr:nvCxnSpPr>
      <xdr:spPr>
        <a:xfrm flipV="1">
          <a:off x="14375764" y="9272778"/>
          <a:ext cx="0" cy="966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17543</xdr:rowOff>
    </xdr:from>
    <xdr:ext cx="405111" cy="259045"/>
    <xdr:sp macro="" textlink="">
      <xdr:nvSpPr>
        <xdr:cNvPr id="497" name="【学校施設】&#10;有形固定資産減価償却率最小値テキスト"/>
        <xdr:cNvSpPr txBox="1"/>
      </xdr:nvSpPr>
      <xdr:spPr>
        <a:xfrm>
          <a:off x="14414500" y="1024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61</xdr:row>
      <xdr:rowOff>13716</xdr:rowOff>
    </xdr:from>
    <xdr:to>
      <xdr:col>86</xdr:col>
      <xdr:colOff>25400</xdr:colOff>
      <xdr:row>61</xdr:row>
      <xdr:rowOff>13716</xdr:rowOff>
    </xdr:to>
    <xdr:cxnSp macro="">
      <xdr:nvCxnSpPr>
        <xdr:cNvPr id="498" name="直線コネクタ 497"/>
        <xdr:cNvCxnSpPr/>
      </xdr:nvCxnSpPr>
      <xdr:spPr>
        <a:xfrm>
          <a:off x="14287500" y="102397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170705</xdr:rowOff>
    </xdr:from>
    <xdr:ext cx="405111" cy="259045"/>
    <xdr:sp macro="" textlink="">
      <xdr:nvSpPr>
        <xdr:cNvPr id="499" name="【学校施設】&#10;有形固定資産減価償却率最大値テキスト"/>
        <xdr:cNvSpPr txBox="1"/>
      </xdr:nvSpPr>
      <xdr:spPr>
        <a:xfrm>
          <a:off x="14414500" y="9055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52578</xdr:rowOff>
    </xdr:from>
    <xdr:to>
      <xdr:col>86</xdr:col>
      <xdr:colOff>25400</xdr:colOff>
      <xdr:row>55</xdr:row>
      <xdr:rowOff>52578</xdr:rowOff>
    </xdr:to>
    <xdr:cxnSp macro="">
      <xdr:nvCxnSpPr>
        <xdr:cNvPr id="500" name="直線コネクタ 499"/>
        <xdr:cNvCxnSpPr/>
      </xdr:nvCxnSpPr>
      <xdr:spPr>
        <a:xfrm>
          <a:off x="14287500" y="92727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138955</xdr:rowOff>
    </xdr:from>
    <xdr:ext cx="405111" cy="259045"/>
    <xdr:sp macro="" textlink="">
      <xdr:nvSpPr>
        <xdr:cNvPr id="501" name="【学校施設】&#10;有形固定資産減価償却率平均値テキスト"/>
        <xdr:cNvSpPr txBox="1"/>
      </xdr:nvSpPr>
      <xdr:spPr>
        <a:xfrm>
          <a:off x="14414500" y="9526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116078</xdr:rowOff>
    </xdr:from>
    <xdr:to>
      <xdr:col>85</xdr:col>
      <xdr:colOff>177800</xdr:colOff>
      <xdr:row>58</xdr:row>
      <xdr:rowOff>46228</xdr:rowOff>
    </xdr:to>
    <xdr:sp macro="" textlink="">
      <xdr:nvSpPr>
        <xdr:cNvPr id="502" name="フローチャート: 判断 501"/>
        <xdr:cNvSpPr/>
      </xdr:nvSpPr>
      <xdr:spPr>
        <a:xfrm>
          <a:off x="14325600" y="967155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136652</xdr:rowOff>
    </xdr:from>
    <xdr:to>
      <xdr:col>81</xdr:col>
      <xdr:colOff>101600</xdr:colOff>
      <xdr:row>58</xdr:row>
      <xdr:rowOff>66802</xdr:rowOff>
    </xdr:to>
    <xdr:sp macro="" textlink="">
      <xdr:nvSpPr>
        <xdr:cNvPr id="503" name="フローチャート: 判断 502"/>
        <xdr:cNvSpPr/>
      </xdr:nvSpPr>
      <xdr:spPr>
        <a:xfrm>
          <a:off x="13578840" y="96921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125222</xdr:rowOff>
    </xdr:from>
    <xdr:to>
      <xdr:col>76</xdr:col>
      <xdr:colOff>165100</xdr:colOff>
      <xdr:row>58</xdr:row>
      <xdr:rowOff>55372</xdr:rowOff>
    </xdr:to>
    <xdr:sp macro="" textlink="">
      <xdr:nvSpPr>
        <xdr:cNvPr id="504" name="フローチャート: 判断 503"/>
        <xdr:cNvSpPr/>
      </xdr:nvSpPr>
      <xdr:spPr>
        <a:xfrm>
          <a:off x="12804140" y="96807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xdr:rowOff>
    </xdr:from>
    <xdr:to>
      <xdr:col>72</xdr:col>
      <xdr:colOff>38100</xdr:colOff>
      <xdr:row>58</xdr:row>
      <xdr:rowOff>114808</xdr:rowOff>
    </xdr:to>
    <xdr:sp macro="" textlink="">
      <xdr:nvSpPr>
        <xdr:cNvPr id="505" name="フローチャート: 判断 504"/>
        <xdr:cNvSpPr/>
      </xdr:nvSpPr>
      <xdr:spPr>
        <a:xfrm>
          <a:off x="12029440" y="97363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104648</xdr:rowOff>
    </xdr:from>
    <xdr:to>
      <xdr:col>85</xdr:col>
      <xdr:colOff>177800</xdr:colOff>
      <xdr:row>59</xdr:row>
      <xdr:rowOff>34798</xdr:rowOff>
    </xdr:to>
    <xdr:sp macro="" textlink="">
      <xdr:nvSpPr>
        <xdr:cNvPr id="511" name="楕円 510"/>
        <xdr:cNvSpPr/>
      </xdr:nvSpPr>
      <xdr:spPr>
        <a:xfrm>
          <a:off x="14325600" y="982776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83075</xdr:rowOff>
    </xdr:from>
    <xdr:ext cx="405111" cy="259045"/>
    <xdr:sp macro="" textlink="">
      <xdr:nvSpPr>
        <xdr:cNvPr id="512" name="【学校施設】&#10;有形固定資産減価償却率該当値テキスト"/>
        <xdr:cNvSpPr txBox="1"/>
      </xdr:nvSpPr>
      <xdr:spPr>
        <a:xfrm>
          <a:off x="14414500" y="9806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22352</xdr:rowOff>
    </xdr:from>
    <xdr:to>
      <xdr:col>81</xdr:col>
      <xdr:colOff>101600</xdr:colOff>
      <xdr:row>62</xdr:row>
      <xdr:rowOff>123952</xdr:rowOff>
    </xdr:to>
    <xdr:sp macro="" textlink="">
      <xdr:nvSpPr>
        <xdr:cNvPr id="513" name="楕円 512"/>
        <xdr:cNvSpPr/>
      </xdr:nvSpPr>
      <xdr:spPr>
        <a:xfrm>
          <a:off x="1357884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155448</xdr:rowOff>
    </xdr:from>
    <xdr:to>
      <xdr:col>85</xdr:col>
      <xdr:colOff>127000</xdr:colOff>
      <xdr:row>62</xdr:row>
      <xdr:rowOff>73152</xdr:rowOff>
    </xdr:to>
    <xdr:cxnSp macro="">
      <xdr:nvCxnSpPr>
        <xdr:cNvPr id="514" name="直線コネクタ 513"/>
        <xdr:cNvCxnSpPr/>
      </xdr:nvCxnSpPr>
      <xdr:spPr>
        <a:xfrm flipV="1">
          <a:off x="13629640" y="9878568"/>
          <a:ext cx="746760" cy="58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45212</xdr:rowOff>
    </xdr:from>
    <xdr:to>
      <xdr:col>76</xdr:col>
      <xdr:colOff>165100</xdr:colOff>
      <xdr:row>59</xdr:row>
      <xdr:rowOff>146812</xdr:rowOff>
    </xdr:to>
    <xdr:sp macro="" textlink="">
      <xdr:nvSpPr>
        <xdr:cNvPr id="515" name="楕円 514"/>
        <xdr:cNvSpPr/>
      </xdr:nvSpPr>
      <xdr:spPr>
        <a:xfrm>
          <a:off x="12804140" y="993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96012</xdr:rowOff>
    </xdr:from>
    <xdr:to>
      <xdr:col>81</xdr:col>
      <xdr:colOff>50800</xdr:colOff>
      <xdr:row>62</xdr:row>
      <xdr:rowOff>73152</xdr:rowOff>
    </xdr:to>
    <xdr:cxnSp macro="">
      <xdr:nvCxnSpPr>
        <xdr:cNvPr id="516" name="直線コネクタ 515"/>
        <xdr:cNvCxnSpPr/>
      </xdr:nvCxnSpPr>
      <xdr:spPr>
        <a:xfrm>
          <a:off x="12854940" y="9986772"/>
          <a:ext cx="7747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13208</xdr:rowOff>
    </xdr:from>
    <xdr:to>
      <xdr:col>72</xdr:col>
      <xdr:colOff>38100</xdr:colOff>
      <xdr:row>59</xdr:row>
      <xdr:rowOff>114808</xdr:rowOff>
    </xdr:to>
    <xdr:sp macro="" textlink="">
      <xdr:nvSpPr>
        <xdr:cNvPr id="517" name="楕円 516"/>
        <xdr:cNvSpPr/>
      </xdr:nvSpPr>
      <xdr:spPr>
        <a:xfrm>
          <a:off x="12029440" y="99039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64008</xdr:rowOff>
    </xdr:from>
    <xdr:to>
      <xdr:col>76</xdr:col>
      <xdr:colOff>114300</xdr:colOff>
      <xdr:row>59</xdr:row>
      <xdr:rowOff>96012</xdr:rowOff>
    </xdr:to>
    <xdr:cxnSp macro="">
      <xdr:nvCxnSpPr>
        <xdr:cNvPr id="518" name="直線コネクタ 517"/>
        <xdr:cNvCxnSpPr/>
      </xdr:nvCxnSpPr>
      <xdr:spPr>
        <a:xfrm>
          <a:off x="12072620" y="9954768"/>
          <a:ext cx="78232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83329</xdr:rowOff>
    </xdr:from>
    <xdr:ext cx="405111" cy="259045"/>
    <xdr:sp macro="" textlink="">
      <xdr:nvSpPr>
        <xdr:cNvPr id="519" name="n_1aveValue【学校施設】&#10;有形固定資産減価償却率"/>
        <xdr:cNvSpPr txBox="1"/>
      </xdr:nvSpPr>
      <xdr:spPr>
        <a:xfrm>
          <a:off x="13437244" y="947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71899</xdr:rowOff>
    </xdr:from>
    <xdr:ext cx="405111" cy="259045"/>
    <xdr:sp macro="" textlink="">
      <xdr:nvSpPr>
        <xdr:cNvPr id="520" name="n_2aveValue【学校施設】&#10;有形固定資産減価償却率"/>
        <xdr:cNvSpPr txBox="1"/>
      </xdr:nvSpPr>
      <xdr:spPr>
        <a:xfrm>
          <a:off x="12675244" y="945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131335</xdr:rowOff>
    </xdr:from>
    <xdr:ext cx="405111" cy="259045"/>
    <xdr:sp macro="" textlink="">
      <xdr:nvSpPr>
        <xdr:cNvPr id="521" name="n_3aveValue【学校施設】&#10;有形固定資産減価償却率"/>
        <xdr:cNvSpPr txBox="1"/>
      </xdr:nvSpPr>
      <xdr:spPr>
        <a:xfrm>
          <a:off x="11900544" y="951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115079</xdr:rowOff>
    </xdr:from>
    <xdr:ext cx="405111" cy="259045"/>
    <xdr:sp macro="" textlink="">
      <xdr:nvSpPr>
        <xdr:cNvPr id="522" name="n_1mainValue【学校施設】&#10;有形固定資産減価償却率"/>
        <xdr:cNvSpPr txBox="1"/>
      </xdr:nvSpPr>
      <xdr:spPr>
        <a:xfrm>
          <a:off x="13437244" y="105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137939</xdr:rowOff>
    </xdr:from>
    <xdr:ext cx="405111" cy="259045"/>
    <xdr:sp macro="" textlink="">
      <xdr:nvSpPr>
        <xdr:cNvPr id="523" name="n_2mainValue【学校施設】&#10;有形固定資産減価償却率"/>
        <xdr:cNvSpPr txBox="1"/>
      </xdr:nvSpPr>
      <xdr:spPr>
        <a:xfrm>
          <a:off x="12675244" y="10028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105935</xdr:rowOff>
    </xdr:from>
    <xdr:ext cx="405111" cy="259045"/>
    <xdr:sp macro="" textlink="">
      <xdr:nvSpPr>
        <xdr:cNvPr id="524" name="n_3mainValue【学校施設】&#10;有形固定資産減価償却率"/>
        <xdr:cNvSpPr txBox="1"/>
      </xdr:nvSpPr>
      <xdr:spPr>
        <a:xfrm>
          <a:off x="11900544" y="9996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8" name="テキスト ボックス 537"/>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0" name="テキスト ボックス 539"/>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2" name="テキスト ボックス 541"/>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4" name="テキスト ボックス 543"/>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56660</xdr:rowOff>
    </xdr:from>
    <xdr:to>
      <xdr:col>116</xdr:col>
      <xdr:colOff>62864</xdr:colOff>
      <xdr:row>63</xdr:row>
      <xdr:rowOff>58130</xdr:rowOff>
    </xdr:to>
    <xdr:cxnSp macro="">
      <xdr:nvCxnSpPr>
        <xdr:cNvPr id="550" name="直線コネクタ 549"/>
        <xdr:cNvCxnSpPr/>
      </xdr:nvCxnSpPr>
      <xdr:spPr>
        <a:xfrm flipV="1">
          <a:off x="19509104" y="9444500"/>
          <a:ext cx="0" cy="117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61957</xdr:rowOff>
    </xdr:from>
    <xdr:ext cx="469744" cy="259045"/>
    <xdr:sp macro="" textlink="">
      <xdr:nvSpPr>
        <xdr:cNvPr id="551" name="【学校施設】&#10;一人当たり面積最小値テキスト"/>
        <xdr:cNvSpPr txBox="1"/>
      </xdr:nvSpPr>
      <xdr:spPr>
        <a:xfrm>
          <a:off x="19547840" y="1062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58130</xdr:rowOff>
    </xdr:from>
    <xdr:to>
      <xdr:col>116</xdr:col>
      <xdr:colOff>152400</xdr:colOff>
      <xdr:row>63</xdr:row>
      <xdr:rowOff>58130</xdr:rowOff>
    </xdr:to>
    <xdr:cxnSp macro="">
      <xdr:nvCxnSpPr>
        <xdr:cNvPr id="552" name="直線コネクタ 551"/>
        <xdr:cNvCxnSpPr/>
      </xdr:nvCxnSpPr>
      <xdr:spPr>
        <a:xfrm>
          <a:off x="19443700" y="10619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3337</xdr:rowOff>
    </xdr:from>
    <xdr:ext cx="469744" cy="259045"/>
    <xdr:sp macro="" textlink="">
      <xdr:nvSpPr>
        <xdr:cNvPr id="553" name="【学校施設】&#10;一人当たり面積最大値テキスト"/>
        <xdr:cNvSpPr txBox="1"/>
      </xdr:nvSpPr>
      <xdr:spPr>
        <a:xfrm>
          <a:off x="19547840" y="92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56660</xdr:rowOff>
    </xdr:from>
    <xdr:to>
      <xdr:col>116</xdr:col>
      <xdr:colOff>152400</xdr:colOff>
      <xdr:row>56</xdr:row>
      <xdr:rowOff>56660</xdr:rowOff>
    </xdr:to>
    <xdr:cxnSp macro="">
      <xdr:nvCxnSpPr>
        <xdr:cNvPr id="554" name="直線コネクタ 553"/>
        <xdr:cNvCxnSpPr/>
      </xdr:nvCxnSpPr>
      <xdr:spPr>
        <a:xfrm>
          <a:off x="19443700" y="9444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120467</xdr:rowOff>
    </xdr:from>
    <xdr:ext cx="469744" cy="259045"/>
    <xdr:sp macro="" textlink="">
      <xdr:nvSpPr>
        <xdr:cNvPr id="555" name="【学校施設】&#10;一人当たり面積平均値テキスト"/>
        <xdr:cNvSpPr txBox="1"/>
      </xdr:nvSpPr>
      <xdr:spPr>
        <a:xfrm>
          <a:off x="19547840" y="1034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142040</xdr:rowOff>
    </xdr:from>
    <xdr:to>
      <xdr:col>116</xdr:col>
      <xdr:colOff>114300</xdr:colOff>
      <xdr:row>62</xdr:row>
      <xdr:rowOff>72190</xdr:rowOff>
    </xdr:to>
    <xdr:sp macro="" textlink="">
      <xdr:nvSpPr>
        <xdr:cNvPr id="556" name="フローチャート: 判断 555"/>
        <xdr:cNvSpPr/>
      </xdr:nvSpPr>
      <xdr:spPr>
        <a:xfrm>
          <a:off x="19458940" y="1036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118201</xdr:rowOff>
    </xdr:from>
    <xdr:to>
      <xdr:col>112</xdr:col>
      <xdr:colOff>38100</xdr:colOff>
      <xdr:row>62</xdr:row>
      <xdr:rowOff>48351</xdr:rowOff>
    </xdr:to>
    <xdr:sp macro="" textlink="">
      <xdr:nvSpPr>
        <xdr:cNvPr id="557" name="フローチャート: 判断 556"/>
        <xdr:cNvSpPr/>
      </xdr:nvSpPr>
      <xdr:spPr>
        <a:xfrm>
          <a:off x="18735040" y="103442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141060</xdr:rowOff>
    </xdr:from>
    <xdr:to>
      <xdr:col>107</xdr:col>
      <xdr:colOff>101600</xdr:colOff>
      <xdr:row>62</xdr:row>
      <xdr:rowOff>71210</xdr:rowOff>
    </xdr:to>
    <xdr:sp macro="" textlink="">
      <xdr:nvSpPr>
        <xdr:cNvPr id="558" name="フローチャート: 判断 557"/>
        <xdr:cNvSpPr/>
      </xdr:nvSpPr>
      <xdr:spPr>
        <a:xfrm>
          <a:off x="17937480" y="10367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101546</xdr:rowOff>
    </xdr:from>
    <xdr:to>
      <xdr:col>102</xdr:col>
      <xdr:colOff>165100</xdr:colOff>
      <xdr:row>62</xdr:row>
      <xdr:rowOff>31696</xdr:rowOff>
    </xdr:to>
    <xdr:sp macro="" textlink="">
      <xdr:nvSpPr>
        <xdr:cNvPr id="559" name="フローチャート: 判断 558"/>
        <xdr:cNvSpPr/>
      </xdr:nvSpPr>
      <xdr:spPr>
        <a:xfrm>
          <a:off x="17162780" y="10327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12555</xdr:rowOff>
    </xdr:from>
    <xdr:to>
      <xdr:col>116</xdr:col>
      <xdr:colOff>114300</xdr:colOff>
      <xdr:row>61</xdr:row>
      <xdr:rowOff>114155</xdr:rowOff>
    </xdr:to>
    <xdr:sp macro="" textlink="">
      <xdr:nvSpPr>
        <xdr:cNvPr id="565" name="楕円 564"/>
        <xdr:cNvSpPr/>
      </xdr:nvSpPr>
      <xdr:spPr>
        <a:xfrm>
          <a:off x="19458940" y="102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35432</xdr:rowOff>
    </xdr:from>
    <xdr:ext cx="469744" cy="259045"/>
    <xdr:sp macro="" textlink="">
      <xdr:nvSpPr>
        <xdr:cNvPr id="566" name="【学校施設】&#10;一人当たり面積該当値テキスト"/>
        <xdr:cNvSpPr txBox="1"/>
      </xdr:nvSpPr>
      <xdr:spPr>
        <a:xfrm>
          <a:off x="19547840" y="1009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24148</xdr:rowOff>
    </xdr:from>
    <xdr:to>
      <xdr:col>112</xdr:col>
      <xdr:colOff>38100</xdr:colOff>
      <xdr:row>61</xdr:row>
      <xdr:rowOff>125748</xdr:rowOff>
    </xdr:to>
    <xdr:sp macro="" textlink="">
      <xdr:nvSpPr>
        <xdr:cNvPr id="567" name="楕円 566"/>
        <xdr:cNvSpPr/>
      </xdr:nvSpPr>
      <xdr:spPr>
        <a:xfrm>
          <a:off x="18735040" y="102501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63355</xdr:rowOff>
    </xdr:from>
    <xdr:to>
      <xdr:col>116</xdr:col>
      <xdr:colOff>63500</xdr:colOff>
      <xdr:row>61</xdr:row>
      <xdr:rowOff>74948</xdr:rowOff>
    </xdr:to>
    <xdr:cxnSp macro="">
      <xdr:nvCxnSpPr>
        <xdr:cNvPr id="568" name="直線コネクタ 567"/>
        <xdr:cNvCxnSpPr/>
      </xdr:nvCxnSpPr>
      <xdr:spPr>
        <a:xfrm flipV="1">
          <a:off x="18778220" y="10289395"/>
          <a:ext cx="73152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38517</xdr:rowOff>
    </xdr:from>
    <xdr:to>
      <xdr:col>107</xdr:col>
      <xdr:colOff>101600</xdr:colOff>
      <xdr:row>61</xdr:row>
      <xdr:rowOff>140117</xdr:rowOff>
    </xdr:to>
    <xdr:sp macro="" textlink="">
      <xdr:nvSpPr>
        <xdr:cNvPr id="569" name="楕円 568"/>
        <xdr:cNvSpPr/>
      </xdr:nvSpPr>
      <xdr:spPr>
        <a:xfrm>
          <a:off x="17937480" y="102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74948</xdr:rowOff>
    </xdr:from>
    <xdr:to>
      <xdr:col>111</xdr:col>
      <xdr:colOff>177800</xdr:colOff>
      <xdr:row>61</xdr:row>
      <xdr:rowOff>89317</xdr:rowOff>
    </xdr:to>
    <xdr:cxnSp macro="">
      <xdr:nvCxnSpPr>
        <xdr:cNvPr id="570" name="直線コネクタ 569"/>
        <xdr:cNvCxnSpPr/>
      </xdr:nvCxnSpPr>
      <xdr:spPr>
        <a:xfrm flipV="1">
          <a:off x="17988280" y="10300988"/>
          <a:ext cx="78994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50111</xdr:rowOff>
    </xdr:from>
    <xdr:to>
      <xdr:col>102</xdr:col>
      <xdr:colOff>165100</xdr:colOff>
      <xdr:row>61</xdr:row>
      <xdr:rowOff>151711</xdr:rowOff>
    </xdr:to>
    <xdr:sp macro="" textlink="">
      <xdr:nvSpPr>
        <xdr:cNvPr id="571" name="楕円 570"/>
        <xdr:cNvSpPr/>
      </xdr:nvSpPr>
      <xdr:spPr>
        <a:xfrm>
          <a:off x="17162780" y="1027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89317</xdr:rowOff>
    </xdr:from>
    <xdr:to>
      <xdr:col>107</xdr:col>
      <xdr:colOff>50800</xdr:colOff>
      <xdr:row>61</xdr:row>
      <xdr:rowOff>100911</xdr:rowOff>
    </xdr:to>
    <xdr:cxnSp macro="">
      <xdr:nvCxnSpPr>
        <xdr:cNvPr id="572" name="直線コネクタ 571"/>
        <xdr:cNvCxnSpPr/>
      </xdr:nvCxnSpPr>
      <xdr:spPr>
        <a:xfrm flipV="1">
          <a:off x="17213580" y="10315357"/>
          <a:ext cx="774700" cy="1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39478</xdr:rowOff>
    </xdr:from>
    <xdr:ext cx="469744" cy="259045"/>
    <xdr:sp macro="" textlink="">
      <xdr:nvSpPr>
        <xdr:cNvPr id="573" name="n_1aveValue【学校施設】&#10;一人当たり面積"/>
        <xdr:cNvSpPr txBox="1"/>
      </xdr:nvSpPr>
      <xdr:spPr>
        <a:xfrm>
          <a:off x="18561127" y="1043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62337</xdr:rowOff>
    </xdr:from>
    <xdr:ext cx="469744" cy="259045"/>
    <xdr:sp macro="" textlink="">
      <xdr:nvSpPr>
        <xdr:cNvPr id="574" name="n_2aveValue【学校施設】&#10;一人当たり面積"/>
        <xdr:cNvSpPr txBox="1"/>
      </xdr:nvSpPr>
      <xdr:spPr>
        <a:xfrm>
          <a:off x="17776267" y="1045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22823</xdr:rowOff>
    </xdr:from>
    <xdr:ext cx="469744" cy="259045"/>
    <xdr:sp macro="" textlink="">
      <xdr:nvSpPr>
        <xdr:cNvPr id="575" name="n_3aveValue【学校施設】&#10;一人当たり面積"/>
        <xdr:cNvSpPr txBox="1"/>
      </xdr:nvSpPr>
      <xdr:spPr>
        <a:xfrm>
          <a:off x="17001567" y="1041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142275</xdr:rowOff>
    </xdr:from>
    <xdr:ext cx="469744" cy="259045"/>
    <xdr:sp macro="" textlink="">
      <xdr:nvSpPr>
        <xdr:cNvPr id="576" name="n_1mainValue【学校施設】&#10;一人当たり面積"/>
        <xdr:cNvSpPr txBox="1"/>
      </xdr:nvSpPr>
      <xdr:spPr>
        <a:xfrm>
          <a:off x="18561127" y="1003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156644</xdr:rowOff>
    </xdr:from>
    <xdr:ext cx="469744" cy="259045"/>
    <xdr:sp macro="" textlink="">
      <xdr:nvSpPr>
        <xdr:cNvPr id="577" name="n_2mainValue【学校施設】&#10;一人当たり面積"/>
        <xdr:cNvSpPr txBox="1"/>
      </xdr:nvSpPr>
      <xdr:spPr>
        <a:xfrm>
          <a:off x="17776267" y="1004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168238</xdr:rowOff>
    </xdr:from>
    <xdr:ext cx="469744" cy="259045"/>
    <xdr:sp macro="" textlink="">
      <xdr:nvSpPr>
        <xdr:cNvPr id="578" name="n_3mainValue【学校施設】&#10;一人当たり面積"/>
        <xdr:cNvSpPr txBox="1"/>
      </xdr:nvSpPr>
      <xdr:spPr>
        <a:xfrm>
          <a:off x="17001567" y="1005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89" name="直線コネクタ 588"/>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90" name="テキスト ボックス 589"/>
        <xdr:cNvSpPr txBox="1"/>
      </xdr:nvSpPr>
      <xdr:spPr>
        <a:xfrm>
          <a:off x="10666881" y="14392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1" name="直線コネクタ 590"/>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2" name="テキスト ボックス 591"/>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3" name="直線コネクタ 592"/>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4" name="テキスト ボックス 593"/>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5" name="直線コネクタ 594"/>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6" name="テキスト ボックス 595"/>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7" name="直線コネクタ 596"/>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8" name="テキスト ボックス 597"/>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0" name="テキスト ボックス 599"/>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114300</xdr:rowOff>
    </xdr:to>
    <xdr:cxnSp macro="">
      <xdr:nvCxnSpPr>
        <xdr:cNvPr id="602" name="直線コネクタ 601"/>
        <xdr:cNvCxnSpPr/>
      </xdr:nvCxnSpPr>
      <xdr:spPr>
        <a:xfrm flipV="1">
          <a:off x="14375764" y="1328801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340478" cy="259045"/>
    <xdr:sp macro="" textlink="">
      <xdr:nvSpPr>
        <xdr:cNvPr id="603" name="【児童館】&#10;有形固定資産減価償却率最小値テキスト"/>
        <xdr:cNvSpPr txBox="1"/>
      </xdr:nvSpPr>
      <xdr:spPr>
        <a:xfrm>
          <a:off x="14414500" y="145351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04" name="直線コネクタ 603"/>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605" name="【児童館】&#10;有形固定資産減価償却率最大値テキスト"/>
        <xdr:cNvSpPr txBox="1"/>
      </xdr:nvSpPr>
      <xdr:spPr>
        <a:xfrm>
          <a:off x="14414500" y="1307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06" name="直線コネクタ 605"/>
        <xdr:cNvCxnSpPr/>
      </xdr:nvCxnSpPr>
      <xdr:spPr>
        <a:xfrm>
          <a:off x="1428750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110507</xdr:rowOff>
    </xdr:from>
    <xdr:ext cx="405111" cy="259045"/>
    <xdr:sp macro="" textlink="">
      <xdr:nvSpPr>
        <xdr:cNvPr id="607" name="【児童館】&#10;有形固定資産減価償却率平均値テキスト"/>
        <xdr:cNvSpPr txBox="1"/>
      </xdr:nvSpPr>
      <xdr:spPr>
        <a:xfrm>
          <a:off x="14414500" y="1385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132080</xdr:rowOff>
    </xdr:from>
    <xdr:to>
      <xdr:col>85</xdr:col>
      <xdr:colOff>177800</xdr:colOff>
      <xdr:row>83</xdr:row>
      <xdr:rowOff>62230</xdr:rowOff>
    </xdr:to>
    <xdr:sp macro="" textlink="">
      <xdr:nvSpPr>
        <xdr:cNvPr id="608" name="フローチャート: 判断 607"/>
        <xdr:cNvSpPr/>
      </xdr:nvSpPr>
      <xdr:spPr>
        <a:xfrm>
          <a:off x="14325600" y="138785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24130</xdr:rowOff>
    </xdr:from>
    <xdr:to>
      <xdr:col>81</xdr:col>
      <xdr:colOff>101600</xdr:colOff>
      <xdr:row>81</xdr:row>
      <xdr:rowOff>125730</xdr:rowOff>
    </xdr:to>
    <xdr:sp macro="" textlink="">
      <xdr:nvSpPr>
        <xdr:cNvPr id="609" name="フローチャート: 判断 608"/>
        <xdr:cNvSpPr/>
      </xdr:nvSpPr>
      <xdr:spPr>
        <a:xfrm>
          <a:off x="13578840" y="1360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134620</xdr:rowOff>
    </xdr:from>
    <xdr:to>
      <xdr:col>76</xdr:col>
      <xdr:colOff>165100</xdr:colOff>
      <xdr:row>81</xdr:row>
      <xdr:rowOff>64770</xdr:rowOff>
    </xdr:to>
    <xdr:sp macro="" textlink="">
      <xdr:nvSpPr>
        <xdr:cNvPr id="610" name="フローチャート: 判断 609"/>
        <xdr:cNvSpPr/>
      </xdr:nvSpPr>
      <xdr:spPr>
        <a:xfrm>
          <a:off x="12804140" y="13545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165100</xdr:rowOff>
    </xdr:from>
    <xdr:to>
      <xdr:col>72</xdr:col>
      <xdr:colOff>38100</xdr:colOff>
      <xdr:row>81</xdr:row>
      <xdr:rowOff>95250</xdr:rowOff>
    </xdr:to>
    <xdr:sp macro="" textlink="">
      <xdr:nvSpPr>
        <xdr:cNvPr id="611" name="フローチャート: 判断 610"/>
        <xdr:cNvSpPr/>
      </xdr:nvSpPr>
      <xdr:spPr>
        <a:xfrm>
          <a:off x="12029440" y="13576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7620</xdr:rowOff>
    </xdr:from>
    <xdr:to>
      <xdr:col>85</xdr:col>
      <xdr:colOff>177800</xdr:colOff>
      <xdr:row>82</xdr:row>
      <xdr:rowOff>109220</xdr:rowOff>
    </xdr:to>
    <xdr:sp macro="" textlink="">
      <xdr:nvSpPr>
        <xdr:cNvPr id="617" name="楕円 616"/>
        <xdr:cNvSpPr/>
      </xdr:nvSpPr>
      <xdr:spPr>
        <a:xfrm>
          <a:off x="14325600" y="1375410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30497</xdr:rowOff>
    </xdr:from>
    <xdr:ext cx="405111" cy="259045"/>
    <xdr:sp macro="" textlink="">
      <xdr:nvSpPr>
        <xdr:cNvPr id="618" name="【児童館】&#10;有形固定資産減価償却率該当値テキスト"/>
        <xdr:cNvSpPr txBox="1"/>
      </xdr:nvSpPr>
      <xdr:spPr>
        <a:xfrm>
          <a:off x="14414500" y="13609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86</xdr:row>
      <xdr:rowOff>27939</xdr:rowOff>
    </xdr:from>
    <xdr:to>
      <xdr:col>72</xdr:col>
      <xdr:colOff>38100</xdr:colOff>
      <xdr:row>86</xdr:row>
      <xdr:rowOff>129539</xdr:rowOff>
    </xdr:to>
    <xdr:sp macro="" textlink="">
      <xdr:nvSpPr>
        <xdr:cNvPr id="619" name="楕円 618"/>
        <xdr:cNvSpPr/>
      </xdr:nvSpPr>
      <xdr:spPr>
        <a:xfrm>
          <a:off x="12029440" y="144449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142257</xdr:rowOff>
    </xdr:from>
    <xdr:ext cx="405111" cy="259045"/>
    <xdr:sp macro="" textlink="">
      <xdr:nvSpPr>
        <xdr:cNvPr id="620" name="n_1aveValue【児童館】&#10;有形固定資産減価償却率"/>
        <xdr:cNvSpPr txBox="1"/>
      </xdr:nvSpPr>
      <xdr:spPr>
        <a:xfrm>
          <a:off x="13437244" y="13385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81297</xdr:rowOff>
    </xdr:from>
    <xdr:ext cx="405111" cy="259045"/>
    <xdr:sp macro="" textlink="">
      <xdr:nvSpPr>
        <xdr:cNvPr id="621" name="n_2aveValue【児童館】&#10;有形固定資産減価償却率"/>
        <xdr:cNvSpPr txBox="1"/>
      </xdr:nvSpPr>
      <xdr:spPr>
        <a:xfrm>
          <a:off x="12675244" y="1332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111777</xdr:rowOff>
    </xdr:from>
    <xdr:ext cx="405111" cy="259045"/>
    <xdr:sp macro="" textlink="">
      <xdr:nvSpPr>
        <xdr:cNvPr id="622" name="n_3aveValue【児童館】&#10;有形固定資産減価償却率"/>
        <xdr:cNvSpPr txBox="1"/>
      </xdr:nvSpPr>
      <xdr:spPr>
        <a:xfrm>
          <a:off x="11900544" y="1335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86</xdr:row>
      <xdr:rowOff>120666</xdr:rowOff>
    </xdr:from>
    <xdr:ext cx="340478" cy="259045"/>
    <xdr:sp macro="" textlink="">
      <xdr:nvSpPr>
        <xdr:cNvPr id="623" name="n_3mainValue【児童館】&#10;有形固定資産減価償却率"/>
        <xdr:cNvSpPr txBox="1"/>
      </xdr:nvSpPr>
      <xdr:spPr>
        <a:xfrm>
          <a:off x="11910001" y="145377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4" name="直線コネクタ 633"/>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5" name="テキスト ボックス 634"/>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6" name="直線コネクタ 635"/>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7" name="テキスト ボックス 636"/>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8" name="直線コネクタ 637"/>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9" name="テキスト ボックス 638"/>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0" name="直線コネクタ 639"/>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1" name="テキスト ボックス 640"/>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2" name="直線コネクタ 641"/>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3" name="テキスト ボックス 642"/>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4" name="直線コネクタ 643"/>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5" name="テキスト ボックス 644"/>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6" name="直線コネクタ 64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7" name="テキスト ボックス 64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8"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89807</xdr:rowOff>
    </xdr:from>
    <xdr:to>
      <xdr:col>116</xdr:col>
      <xdr:colOff>62864</xdr:colOff>
      <xdr:row>86</xdr:row>
      <xdr:rowOff>103414</xdr:rowOff>
    </xdr:to>
    <xdr:cxnSp macro="">
      <xdr:nvCxnSpPr>
        <xdr:cNvPr id="649" name="直線コネクタ 648"/>
        <xdr:cNvCxnSpPr/>
      </xdr:nvCxnSpPr>
      <xdr:spPr>
        <a:xfrm flipV="1">
          <a:off x="19509104" y="12998087"/>
          <a:ext cx="0" cy="152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50" name="【児童館】&#10;一人当たり面積最小値テキスト"/>
        <xdr:cNvSpPr txBox="1"/>
      </xdr:nvSpPr>
      <xdr:spPr>
        <a:xfrm>
          <a:off x="19547840" y="1452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51" name="直線コネクタ 650"/>
        <xdr:cNvCxnSpPr/>
      </xdr:nvCxnSpPr>
      <xdr:spPr>
        <a:xfrm>
          <a:off x="19443700" y="145204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36484</xdr:rowOff>
    </xdr:from>
    <xdr:ext cx="469744" cy="259045"/>
    <xdr:sp macro="" textlink="">
      <xdr:nvSpPr>
        <xdr:cNvPr id="652" name="【児童館】&#10;一人当たり面積最大値テキスト"/>
        <xdr:cNvSpPr txBox="1"/>
      </xdr:nvSpPr>
      <xdr:spPr>
        <a:xfrm>
          <a:off x="19547840" y="1277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89807</xdr:rowOff>
    </xdr:from>
    <xdr:to>
      <xdr:col>116</xdr:col>
      <xdr:colOff>152400</xdr:colOff>
      <xdr:row>77</xdr:row>
      <xdr:rowOff>89807</xdr:rowOff>
    </xdr:to>
    <xdr:cxnSp macro="">
      <xdr:nvCxnSpPr>
        <xdr:cNvPr id="653" name="直線コネクタ 652"/>
        <xdr:cNvCxnSpPr/>
      </xdr:nvCxnSpPr>
      <xdr:spPr>
        <a:xfrm>
          <a:off x="19443700" y="129980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154413</xdr:rowOff>
    </xdr:from>
    <xdr:ext cx="469744" cy="259045"/>
    <xdr:sp macro="" textlink="">
      <xdr:nvSpPr>
        <xdr:cNvPr id="654" name="【児童館】&#10;一人当たり面積平均値テキスト"/>
        <xdr:cNvSpPr txBox="1"/>
      </xdr:nvSpPr>
      <xdr:spPr>
        <a:xfrm>
          <a:off x="19547840" y="13900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131536</xdr:rowOff>
    </xdr:from>
    <xdr:to>
      <xdr:col>116</xdr:col>
      <xdr:colOff>114300</xdr:colOff>
      <xdr:row>84</xdr:row>
      <xdr:rowOff>61686</xdr:rowOff>
    </xdr:to>
    <xdr:sp macro="" textlink="">
      <xdr:nvSpPr>
        <xdr:cNvPr id="655" name="フローチャート: 判断 654"/>
        <xdr:cNvSpPr/>
      </xdr:nvSpPr>
      <xdr:spPr>
        <a:xfrm>
          <a:off x="19458940" y="140456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164193</xdr:rowOff>
    </xdr:from>
    <xdr:to>
      <xdr:col>112</xdr:col>
      <xdr:colOff>38100</xdr:colOff>
      <xdr:row>84</xdr:row>
      <xdr:rowOff>94343</xdr:rowOff>
    </xdr:to>
    <xdr:sp macro="" textlink="">
      <xdr:nvSpPr>
        <xdr:cNvPr id="656" name="フローチャート: 判断 655"/>
        <xdr:cNvSpPr/>
      </xdr:nvSpPr>
      <xdr:spPr>
        <a:xfrm>
          <a:off x="18735040" y="140783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164193</xdr:rowOff>
    </xdr:from>
    <xdr:to>
      <xdr:col>107</xdr:col>
      <xdr:colOff>101600</xdr:colOff>
      <xdr:row>84</xdr:row>
      <xdr:rowOff>94343</xdr:rowOff>
    </xdr:to>
    <xdr:sp macro="" textlink="">
      <xdr:nvSpPr>
        <xdr:cNvPr id="657" name="フローチャート: 判断 656"/>
        <xdr:cNvSpPr/>
      </xdr:nvSpPr>
      <xdr:spPr>
        <a:xfrm>
          <a:off x="17937480" y="140783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907</xdr:rowOff>
    </xdr:from>
    <xdr:to>
      <xdr:col>102</xdr:col>
      <xdr:colOff>165100</xdr:colOff>
      <xdr:row>83</xdr:row>
      <xdr:rowOff>102507</xdr:rowOff>
    </xdr:to>
    <xdr:sp macro="" textlink="">
      <xdr:nvSpPr>
        <xdr:cNvPr id="658" name="フローチャート: 判断 657"/>
        <xdr:cNvSpPr/>
      </xdr:nvSpPr>
      <xdr:spPr>
        <a:xfrm>
          <a:off x="17162780" y="1391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9" name="テキスト ボックス 65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0" name="テキスト ボックス 65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1" name="テキスト ボックス 66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2" name="テキスト ボックス 66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3" name="テキスト ボックス 66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79829</xdr:rowOff>
    </xdr:from>
    <xdr:to>
      <xdr:col>116</xdr:col>
      <xdr:colOff>114300</xdr:colOff>
      <xdr:row>85</xdr:row>
      <xdr:rowOff>9979</xdr:rowOff>
    </xdr:to>
    <xdr:sp macro="" textlink="">
      <xdr:nvSpPr>
        <xdr:cNvPr id="664" name="楕円 663"/>
        <xdr:cNvSpPr/>
      </xdr:nvSpPr>
      <xdr:spPr>
        <a:xfrm>
          <a:off x="19458940" y="141615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58256</xdr:rowOff>
    </xdr:from>
    <xdr:ext cx="469744" cy="259045"/>
    <xdr:sp macro="" textlink="">
      <xdr:nvSpPr>
        <xdr:cNvPr id="665" name="【児童館】&#10;一人当たり面積該当値テキスト"/>
        <xdr:cNvSpPr txBox="1"/>
      </xdr:nvSpPr>
      <xdr:spPr>
        <a:xfrm>
          <a:off x="19547840" y="1414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11793</xdr:rowOff>
    </xdr:from>
    <xdr:to>
      <xdr:col>102</xdr:col>
      <xdr:colOff>165100</xdr:colOff>
      <xdr:row>83</xdr:row>
      <xdr:rowOff>113393</xdr:rowOff>
    </xdr:to>
    <xdr:sp macro="" textlink="">
      <xdr:nvSpPr>
        <xdr:cNvPr id="666" name="楕円 665"/>
        <xdr:cNvSpPr/>
      </xdr:nvSpPr>
      <xdr:spPr>
        <a:xfrm>
          <a:off x="17162780" y="1392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110870</xdr:rowOff>
    </xdr:from>
    <xdr:ext cx="469744" cy="259045"/>
    <xdr:sp macro="" textlink="">
      <xdr:nvSpPr>
        <xdr:cNvPr id="667" name="n_1aveValue【児童館】&#10;一人当たり面積"/>
        <xdr:cNvSpPr txBox="1"/>
      </xdr:nvSpPr>
      <xdr:spPr>
        <a:xfrm>
          <a:off x="18561127" y="1385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110870</xdr:rowOff>
    </xdr:from>
    <xdr:ext cx="469744" cy="259045"/>
    <xdr:sp macro="" textlink="">
      <xdr:nvSpPr>
        <xdr:cNvPr id="668" name="n_2aveValue【児童館】&#10;一人当たり面積"/>
        <xdr:cNvSpPr txBox="1"/>
      </xdr:nvSpPr>
      <xdr:spPr>
        <a:xfrm>
          <a:off x="17776267" y="1385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119034</xdr:rowOff>
    </xdr:from>
    <xdr:ext cx="469744" cy="259045"/>
    <xdr:sp macro="" textlink="">
      <xdr:nvSpPr>
        <xdr:cNvPr id="669" name="n_3aveValue【児童館】&#10;一人当たり面積"/>
        <xdr:cNvSpPr txBox="1"/>
      </xdr:nvSpPr>
      <xdr:spPr>
        <a:xfrm>
          <a:off x="17001567" y="1369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104520</xdr:rowOff>
    </xdr:from>
    <xdr:ext cx="469744" cy="259045"/>
    <xdr:sp macro="" textlink="">
      <xdr:nvSpPr>
        <xdr:cNvPr id="670" name="n_3mainValue【児童館】&#10;一人当たり面積"/>
        <xdr:cNvSpPr txBox="1"/>
      </xdr:nvSpPr>
      <xdr:spPr>
        <a:xfrm>
          <a:off x="17001567" y="14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1" name="正方形/長方形 67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2" name="正方形/長方形 67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3" name="正方形/長方形 67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4" name="正方形/長方形 67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5" name="正方形/長方形 67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6" name="正方形/長方形 67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7" name="正方形/長方形 67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8" name="正方形/長方形 67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9" name="テキスト ボックス 67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0" name="直線コネクタ 67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1" name="テキスト ボックス 680"/>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2" name="直線コネクタ 681"/>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3" name="テキスト ボックス 682"/>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4" name="直線コネクタ 683"/>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5" name="テキスト ボックス 684"/>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6" name="直線コネクタ 685"/>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7" name="テキスト ボックス 686"/>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8" name="直線コネクタ 687"/>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9" name="テキスト ボックス 688"/>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0" name="直線コネクタ 689"/>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1" name="テキスト ボックス 690"/>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2" name="直線コネクタ 69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3" name="テキスト ボックス 692"/>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4"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80011</xdr:rowOff>
    </xdr:to>
    <xdr:cxnSp macro="">
      <xdr:nvCxnSpPr>
        <xdr:cNvPr id="695" name="直線コネクタ 694"/>
        <xdr:cNvCxnSpPr/>
      </xdr:nvCxnSpPr>
      <xdr:spPr>
        <a:xfrm flipV="1">
          <a:off x="14375764" y="16764000"/>
          <a:ext cx="0" cy="1421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83838</xdr:rowOff>
    </xdr:from>
    <xdr:ext cx="405111" cy="259045"/>
    <xdr:sp macro="" textlink="">
      <xdr:nvSpPr>
        <xdr:cNvPr id="696" name="【公民館】&#10;有形固定資産減価償却率最小値テキスト"/>
        <xdr:cNvSpPr txBox="1"/>
      </xdr:nvSpPr>
      <xdr:spPr>
        <a:xfrm>
          <a:off x="14414500" y="18188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80011</xdr:rowOff>
    </xdr:from>
    <xdr:to>
      <xdr:col>86</xdr:col>
      <xdr:colOff>25400</xdr:colOff>
      <xdr:row>108</xdr:row>
      <xdr:rowOff>80011</xdr:rowOff>
    </xdr:to>
    <xdr:cxnSp macro="">
      <xdr:nvCxnSpPr>
        <xdr:cNvPr id="697" name="直線コネクタ 696"/>
        <xdr:cNvCxnSpPr/>
      </xdr:nvCxnSpPr>
      <xdr:spPr>
        <a:xfrm>
          <a:off x="14287500" y="181851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98" name="【公民館】&#10;有形固定資産減価償却率最大値テキスト"/>
        <xdr:cNvSpPr txBox="1"/>
      </xdr:nvSpPr>
      <xdr:spPr>
        <a:xfrm>
          <a:off x="1441450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99" name="直線コネクタ 698"/>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13988</xdr:rowOff>
    </xdr:from>
    <xdr:ext cx="405111" cy="259045"/>
    <xdr:sp macro="" textlink="">
      <xdr:nvSpPr>
        <xdr:cNvPr id="700" name="【公民館】&#10;有形固定資産減価償却率平均値テキスト"/>
        <xdr:cNvSpPr txBox="1"/>
      </xdr:nvSpPr>
      <xdr:spPr>
        <a:xfrm>
          <a:off x="14414500" y="17280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162561</xdr:rowOff>
    </xdr:from>
    <xdr:to>
      <xdr:col>85</xdr:col>
      <xdr:colOff>177800</xdr:colOff>
      <xdr:row>104</xdr:row>
      <xdr:rowOff>92711</xdr:rowOff>
    </xdr:to>
    <xdr:sp macro="" textlink="">
      <xdr:nvSpPr>
        <xdr:cNvPr id="701" name="フローチャート: 判断 700"/>
        <xdr:cNvSpPr/>
      </xdr:nvSpPr>
      <xdr:spPr>
        <a:xfrm>
          <a:off x="14325600" y="1742948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702" name="フローチャート: 判断 701"/>
        <xdr:cNvSpPr/>
      </xdr:nvSpPr>
      <xdr:spPr>
        <a:xfrm>
          <a:off x="13578840" y="17399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703" name="フローチャート: 判断 702"/>
        <xdr:cNvSpPr/>
      </xdr:nvSpPr>
      <xdr:spPr>
        <a:xfrm>
          <a:off x="12804140" y="1743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636</xdr:rowOff>
    </xdr:from>
    <xdr:to>
      <xdr:col>72</xdr:col>
      <xdr:colOff>38100</xdr:colOff>
      <xdr:row>104</xdr:row>
      <xdr:rowOff>102236</xdr:rowOff>
    </xdr:to>
    <xdr:sp macro="" textlink="">
      <xdr:nvSpPr>
        <xdr:cNvPr id="704" name="フローチャート: 判断 703"/>
        <xdr:cNvSpPr/>
      </xdr:nvSpPr>
      <xdr:spPr>
        <a:xfrm>
          <a:off x="12029440" y="174351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5" name="テキスト ボックス 70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6" name="テキスト ボックス 70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7" name="テキスト ボックス 70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8" name="テキスト ボックス 70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9" name="テキスト ボックス 70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710" name="楕円 709"/>
        <xdr:cNvSpPr/>
      </xdr:nvSpPr>
      <xdr:spPr>
        <a:xfrm>
          <a:off x="14325600" y="1762760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3827</xdr:rowOff>
    </xdr:from>
    <xdr:ext cx="405111" cy="259045"/>
    <xdr:sp macro="" textlink="">
      <xdr:nvSpPr>
        <xdr:cNvPr id="711" name="【公民館】&#10;有形固定資産減価償却率該当値テキスト"/>
        <xdr:cNvSpPr txBox="1"/>
      </xdr:nvSpPr>
      <xdr:spPr>
        <a:xfrm>
          <a:off x="14414500"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17780</xdr:rowOff>
    </xdr:from>
    <xdr:to>
      <xdr:col>81</xdr:col>
      <xdr:colOff>101600</xdr:colOff>
      <xdr:row>105</xdr:row>
      <xdr:rowOff>119380</xdr:rowOff>
    </xdr:to>
    <xdr:sp macro="" textlink="">
      <xdr:nvSpPr>
        <xdr:cNvPr id="712" name="楕円 711"/>
        <xdr:cNvSpPr/>
      </xdr:nvSpPr>
      <xdr:spPr>
        <a:xfrm>
          <a:off x="1357884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68580</xdr:rowOff>
    </xdr:from>
    <xdr:to>
      <xdr:col>85</xdr:col>
      <xdr:colOff>127000</xdr:colOff>
      <xdr:row>105</xdr:row>
      <xdr:rowOff>76200</xdr:rowOff>
    </xdr:to>
    <xdr:cxnSp macro="">
      <xdr:nvCxnSpPr>
        <xdr:cNvPr id="713" name="直線コネクタ 712"/>
        <xdr:cNvCxnSpPr/>
      </xdr:nvCxnSpPr>
      <xdr:spPr>
        <a:xfrm>
          <a:off x="13629640" y="17670780"/>
          <a:ext cx="74676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52070</xdr:rowOff>
    </xdr:from>
    <xdr:to>
      <xdr:col>76</xdr:col>
      <xdr:colOff>165100</xdr:colOff>
      <xdr:row>105</xdr:row>
      <xdr:rowOff>153670</xdr:rowOff>
    </xdr:to>
    <xdr:sp macro="" textlink="">
      <xdr:nvSpPr>
        <xdr:cNvPr id="714" name="楕円 713"/>
        <xdr:cNvSpPr/>
      </xdr:nvSpPr>
      <xdr:spPr>
        <a:xfrm>
          <a:off x="1280414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68580</xdr:rowOff>
    </xdr:from>
    <xdr:to>
      <xdr:col>81</xdr:col>
      <xdr:colOff>50800</xdr:colOff>
      <xdr:row>105</xdr:row>
      <xdr:rowOff>102870</xdr:rowOff>
    </xdr:to>
    <xdr:cxnSp macro="">
      <xdr:nvCxnSpPr>
        <xdr:cNvPr id="715" name="直線コネクタ 714"/>
        <xdr:cNvCxnSpPr/>
      </xdr:nvCxnSpPr>
      <xdr:spPr>
        <a:xfrm flipV="1">
          <a:off x="12854940" y="1767078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92075</xdr:rowOff>
    </xdr:from>
    <xdr:to>
      <xdr:col>72</xdr:col>
      <xdr:colOff>38100</xdr:colOff>
      <xdr:row>106</xdr:row>
      <xdr:rowOff>22225</xdr:rowOff>
    </xdr:to>
    <xdr:sp macro="" textlink="">
      <xdr:nvSpPr>
        <xdr:cNvPr id="716" name="楕円 715"/>
        <xdr:cNvSpPr/>
      </xdr:nvSpPr>
      <xdr:spPr>
        <a:xfrm>
          <a:off x="12029440" y="176942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102870</xdr:rowOff>
    </xdr:from>
    <xdr:to>
      <xdr:col>76</xdr:col>
      <xdr:colOff>114300</xdr:colOff>
      <xdr:row>105</xdr:row>
      <xdr:rowOff>142875</xdr:rowOff>
    </xdr:to>
    <xdr:cxnSp macro="">
      <xdr:nvCxnSpPr>
        <xdr:cNvPr id="717" name="直線コネクタ 716"/>
        <xdr:cNvCxnSpPr/>
      </xdr:nvCxnSpPr>
      <xdr:spPr>
        <a:xfrm flipV="1">
          <a:off x="12072620" y="17705070"/>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78757</xdr:rowOff>
    </xdr:from>
    <xdr:ext cx="405111" cy="259045"/>
    <xdr:sp macro="" textlink="">
      <xdr:nvSpPr>
        <xdr:cNvPr id="718" name="n_1aveValue【公民館】&#10;有形固定資産減価償却率"/>
        <xdr:cNvSpPr txBox="1"/>
      </xdr:nvSpPr>
      <xdr:spPr>
        <a:xfrm>
          <a:off x="13437244" y="1717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120666</xdr:rowOff>
    </xdr:from>
    <xdr:ext cx="405111" cy="259045"/>
    <xdr:sp macro="" textlink="">
      <xdr:nvSpPr>
        <xdr:cNvPr id="719" name="n_2aveValue【公民館】&#10;有形固定資産減価償却率"/>
        <xdr:cNvSpPr txBox="1"/>
      </xdr:nvSpPr>
      <xdr:spPr>
        <a:xfrm>
          <a:off x="12675244" y="17219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118763</xdr:rowOff>
    </xdr:from>
    <xdr:ext cx="405111" cy="259045"/>
    <xdr:sp macro="" textlink="">
      <xdr:nvSpPr>
        <xdr:cNvPr id="720" name="n_3aveValue【公民館】&#10;有形固定資産減価償却率"/>
        <xdr:cNvSpPr txBox="1"/>
      </xdr:nvSpPr>
      <xdr:spPr>
        <a:xfrm>
          <a:off x="11900544" y="17218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110507</xdr:rowOff>
    </xdr:from>
    <xdr:ext cx="405111" cy="259045"/>
    <xdr:sp macro="" textlink="">
      <xdr:nvSpPr>
        <xdr:cNvPr id="721" name="n_1mainValue【公民館】&#10;有形固定資産減価償却率"/>
        <xdr:cNvSpPr txBox="1"/>
      </xdr:nvSpPr>
      <xdr:spPr>
        <a:xfrm>
          <a:off x="134372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144797</xdr:rowOff>
    </xdr:from>
    <xdr:ext cx="405111" cy="259045"/>
    <xdr:sp macro="" textlink="">
      <xdr:nvSpPr>
        <xdr:cNvPr id="722" name="n_2mainValue【公民館】&#10;有形固定資産減価償却率"/>
        <xdr:cNvSpPr txBox="1"/>
      </xdr:nvSpPr>
      <xdr:spPr>
        <a:xfrm>
          <a:off x="126752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13352</xdr:rowOff>
    </xdr:from>
    <xdr:ext cx="405111" cy="259045"/>
    <xdr:sp macro="" textlink="">
      <xdr:nvSpPr>
        <xdr:cNvPr id="723" name="n_3mainValue【公民館】&#10;有形固定資産減価償却率"/>
        <xdr:cNvSpPr txBox="1"/>
      </xdr:nvSpPr>
      <xdr:spPr>
        <a:xfrm>
          <a:off x="11900544" y="1778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4" name="正方形/長方形 72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5" name="正方形/長方形 72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6" name="正方形/長方形 72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7" name="正方形/長方形 72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8" name="正方形/長方形 72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9" name="正方形/長方形 72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0" name="正方形/長方形 72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1" name="正方形/長方形 73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2" name="テキスト ボックス 73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3" name="直線コネクタ 73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4" name="直線コネクタ 733"/>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5" name="テキスト ボックス 734"/>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36" name="直線コネクタ 735"/>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37" name="テキスト ボックス 736"/>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38" name="直線コネクタ 737"/>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39" name="テキスト ボックス 738"/>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0" name="直線コネクタ 739"/>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1" name="テキスト ボックス 740"/>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3" name="テキスト ボックス 74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141579</xdr:rowOff>
    </xdr:from>
    <xdr:to>
      <xdr:col>116</xdr:col>
      <xdr:colOff>62864</xdr:colOff>
      <xdr:row>108</xdr:row>
      <xdr:rowOff>37795</xdr:rowOff>
    </xdr:to>
    <xdr:cxnSp macro="">
      <xdr:nvCxnSpPr>
        <xdr:cNvPr id="745" name="直線コネクタ 744"/>
        <xdr:cNvCxnSpPr/>
      </xdr:nvCxnSpPr>
      <xdr:spPr>
        <a:xfrm flipV="1">
          <a:off x="19509104" y="16737939"/>
          <a:ext cx="0" cy="1404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41622</xdr:rowOff>
    </xdr:from>
    <xdr:ext cx="469744" cy="259045"/>
    <xdr:sp macro="" textlink="">
      <xdr:nvSpPr>
        <xdr:cNvPr id="746" name="【公民館】&#10;一人当たり面積最小値テキスト"/>
        <xdr:cNvSpPr txBox="1"/>
      </xdr:nvSpPr>
      <xdr:spPr>
        <a:xfrm>
          <a:off x="19547840" y="1814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37795</xdr:rowOff>
    </xdr:from>
    <xdr:to>
      <xdr:col>116</xdr:col>
      <xdr:colOff>152400</xdr:colOff>
      <xdr:row>108</xdr:row>
      <xdr:rowOff>37795</xdr:rowOff>
    </xdr:to>
    <xdr:cxnSp macro="">
      <xdr:nvCxnSpPr>
        <xdr:cNvPr id="747" name="直線コネクタ 746"/>
        <xdr:cNvCxnSpPr/>
      </xdr:nvCxnSpPr>
      <xdr:spPr>
        <a:xfrm>
          <a:off x="19443700" y="181429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88256</xdr:rowOff>
    </xdr:from>
    <xdr:ext cx="469744" cy="259045"/>
    <xdr:sp macro="" textlink="">
      <xdr:nvSpPr>
        <xdr:cNvPr id="748" name="【公民館】&#10;一人当たり面積最大値テキスト"/>
        <xdr:cNvSpPr txBox="1"/>
      </xdr:nvSpPr>
      <xdr:spPr>
        <a:xfrm>
          <a:off x="19547840" y="1651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141579</xdr:rowOff>
    </xdr:from>
    <xdr:to>
      <xdr:col>116</xdr:col>
      <xdr:colOff>152400</xdr:colOff>
      <xdr:row>99</xdr:row>
      <xdr:rowOff>141579</xdr:rowOff>
    </xdr:to>
    <xdr:cxnSp macro="">
      <xdr:nvCxnSpPr>
        <xdr:cNvPr id="749" name="直線コネクタ 748"/>
        <xdr:cNvCxnSpPr/>
      </xdr:nvCxnSpPr>
      <xdr:spPr>
        <a:xfrm>
          <a:off x="19443700" y="167379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750" name="【公民館】&#10;一人当たり面積平均値テキスト"/>
        <xdr:cNvSpPr txBox="1"/>
      </xdr:nvSpPr>
      <xdr:spPr>
        <a:xfrm>
          <a:off x="19547840" y="1779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51" name="フローチャート: 判断 750"/>
        <xdr:cNvSpPr/>
      </xdr:nvSpPr>
      <xdr:spPr>
        <a:xfrm>
          <a:off x="19458940" y="1781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71120</xdr:rowOff>
    </xdr:from>
    <xdr:to>
      <xdr:col>112</xdr:col>
      <xdr:colOff>38100</xdr:colOff>
      <xdr:row>107</xdr:row>
      <xdr:rowOff>1270</xdr:rowOff>
    </xdr:to>
    <xdr:sp macro="" textlink="">
      <xdr:nvSpPr>
        <xdr:cNvPr id="752" name="フローチャート: 判断 751"/>
        <xdr:cNvSpPr/>
      </xdr:nvSpPr>
      <xdr:spPr>
        <a:xfrm>
          <a:off x="18735040" y="17840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87579</xdr:rowOff>
    </xdr:from>
    <xdr:to>
      <xdr:col>107</xdr:col>
      <xdr:colOff>101600</xdr:colOff>
      <xdr:row>107</xdr:row>
      <xdr:rowOff>17729</xdr:rowOff>
    </xdr:to>
    <xdr:sp macro="" textlink="">
      <xdr:nvSpPr>
        <xdr:cNvPr id="753" name="フローチャート: 判断 752"/>
        <xdr:cNvSpPr/>
      </xdr:nvSpPr>
      <xdr:spPr>
        <a:xfrm>
          <a:off x="17937480" y="178574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67920</xdr:rowOff>
    </xdr:from>
    <xdr:to>
      <xdr:col>102</xdr:col>
      <xdr:colOff>165100</xdr:colOff>
      <xdr:row>105</xdr:row>
      <xdr:rowOff>169520</xdr:rowOff>
    </xdr:to>
    <xdr:sp macro="" textlink="">
      <xdr:nvSpPr>
        <xdr:cNvPr id="754" name="フローチャート: 判断 753"/>
        <xdr:cNvSpPr/>
      </xdr:nvSpPr>
      <xdr:spPr>
        <a:xfrm>
          <a:off x="17162780" y="1767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5" name="テキスト ボックス 75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6" name="テキスト ボックス 75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7" name="テキスト ボックス 75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8" name="テキスト ボックス 75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9" name="テキスト ボックス 75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107238</xdr:rowOff>
    </xdr:from>
    <xdr:to>
      <xdr:col>116</xdr:col>
      <xdr:colOff>114300</xdr:colOff>
      <xdr:row>106</xdr:row>
      <xdr:rowOff>37388</xdr:rowOff>
    </xdr:to>
    <xdr:sp macro="" textlink="">
      <xdr:nvSpPr>
        <xdr:cNvPr id="760" name="楕円 759"/>
        <xdr:cNvSpPr/>
      </xdr:nvSpPr>
      <xdr:spPr>
        <a:xfrm>
          <a:off x="19458940" y="177094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130115</xdr:rowOff>
    </xdr:from>
    <xdr:ext cx="469744" cy="259045"/>
    <xdr:sp macro="" textlink="">
      <xdr:nvSpPr>
        <xdr:cNvPr id="761" name="【公民館】&#10;一人当たり面積該当値テキスト"/>
        <xdr:cNvSpPr txBox="1"/>
      </xdr:nvSpPr>
      <xdr:spPr>
        <a:xfrm>
          <a:off x="19547840" y="1756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116382</xdr:rowOff>
    </xdr:from>
    <xdr:to>
      <xdr:col>112</xdr:col>
      <xdr:colOff>38100</xdr:colOff>
      <xdr:row>106</xdr:row>
      <xdr:rowOff>46532</xdr:rowOff>
    </xdr:to>
    <xdr:sp macro="" textlink="">
      <xdr:nvSpPr>
        <xdr:cNvPr id="762" name="楕円 761"/>
        <xdr:cNvSpPr/>
      </xdr:nvSpPr>
      <xdr:spPr>
        <a:xfrm>
          <a:off x="18735040" y="177185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158038</xdr:rowOff>
    </xdr:from>
    <xdr:to>
      <xdr:col>116</xdr:col>
      <xdr:colOff>63500</xdr:colOff>
      <xdr:row>105</xdr:row>
      <xdr:rowOff>167182</xdr:rowOff>
    </xdr:to>
    <xdr:cxnSp macro="">
      <xdr:nvCxnSpPr>
        <xdr:cNvPr id="763" name="直線コネクタ 762"/>
        <xdr:cNvCxnSpPr/>
      </xdr:nvCxnSpPr>
      <xdr:spPr>
        <a:xfrm flipV="1">
          <a:off x="18778220" y="17760238"/>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126442</xdr:rowOff>
    </xdr:from>
    <xdr:to>
      <xdr:col>107</xdr:col>
      <xdr:colOff>101600</xdr:colOff>
      <xdr:row>106</xdr:row>
      <xdr:rowOff>56592</xdr:rowOff>
    </xdr:to>
    <xdr:sp macro="" textlink="">
      <xdr:nvSpPr>
        <xdr:cNvPr id="764" name="楕円 763"/>
        <xdr:cNvSpPr/>
      </xdr:nvSpPr>
      <xdr:spPr>
        <a:xfrm>
          <a:off x="17937480" y="177286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167182</xdr:rowOff>
    </xdr:from>
    <xdr:to>
      <xdr:col>111</xdr:col>
      <xdr:colOff>177800</xdr:colOff>
      <xdr:row>106</xdr:row>
      <xdr:rowOff>5792</xdr:rowOff>
    </xdr:to>
    <xdr:cxnSp macro="">
      <xdr:nvCxnSpPr>
        <xdr:cNvPr id="765" name="直線コネクタ 764"/>
        <xdr:cNvCxnSpPr/>
      </xdr:nvCxnSpPr>
      <xdr:spPr>
        <a:xfrm flipV="1">
          <a:off x="17988280" y="17769382"/>
          <a:ext cx="789940" cy="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135586</xdr:rowOff>
    </xdr:from>
    <xdr:to>
      <xdr:col>102</xdr:col>
      <xdr:colOff>165100</xdr:colOff>
      <xdr:row>106</xdr:row>
      <xdr:rowOff>65736</xdr:rowOff>
    </xdr:to>
    <xdr:sp macro="" textlink="">
      <xdr:nvSpPr>
        <xdr:cNvPr id="766" name="楕円 765"/>
        <xdr:cNvSpPr/>
      </xdr:nvSpPr>
      <xdr:spPr>
        <a:xfrm>
          <a:off x="17162780" y="177377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5792</xdr:rowOff>
    </xdr:from>
    <xdr:to>
      <xdr:col>107</xdr:col>
      <xdr:colOff>50800</xdr:colOff>
      <xdr:row>106</xdr:row>
      <xdr:rowOff>14936</xdr:rowOff>
    </xdr:to>
    <xdr:cxnSp macro="">
      <xdr:nvCxnSpPr>
        <xdr:cNvPr id="767" name="直線コネクタ 766"/>
        <xdr:cNvCxnSpPr/>
      </xdr:nvCxnSpPr>
      <xdr:spPr>
        <a:xfrm flipV="1">
          <a:off x="17213580" y="17775632"/>
          <a:ext cx="7747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163847</xdr:rowOff>
    </xdr:from>
    <xdr:ext cx="469744" cy="259045"/>
    <xdr:sp macro="" textlink="">
      <xdr:nvSpPr>
        <xdr:cNvPr id="768" name="n_1aveValue【公民館】&#10;一人当たり面積"/>
        <xdr:cNvSpPr txBox="1"/>
      </xdr:nvSpPr>
      <xdr:spPr>
        <a:xfrm>
          <a:off x="18561127" y="1793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8856</xdr:rowOff>
    </xdr:from>
    <xdr:ext cx="469744" cy="259045"/>
    <xdr:sp macro="" textlink="">
      <xdr:nvSpPr>
        <xdr:cNvPr id="769" name="n_2aveValue【公民館】&#10;一人当たり面積"/>
        <xdr:cNvSpPr txBox="1"/>
      </xdr:nvSpPr>
      <xdr:spPr>
        <a:xfrm>
          <a:off x="17776267" y="1794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14597</xdr:rowOff>
    </xdr:from>
    <xdr:ext cx="469744" cy="259045"/>
    <xdr:sp macro="" textlink="">
      <xdr:nvSpPr>
        <xdr:cNvPr id="770" name="n_3aveValue【公民館】&#10;一人当たり面積"/>
        <xdr:cNvSpPr txBox="1"/>
      </xdr:nvSpPr>
      <xdr:spPr>
        <a:xfrm>
          <a:off x="17001567" y="1744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63059</xdr:rowOff>
    </xdr:from>
    <xdr:ext cx="469744" cy="259045"/>
    <xdr:sp macro="" textlink="">
      <xdr:nvSpPr>
        <xdr:cNvPr id="771" name="n_1mainValue【公民館】&#10;一人当たり面積"/>
        <xdr:cNvSpPr txBox="1"/>
      </xdr:nvSpPr>
      <xdr:spPr>
        <a:xfrm>
          <a:off x="18561127" y="1749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73119</xdr:rowOff>
    </xdr:from>
    <xdr:ext cx="469744" cy="259045"/>
    <xdr:sp macro="" textlink="">
      <xdr:nvSpPr>
        <xdr:cNvPr id="772" name="n_2mainValue【公民館】&#10;一人当たり面積"/>
        <xdr:cNvSpPr txBox="1"/>
      </xdr:nvSpPr>
      <xdr:spPr>
        <a:xfrm>
          <a:off x="17776267" y="1750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56863</xdr:rowOff>
    </xdr:from>
    <xdr:ext cx="469744" cy="259045"/>
    <xdr:sp macro="" textlink="">
      <xdr:nvSpPr>
        <xdr:cNvPr id="773" name="n_3mainValue【公民館】&#10;一人当たり面積"/>
        <xdr:cNvSpPr txBox="1"/>
      </xdr:nvSpPr>
      <xdr:spPr>
        <a:xfrm>
          <a:off x="17001567" y="1782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4" name="正方形/長方形 77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5" name="正方形/長方形 77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6" name="テキスト ボックス 77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本町においては、事業用資産、インフラ資産ともに近年においても積極的に投資を行っていることから、全体として類似団体と比較して有形固定資産減価償却率が低くなっている。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　認定子ども園・幼稚園・保育所については、</a:t>
          </a:r>
          <a:r>
            <a:rPr kumimoji="1" lang="en-US" altLang="ja-JP" sz="1100">
              <a:solidFill>
                <a:schemeClr val="dk1"/>
              </a:solidFill>
              <a:effectLst/>
              <a:latin typeface="+mn-lt"/>
              <a:ea typeface="+mn-ea"/>
              <a:cs typeface="+mn-cs"/>
            </a:rPr>
            <a:t>H21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年度にかけて幼児園への一元化により大規模改修を全施設で実施したことにより、木造建物であるが有形固定資産減価償却率は低くなっている。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公民館については、</a:t>
          </a:r>
          <a:r>
            <a:rPr kumimoji="1" lang="en-US" altLang="ja-JP" sz="1100">
              <a:solidFill>
                <a:schemeClr val="dk1"/>
              </a:solidFill>
              <a:effectLst/>
              <a:latin typeface="+mn-lt"/>
              <a:ea typeface="+mn-ea"/>
              <a:cs typeface="+mn-cs"/>
            </a:rPr>
            <a:t>H18</a:t>
          </a:r>
          <a:r>
            <a:rPr kumimoji="1" lang="ja-JP" altLang="ja-JP" sz="1100">
              <a:solidFill>
                <a:schemeClr val="dk1"/>
              </a:solidFill>
              <a:effectLst/>
              <a:latin typeface="+mn-lt"/>
              <a:ea typeface="+mn-ea"/>
              <a:cs typeface="+mn-cs"/>
            </a:rPr>
            <a:t>年度から各施設において新規整備及び改修を実施したため、類似団体と比較して有形固定資産減価償却率は低くなっている。</a:t>
          </a:r>
          <a:endParaRPr lang="ja-JP" altLang="ja-JP" sz="1400">
            <a:effectLst/>
          </a:endParaRPr>
        </a:p>
        <a:p>
          <a:r>
            <a:rPr kumimoji="1" lang="ja-JP" altLang="ja-JP" sz="1100">
              <a:solidFill>
                <a:schemeClr val="dk1"/>
              </a:solidFill>
              <a:effectLst/>
              <a:latin typeface="+mn-lt"/>
              <a:ea typeface="+mn-ea"/>
              <a:cs typeface="+mn-cs"/>
            </a:rPr>
            <a:t>　また、橋りょう・トンネルにおいて、主に橋梁において道路整備に合わせて積極的に投資を行ったことと、</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年度から大規模な橋りょう改修を実施したため、類似団体と比較して一人当たり有形固定資産（償却資産）額が高くなっている。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12,694
12,620
368.01
14,763,141
14,423,308
264,491
7,734,373
21,037,870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60416</xdr:rowOff>
    </xdr:from>
    <xdr:to>
      <xdr:col>24</xdr:col>
      <xdr:colOff>62865</xdr:colOff>
      <xdr:row>63</xdr:row>
      <xdr:rowOff>128996</xdr:rowOff>
    </xdr:to>
    <xdr:cxnSp macro="">
      <xdr:nvCxnSpPr>
        <xdr:cNvPr id="73" name="直線コネクタ 72"/>
        <xdr:cNvCxnSpPr/>
      </xdr:nvCxnSpPr>
      <xdr:spPr>
        <a:xfrm flipV="1">
          <a:off x="4086225" y="9280616"/>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132823</xdr:rowOff>
    </xdr:from>
    <xdr:ext cx="405111" cy="259045"/>
    <xdr:sp macro="" textlink="">
      <xdr:nvSpPr>
        <xdr:cNvPr id="74" name="【体育館・プール】&#10;有形固定資産減価償却率最小値テキスト"/>
        <xdr:cNvSpPr txBox="1"/>
      </xdr:nvSpPr>
      <xdr:spPr>
        <a:xfrm>
          <a:off x="4124960" y="1069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128996</xdr:rowOff>
    </xdr:from>
    <xdr:to>
      <xdr:col>24</xdr:col>
      <xdr:colOff>152400</xdr:colOff>
      <xdr:row>63</xdr:row>
      <xdr:rowOff>128996</xdr:rowOff>
    </xdr:to>
    <xdr:cxnSp macro="">
      <xdr:nvCxnSpPr>
        <xdr:cNvPr id="75" name="直線コネクタ 74"/>
        <xdr:cNvCxnSpPr/>
      </xdr:nvCxnSpPr>
      <xdr:spPr>
        <a:xfrm>
          <a:off x="4020820" y="10690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7093</xdr:rowOff>
    </xdr:from>
    <xdr:ext cx="405111" cy="259045"/>
    <xdr:sp macro="" textlink="">
      <xdr:nvSpPr>
        <xdr:cNvPr id="76" name="【体育館・プール】&#10;有形固定資産減価償却率最大値テキスト"/>
        <xdr:cNvSpPr txBox="1"/>
      </xdr:nvSpPr>
      <xdr:spPr>
        <a:xfrm>
          <a:off x="4124960" y="9059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60416</xdr:rowOff>
    </xdr:from>
    <xdr:to>
      <xdr:col>24</xdr:col>
      <xdr:colOff>152400</xdr:colOff>
      <xdr:row>55</xdr:row>
      <xdr:rowOff>60416</xdr:rowOff>
    </xdr:to>
    <xdr:cxnSp macro="">
      <xdr:nvCxnSpPr>
        <xdr:cNvPr id="77" name="直線コネクタ 76"/>
        <xdr:cNvCxnSpPr/>
      </xdr:nvCxnSpPr>
      <xdr:spPr>
        <a:xfrm>
          <a:off x="4020820" y="9280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30497</xdr:rowOff>
    </xdr:from>
    <xdr:ext cx="405111" cy="259045"/>
    <xdr:sp macro="" textlink="">
      <xdr:nvSpPr>
        <xdr:cNvPr id="78" name="【体育館・プール】&#10;有形固定資産減価償却率平均値テキスト"/>
        <xdr:cNvSpPr txBox="1"/>
      </xdr:nvSpPr>
      <xdr:spPr>
        <a:xfrm>
          <a:off x="4124960" y="9753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79" name="フローチャート: 判断 78"/>
        <xdr:cNvSpPr/>
      </xdr:nvSpPr>
      <xdr:spPr>
        <a:xfrm>
          <a:off x="4036060" y="97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117384</xdr:rowOff>
    </xdr:from>
    <xdr:to>
      <xdr:col>20</xdr:col>
      <xdr:colOff>38100</xdr:colOff>
      <xdr:row>58</xdr:row>
      <xdr:rowOff>47534</xdr:rowOff>
    </xdr:to>
    <xdr:sp macro="" textlink="">
      <xdr:nvSpPr>
        <xdr:cNvPr id="80" name="フローチャート: 判断 79"/>
        <xdr:cNvSpPr/>
      </xdr:nvSpPr>
      <xdr:spPr>
        <a:xfrm>
          <a:off x="3312160" y="96728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38661</xdr:rowOff>
    </xdr:from>
    <xdr:ext cx="405111" cy="259045"/>
    <xdr:sp macro="" textlink="">
      <xdr:nvSpPr>
        <xdr:cNvPr id="81" name="n_1aveValue【体育館・プール】&#10;有形固定資産減価償却率"/>
        <xdr:cNvSpPr txBox="1"/>
      </xdr:nvSpPr>
      <xdr:spPr>
        <a:xfrm>
          <a:off x="3170564" y="9761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132080</xdr:rowOff>
    </xdr:from>
    <xdr:to>
      <xdr:col>15</xdr:col>
      <xdr:colOff>101600</xdr:colOff>
      <xdr:row>58</xdr:row>
      <xdr:rowOff>62230</xdr:rowOff>
    </xdr:to>
    <xdr:sp macro="" textlink="">
      <xdr:nvSpPr>
        <xdr:cNvPr id="82" name="フローチャート: 判断 81"/>
        <xdr:cNvSpPr/>
      </xdr:nvSpPr>
      <xdr:spPr>
        <a:xfrm>
          <a:off x="2514600" y="9687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53357</xdr:rowOff>
    </xdr:from>
    <xdr:ext cx="405111" cy="259045"/>
    <xdr:sp macro="" textlink="">
      <xdr:nvSpPr>
        <xdr:cNvPr id="83" name="n_2aveValue【体育館・プール】&#10;有形固定資産減価償却率"/>
        <xdr:cNvSpPr txBox="1"/>
      </xdr:nvSpPr>
      <xdr:spPr>
        <a:xfrm>
          <a:off x="2385704" y="977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47172</xdr:rowOff>
    </xdr:from>
    <xdr:to>
      <xdr:col>10</xdr:col>
      <xdr:colOff>165100</xdr:colOff>
      <xdr:row>58</xdr:row>
      <xdr:rowOff>148772</xdr:rowOff>
    </xdr:to>
    <xdr:sp macro="" textlink="">
      <xdr:nvSpPr>
        <xdr:cNvPr id="84" name="フローチャート: 判断 83"/>
        <xdr:cNvSpPr/>
      </xdr:nvSpPr>
      <xdr:spPr>
        <a:xfrm>
          <a:off x="1739900" y="977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139899</xdr:rowOff>
    </xdr:from>
    <xdr:ext cx="405111" cy="259045"/>
    <xdr:sp macro="" textlink="">
      <xdr:nvSpPr>
        <xdr:cNvPr id="85" name="n_3aveValue【体育館・プール】&#10;有形固定資産減価償却率"/>
        <xdr:cNvSpPr txBox="1"/>
      </xdr:nvSpPr>
      <xdr:spPr>
        <a:xfrm>
          <a:off x="1611004" y="9863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92891</xdr:rowOff>
    </xdr:from>
    <xdr:to>
      <xdr:col>24</xdr:col>
      <xdr:colOff>114300</xdr:colOff>
      <xdr:row>56</xdr:row>
      <xdr:rowOff>23041</xdr:rowOff>
    </xdr:to>
    <xdr:sp macro="" textlink="">
      <xdr:nvSpPr>
        <xdr:cNvPr id="91" name="楕円 90"/>
        <xdr:cNvSpPr/>
      </xdr:nvSpPr>
      <xdr:spPr>
        <a:xfrm>
          <a:off x="4036060" y="93130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7818</xdr:rowOff>
    </xdr:from>
    <xdr:ext cx="405111" cy="259045"/>
    <xdr:sp macro="" textlink="">
      <xdr:nvSpPr>
        <xdr:cNvPr id="92" name="【体育館・プール】&#10;有形固定資産減価償却率該当値テキスト"/>
        <xdr:cNvSpPr txBox="1"/>
      </xdr:nvSpPr>
      <xdr:spPr>
        <a:xfrm>
          <a:off x="4124960" y="9228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146776</xdr:rowOff>
    </xdr:from>
    <xdr:to>
      <xdr:col>20</xdr:col>
      <xdr:colOff>38100</xdr:colOff>
      <xdr:row>56</xdr:row>
      <xdr:rowOff>76926</xdr:rowOff>
    </xdr:to>
    <xdr:sp macro="" textlink="">
      <xdr:nvSpPr>
        <xdr:cNvPr id="93" name="楕円 92"/>
        <xdr:cNvSpPr/>
      </xdr:nvSpPr>
      <xdr:spPr>
        <a:xfrm>
          <a:off x="3312160" y="93669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143691</xdr:rowOff>
    </xdr:from>
    <xdr:to>
      <xdr:col>24</xdr:col>
      <xdr:colOff>63500</xdr:colOff>
      <xdr:row>56</xdr:row>
      <xdr:rowOff>26126</xdr:rowOff>
    </xdr:to>
    <xdr:cxnSp macro="">
      <xdr:nvCxnSpPr>
        <xdr:cNvPr id="94" name="直線コネクタ 93"/>
        <xdr:cNvCxnSpPr/>
      </xdr:nvCxnSpPr>
      <xdr:spPr>
        <a:xfrm flipV="1">
          <a:off x="3355340" y="9363891"/>
          <a:ext cx="731520" cy="5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166370</xdr:rowOff>
    </xdr:from>
    <xdr:to>
      <xdr:col>15</xdr:col>
      <xdr:colOff>101600</xdr:colOff>
      <xdr:row>56</xdr:row>
      <xdr:rowOff>96520</xdr:rowOff>
    </xdr:to>
    <xdr:sp macro="" textlink="">
      <xdr:nvSpPr>
        <xdr:cNvPr id="95" name="楕円 94"/>
        <xdr:cNvSpPr/>
      </xdr:nvSpPr>
      <xdr:spPr>
        <a:xfrm>
          <a:off x="2514600" y="9386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26126</xdr:rowOff>
    </xdr:from>
    <xdr:to>
      <xdr:col>19</xdr:col>
      <xdr:colOff>177800</xdr:colOff>
      <xdr:row>56</xdr:row>
      <xdr:rowOff>45720</xdr:rowOff>
    </xdr:to>
    <xdr:cxnSp macro="">
      <xdr:nvCxnSpPr>
        <xdr:cNvPr id="96" name="直線コネクタ 95"/>
        <xdr:cNvCxnSpPr/>
      </xdr:nvCxnSpPr>
      <xdr:spPr>
        <a:xfrm flipV="1">
          <a:off x="2565400" y="9413966"/>
          <a:ext cx="78994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150041</xdr:rowOff>
    </xdr:from>
    <xdr:to>
      <xdr:col>10</xdr:col>
      <xdr:colOff>165100</xdr:colOff>
      <xdr:row>56</xdr:row>
      <xdr:rowOff>80191</xdr:rowOff>
    </xdr:to>
    <xdr:sp macro="" textlink="">
      <xdr:nvSpPr>
        <xdr:cNvPr id="97" name="楕円 96"/>
        <xdr:cNvSpPr/>
      </xdr:nvSpPr>
      <xdr:spPr>
        <a:xfrm>
          <a:off x="1739900" y="93702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29391</xdr:rowOff>
    </xdr:from>
    <xdr:to>
      <xdr:col>15</xdr:col>
      <xdr:colOff>50800</xdr:colOff>
      <xdr:row>56</xdr:row>
      <xdr:rowOff>45720</xdr:rowOff>
    </xdr:to>
    <xdr:cxnSp macro="">
      <xdr:nvCxnSpPr>
        <xdr:cNvPr id="98" name="直線コネクタ 97"/>
        <xdr:cNvCxnSpPr/>
      </xdr:nvCxnSpPr>
      <xdr:spPr>
        <a:xfrm>
          <a:off x="1790700" y="9417231"/>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93453</xdr:rowOff>
    </xdr:from>
    <xdr:ext cx="405111" cy="259045"/>
    <xdr:sp macro="" textlink="">
      <xdr:nvSpPr>
        <xdr:cNvPr id="99" name="n_1mainValue【体育館・プール】&#10;有形固定資産減価償却率"/>
        <xdr:cNvSpPr txBox="1"/>
      </xdr:nvSpPr>
      <xdr:spPr>
        <a:xfrm>
          <a:off x="3170564" y="914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113047</xdr:rowOff>
    </xdr:from>
    <xdr:ext cx="405111" cy="259045"/>
    <xdr:sp macro="" textlink="">
      <xdr:nvSpPr>
        <xdr:cNvPr id="100" name="n_2mainValue【体育館・プール】&#10;有形固定資産減価償却率"/>
        <xdr:cNvSpPr txBox="1"/>
      </xdr:nvSpPr>
      <xdr:spPr>
        <a:xfrm>
          <a:off x="2385704" y="916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96718</xdr:rowOff>
    </xdr:from>
    <xdr:ext cx="405111" cy="259045"/>
    <xdr:sp macro="" textlink="">
      <xdr:nvSpPr>
        <xdr:cNvPr id="101" name="n_3mainValue【体育館・プール】&#10;有形固定資産減価償却率"/>
        <xdr:cNvSpPr txBox="1"/>
      </xdr:nvSpPr>
      <xdr:spPr>
        <a:xfrm>
          <a:off x="1611004" y="9149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117348</xdr:rowOff>
    </xdr:from>
    <xdr:to>
      <xdr:col>54</xdr:col>
      <xdr:colOff>189865</xdr:colOff>
      <xdr:row>64</xdr:row>
      <xdr:rowOff>73914</xdr:rowOff>
    </xdr:to>
    <xdr:cxnSp macro="">
      <xdr:nvCxnSpPr>
        <xdr:cNvPr id="125" name="直線コネクタ 124"/>
        <xdr:cNvCxnSpPr/>
      </xdr:nvCxnSpPr>
      <xdr:spPr>
        <a:xfrm flipV="1">
          <a:off x="9219565" y="9505188"/>
          <a:ext cx="0" cy="1297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26" name="【体育館・プール】&#10;一人当たり面積最小値テキスト"/>
        <xdr:cNvSpPr txBox="1"/>
      </xdr:nvSpPr>
      <xdr:spPr>
        <a:xfrm>
          <a:off x="9258300" y="1080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27" name="直線コネクタ 126"/>
        <xdr:cNvCxnSpPr/>
      </xdr:nvCxnSpPr>
      <xdr:spPr>
        <a:xfrm>
          <a:off x="9154160" y="108028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64025</xdr:rowOff>
    </xdr:from>
    <xdr:ext cx="469744" cy="259045"/>
    <xdr:sp macro="" textlink="">
      <xdr:nvSpPr>
        <xdr:cNvPr id="128" name="【体育館・プール】&#10;一人当たり面積最大値テキスト"/>
        <xdr:cNvSpPr txBox="1"/>
      </xdr:nvSpPr>
      <xdr:spPr>
        <a:xfrm>
          <a:off x="9258300" y="928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117348</xdr:rowOff>
    </xdr:from>
    <xdr:to>
      <xdr:col>55</xdr:col>
      <xdr:colOff>88900</xdr:colOff>
      <xdr:row>56</xdr:row>
      <xdr:rowOff>117348</xdr:rowOff>
    </xdr:to>
    <xdr:cxnSp macro="">
      <xdr:nvCxnSpPr>
        <xdr:cNvPr id="129" name="直線コネクタ 128"/>
        <xdr:cNvCxnSpPr/>
      </xdr:nvCxnSpPr>
      <xdr:spPr>
        <a:xfrm>
          <a:off x="9154160" y="95051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15511</xdr:rowOff>
    </xdr:from>
    <xdr:ext cx="469744" cy="259045"/>
    <xdr:sp macro="" textlink="">
      <xdr:nvSpPr>
        <xdr:cNvPr id="130" name="【体育館・プール】&#10;一人当たり面積平均値テキスト"/>
        <xdr:cNvSpPr txBox="1"/>
      </xdr:nvSpPr>
      <xdr:spPr>
        <a:xfrm>
          <a:off x="9258300" y="10241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164084</xdr:rowOff>
    </xdr:from>
    <xdr:to>
      <xdr:col>55</xdr:col>
      <xdr:colOff>50800</xdr:colOff>
      <xdr:row>62</xdr:row>
      <xdr:rowOff>94234</xdr:rowOff>
    </xdr:to>
    <xdr:sp macro="" textlink="">
      <xdr:nvSpPr>
        <xdr:cNvPr id="131" name="フローチャート: 判断 130"/>
        <xdr:cNvSpPr/>
      </xdr:nvSpPr>
      <xdr:spPr>
        <a:xfrm>
          <a:off x="9192260" y="103901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167132</xdr:rowOff>
    </xdr:from>
    <xdr:to>
      <xdr:col>50</xdr:col>
      <xdr:colOff>165100</xdr:colOff>
      <xdr:row>62</xdr:row>
      <xdr:rowOff>97282</xdr:rowOff>
    </xdr:to>
    <xdr:sp macro="" textlink="">
      <xdr:nvSpPr>
        <xdr:cNvPr id="132" name="フローチャート: 判断 131"/>
        <xdr:cNvSpPr/>
      </xdr:nvSpPr>
      <xdr:spPr>
        <a:xfrm>
          <a:off x="8445500" y="103931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113809</xdr:rowOff>
    </xdr:from>
    <xdr:ext cx="469744" cy="259045"/>
    <xdr:sp macro="" textlink="">
      <xdr:nvSpPr>
        <xdr:cNvPr id="133" name="n_1aveValue【体育館・プール】&#10;一人当たり面積"/>
        <xdr:cNvSpPr txBox="1"/>
      </xdr:nvSpPr>
      <xdr:spPr>
        <a:xfrm>
          <a:off x="8271587" y="1017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23876</xdr:rowOff>
    </xdr:from>
    <xdr:to>
      <xdr:col>46</xdr:col>
      <xdr:colOff>38100</xdr:colOff>
      <xdr:row>62</xdr:row>
      <xdr:rowOff>125476</xdr:rowOff>
    </xdr:to>
    <xdr:sp macro="" textlink="">
      <xdr:nvSpPr>
        <xdr:cNvPr id="134" name="フローチャート: 判断 133"/>
        <xdr:cNvSpPr/>
      </xdr:nvSpPr>
      <xdr:spPr>
        <a:xfrm>
          <a:off x="7670800" y="104175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142003</xdr:rowOff>
    </xdr:from>
    <xdr:ext cx="469744" cy="259045"/>
    <xdr:sp macro="" textlink="">
      <xdr:nvSpPr>
        <xdr:cNvPr id="135" name="n_2aveValue【体育館・プール】&#10;一人当たり面積"/>
        <xdr:cNvSpPr txBox="1"/>
      </xdr:nvSpPr>
      <xdr:spPr>
        <a:xfrm>
          <a:off x="7509587" y="1020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26162</xdr:rowOff>
    </xdr:from>
    <xdr:to>
      <xdr:col>41</xdr:col>
      <xdr:colOff>101600</xdr:colOff>
      <xdr:row>62</xdr:row>
      <xdr:rowOff>127762</xdr:rowOff>
    </xdr:to>
    <xdr:sp macro="" textlink="">
      <xdr:nvSpPr>
        <xdr:cNvPr id="136" name="フローチャート: 判断 135"/>
        <xdr:cNvSpPr/>
      </xdr:nvSpPr>
      <xdr:spPr>
        <a:xfrm>
          <a:off x="6873240" y="1041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144289</xdr:rowOff>
    </xdr:from>
    <xdr:ext cx="469744" cy="259045"/>
    <xdr:sp macro="" textlink="">
      <xdr:nvSpPr>
        <xdr:cNvPr id="137" name="n_3aveValue【体育館・プール】&#10;一人当たり面積"/>
        <xdr:cNvSpPr txBox="1"/>
      </xdr:nvSpPr>
      <xdr:spPr>
        <a:xfrm>
          <a:off x="6712027" y="1020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39878</xdr:rowOff>
    </xdr:from>
    <xdr:to>
      <xdr:col>55</xdr:col>
      <xdr:colOff>50800</xdr:colOff>
      <xdr:row>63</xdr:row>
      <xdr:rowOff>141478</xdr:rowOff>
    </xdr:to>
    <xdr:sp macro="" textlink="">
      <xdr:nvSpPr>
        <xdr:cNvPr id="143" name="楕円 142"/>
        <xdr:cNvSpPr/>
      </xdr:nvSpPr>
      <xdr:spPr>
        <a:xfrm>
          <a:off x="9192260" y="106011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18305</xdr:rowOff>
    </xdr:from>
    <xdr:ext cx="469744" cy="259045"/>
    <xdr:sp macro="" textlink="">
      <xdr:nvSpPr>
        <xdr:cNvPr id="144" name="【体育館・プール】&#10;一人当たり面積該当値テキスト"/>
        <xdr:cNvSpPr txBox="1"/>
      </xdr:nvSpPr>
      <xdr:spPr>
        <a:xfrm>
          <a:off x="9258300" y="1057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43688</xdr:rowOff>
    </xdr:from>
    <xdr:to>
      <xdr:col>50</xdr:col>
      <xdr:colOff>165100</xdr:colOff>
      <xdr:row>63</xdr:row>
      <xdr:rowOff>145288</xdr:rowOff>
    </xdr:to>
    <xdr:sp macro="" textlink="">
      <xdr:nvSpPr>
        <xdr:cNvPr id="145" name="楕円 144"/>
        <xdr:cNvSpPr/>
      </xdr:nvSpPr>
      <xdr:spPr>
        <a:xfrm>
          <a:off x="8445500" y="1060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90678</xdr:rowOff>
    </xdr:from>
    <xdr:to>
      <xdr:col>55</xdr:col>
      <xdr:colOff>0</xdr:colOff>
      <xdr:row>63</xdr:row>
      <xdr:rowOff>94488</xdr:rowOff>
    </xdr:to>
    <xdr:cxnSp macro="">
      <xdr:nvCxnSpPr>
        <xdr:cNvPr id="146" name="直線コネクタ 145"/>
        <xdr:cNvCxnSpPr/>
      </xdr:nvCxnSpPr>
      <xdr:spPr>
        <a:xfrm flipV="1">
          <a:off x="8496300" y="10651998"/>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47498</xdr:rowOff>
    </xdr:from>
    <xdr:to>
      <xdr:col>46</xdr:col>
      <xdr:colOff>38100</xdr:colOff>
      <xdr:row>63</xdr:row>
      <xdr:rowOff>149098</xdr:rowOff>
    </xdr:to>
    <xdr:sp macro="" textlink="">
      <xdr:nvSpPr>
        <xdr:cNvPr id="147" name="楕円 146"/>
        <xdr:cNvSpPr/>
      </xdr:nvSpPr>
      <xdr:spPr>
        <a:xfrm>
          <a:off x="7670800" y="106088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94488</xdr:rowOff>
    </xdr:from>
    <xdr:to>
      <xdr:col>50</xdr:col>
      <xdr:colOff>114300</xdr:colOff>
      <xdr:row>63</xdr:row>
      <xdr:rowOff>98298</xdr:rowOff>
    </xdr:to>
    <xdr:cxnSp macro="">
      <xdr:nvCxnSpPr>
        <xdr:cNvPr id="148" name="直線コネクタ 147"/>
        <xdr:cNvCxnSpPr/>
      </xdr:nvCxnSpPr>
      <xdr:spPr>
        <a:xfrm flipV="1">
          <a:off x="7713980" y="10655808"/>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50546</xdr:rowOff>
    </xdr:from>
    <xdr:to>
      <xdr:col>41</xdr:col>
      <xdr:colOff>101600</xdr:colOff>
      <xdr:row>63</xdr:row>
      <xdr:rowOff>152146</xdr:rowOff>
    </xdr:to>
    <xdr:sp macro="" textlink="">
      <xdr:nvSpPr>
        <xdr:cNvPr id="149" name="楕円 148"/>
        <xdr:cNvSpPr/>
      </xdr:nvSpPr>
      <xdr:spPr>
        <a:xfrm>
          <a:off x="6873240" y="1061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98298</xdr:rowOff>
    </xdr:from>
    <xdr:to>
      <xdr:col>45</xdr:col>
      <xdr:colOff>177800</xdr:colOff>
      <xdr:row>63</xdr:row>
      <xdr:rowOff>101346</xdr:rowOff>
    </xdr:to>
    <xdr:cxnSp macro="">
      <xdr:nvCxnSpPr>
        <xdr:cNvPr id="150" name="直線コネクタ 149"/>
        <xdr:cNvCxnSpPr/>
      </xdr:nvCxnSpPr>
      <xdr:spPr>
        <a:xfrm flipV="1">
          <a:off x="6924040" y="10659618"/>
          <a:ext cx="78994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136415</xdr:rowOff>
    </xdr:from>
    <xdr:ext cx="469744" cy="259045"/>
    <xdr:sp macro="" textlink="">
      <xdr:nvSpPr>
        <xdr:cNvPr id="151" name="n_1mainValue【体育館・プール】&#10;一人当たり面積"/>
        <xdr:cNvSpPr txBox="1"/>
      </xdr:nvSpPr>
      <xdr:spPr>
        <a:xfrm>
          <a:off x="8271587" y="1069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140225</xdr:rowOff>
    </xdr:from>
    <xdr:ext cx="469744" cy="259045"/>
    <xdr:sp macro="" textlink="">
      <xdr:nvSpPr>
        <xdr:cNvPr id="152" name="n_2mainValue【体育館・プール】&#10;一人当たり面積"/>
        <xdr:cNvSpPr txBox="1"/>
      </xdr:nvSpPr>
      <xdr:spPr>
        <a:xfrm>
          <a:off x="750958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143273</xdr:rowOff>
    </xdr:from>
    <xdr:ext cx="469744" cy="259045"/>
    <xdr:sp macro="" textlink="">
      <xdr:nvSpPr>
        <xdr:cNvPr id="153" name="n_3mainValue【体育館・プール】&#10;一人当たり面積"/>
        <xdr:cNvSpPr txBox="1"/>
      </xdr:nvSpPr>
      <xdr:spPr>
        <a:xfrm>
          <a:off x="6712027" y="1070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2" name="正方形/長方形 16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3" name="正方形/長方形 16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4" name="正方形/長方形 16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5" name="正方形/長方形 16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6" name="正方形/長方形 16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7" name="正方形/長方形 16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8" name="正方形/長方形 16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9" name="正方形/長方形 168"/>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0" name="正方形/長方形 16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1" name="正方形/長方形 17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2" name="正方形/長方形 17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3" name="正方形/長方形 17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4" name="正方形/長方形 17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5" name="正方形/長方形 17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6" name="正方形/長方形 17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7" name="正方形/長方形 176"/>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8" name="テキスト ボックス 177"/>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79" name="直線コネクタ 178"/>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180" name="テキスト ボックス 179"/>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81" name="直線コネクタ 180"/>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182" name="テキスト ボックス 181"/>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83" name="直線コネクタ 182"/>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84" name="テキスト ボックス 183"/>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85" name="直線コネクタ 184"/>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86" name="テキスト ボックス 185"/>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87" name="直線コネクタ 186"/>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188" name="テキスト ボックス 187"/>
        <xdr:cNvSpPr txBox="1"/>
      </xdr:nvSpPr>
      <xdr:spPr>
        <a:xfrm>
          <a:off x="27196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9" name="直線コネクタ 188"/>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90" name="テキスト ボックス 189"/>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1"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46482</xdr:rowOff>
    </xdr:to>
    <xdr:cxnSp macro="">
      <xdr:nvCxnSpPr>
        <xdr:cNvPr id="192" name="直線コネクタ 191"/>
        <xdr:cNvCxnSpPr/>
      </xdr:nvCxnSpPr>
      <xdr:spPr>
        <a:xfrm flipV="1">
          <a:off x="4086225" y="1684020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50309</xdr:rowOff>
    </xdr:from>
    <xdr:ext cx="405111" cy="259045"/>
    <xdr:sp macro="" textlink="">
      <xdr:nvSpPr>
        <xdr:cNvPr id="193" name="【市民会館】&#10;有形固定資産減価償却率最小値テキスト"/>
        <xdr:cNvSpPr txBox="1"/>
      </xdr:nvSpPr>
      <xdr:spPr>
        <a:xfrm>
          <a:off x="4124960" y="18155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46482</xdr:rowOff>
    </xdr:from>
    <xdr:to>
      <xdr:col>24</xdr:col>
      <xdr:colOff>152400</xdr:colOff>
      <xdr:row>108</xdr:row>
      <xdr:rowOff>46482</xdr:rowOff>
    </xdr:to>
    <xdr:cxnSp macro="">
      <xdr:nvCxnSpPr>
        <xdr:cNvPr id="194" name="直線コネクタ 193"/>
        <xdr:cNvCxnSpPr/>
      </xdr:nvCxnSpPr>
      <xdr:spPr>
        <a:xfrm>
          <a:off x="4020820" y="181516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195" name="【市民会館】&#10;有形固定資産減価償却率最大値テキスト"/>
        <xdr:cNvSpPr txBox="1"/>
      </xdr:nvSpPr>
      <xdr:spPr>
        <a:xfrm>
          <a:off x="4124960" y="1661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196" name="直線コネクタ 195"/>
        <xdr:cNvCxnSpPr/>
      </xdr:nvCxnSpPr>
      <xdr:spPr>
        <a:xfrm>
          <a:off x="4020820" y="1684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119142</xdr:rowOff>
    </xdr:from>
    <xdr:ext cx="405111" cy="259045"/>
    <xdr:sp macro="" textlink="">
      <xdr:nvSpPr>
        <xdr:cNvPr id="197" name="【市民会館】&#10;有形固定資産減価償却率平均値テキスト"/>
        <xdr:cNvSpPr txBox="1"/>
      </xdr:nvSpPr>
      <xdr:spPr>
        <a:xfrm>
          <a:off x="4124960" y="17553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96265</xdr:rowOff>
    </xdr:from>
    <xdr:to>
      <xdr:col>24</xdr:col>
      <xdr:colOff>114300</xdr:colOff>
      <xdr:row>106</xdr:row>
      <xdr:rowOff>26415</xdr:rowOff>
    </xdr:to>
    <xdr:sp macro="" textlink="">
      <xdr:nvSpPr>
        <xdr:cNvPr id="198" name="フローチャート: 判断 197"/>
        <xdr:cNvSpPr/>
      </xdr:nvSpPr>
      <xdr:spPr>
        <a:xfrm>
          <a:off x="4036060" y="176984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123698</xdr:rowOff>
    </xdr:from>
    <xdr:to>
      <xdr:col>20</xdr:col>
      <xdr:colOff>38100</xdr:colOff>
      <xdr:row>106</xdr:row>
      <xdr:rowOff>53848</xdr:rowOff>
    </xdr:to>
    <xdr:sp macro="" textlink="">
      <xdr:nvSpPr>
        <xdr:cNvPr id="199" name="フローチャート: 判断 198"/>
        <xdr:cNvSpPr/>
      </xdr:nvSpPr>
      <xdr:spPr>
        <a:xfrm>
          <a:off x="3312160" y="177258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70375</xdr:rowOff>
    </xdr:from>
    <xdr:ext cx="405111" cy="259045"/>
    <xdr:sp macro="" textlink="">
      <xdr:nvSpPr>
        <xdr:cNvPr id="200" name="n_1aveValue【市民会館】&#10;有形固定資産減価償却率"/>
        <xdr:cNvSpPr txBox="1"/>
      </xdr:nvSpPr>
      <xdr:spPr>
        <a:xfrm>
          <a:off x="3170564" y="17504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18542</xdr:rowOff>
    </xdr:from>
    <xdr:to>
      <xdr:col>15</xdr:col>
      <xdr:colOff>101600</xdr:colOff>
      <xdr:row>106</xdr:row>
      <xdr:rowOff>120142</xdr:rowOff>
    </xdr:to>
    <xdr:sp macro="" textlink="">
      <xdr:nvSpPr>
        <xdr:cNvPr id="201" name="フローチャート: 判断 200"/>
        <xdr:cNvSpPr/>
      </xdr:nvSpPr>
      <xdr:spPr>
        <a:xfrm>
          <a:off x="2514600" y="17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136669</xdr:rowOff>
    </xdr:from>
    <xdr:ext cx="405111" cy="259045"/>
    <xdr:sp macro="" textlink="">
      <xdr:nvSpPr>
        <xdr:cNvPr id="202" name="n_2aveValue【市民会館】&#10;有形固定資産減価償却率"/>
        <xdr:cNvSpPr txBox="1"/>
      </xdr:nvSpPr>
      <xdr:spPr>
        <a:xfrm>
          <a:off x="2385704" y="17571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43687</xdr:rowOff>
    </xdr:from>
    <xdr:to>
      <xdr:col>10</xdr:col>
      <xdr:colOff>165100</xdr:colOff>
      <xdr:row>105</xdr:row>
      <xdr:rowOff>145287</xdr:rowOff>
    </xdr:to>
    <xdr:sp macro="" textlink="">
      <xdr:nvSpPr>
        <xdr:cNvPr id="203" name="フローチャート: 判断 202"/>
        <xdr:cNvSpPr/>
      </xdr:nvSpPr>
      <xdr:spPr>
        <a:xfrm>
          <a:off x="1739900" y="1764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161814</xdr:rowOff>
    </xdr:from>
    <xdr:ext cx="405111" cy="259045"/>
    <xdr:sp macro="" textlink="">
      <xdr:nvSpPr>
        <xdr:cNvPr id="204" name="n_3aveValue【市民会館】&#10;有形固定資産減価償却率"/>
        <xdr:cNvSpPr txBox="1"/>
      </xdr:nvSpPr>
      <xdr:spPr>
        <a:xfrm>
          <a:off x="1611004" y="174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05" name="テキスト ボックス 204"/>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6" name="テキスト ボックス 205"/>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7" name="テキスト ボックス 206"/>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08" name="テキスト ボックス 207"/>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09" name="テキスト ボックス 208"/>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210" name="楕円 209"/>
        <xdr:cNvSpPr/>
      </xdr:nvSpPr>
      <xdr:spPr>
        <a:xfrm>
          <a:off x="4036060" y="177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3827</xdr:rowOff>
    </xdr:from>
    <xdr:ext cx="405111" cy="259045"/>
    <xdr:sp macro="" textlink="">
      <xdr:nvSpPr>
        <xdr:cNvPr id="211" name="【市民会館】&#10;有形固定資産減価償却率該当値テキスト"/>
        <xdr:cNvSpPr txBox="1"/>
      </xdr:nvSpPr>
      <xdr:spPr>
        <a:xfrm>
          <a:off x="4124960" y="1777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75692</xdr:rowOff>
    </xdr:from>
    <xdr:to>
      <xdr:col>20</xdr:col>
      <xdr:colOff>38100</xdr:colOff>
      <xdr:row>107</xdr:row>
      <xdr:rowOff>5842</xdr:rowOff>
    </xdr:to>
    <xdr:sp macro="" textlink="">
      <xdr:nvSpPr>
        <xdr:cNvPr id="212" name="楕円 211"/>
        <xdr:cNvSpPr/>
      </xdr:nvSpPr>
      <xdr:spPr>
        <a:xfrm>
          <a:off x="3312160" y="178455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76200</xdr:rowOff>
    </xdr:from>
    <xdr:to>
      <xdr:col>24</xdr:col>
      <xdr:colOff>63500</xdr:colOff>
      <xdr:row>106</xdr:row>
      <xdr:rowOff>126492</xdr:rowOff>
    </xdr:to>
    <xdr:cxnSp macro="">
      <xdr:nvCxnSpPr>
        <xdr:cNvPr id="213" name="直線コネクタ 212"/>
        <xdr:cNvCxnSpPr/>
      </xdr:nvCxnSpPr>
      <xdr:spPr>
        <a:xfrm flipV="1">
          <a:off x="3355340" y="17846040"/>
          <a:ext cx="73152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125985</xdr:rowOff>
    </xdr:from>
    <xdr:to>
      <xdr:col>15</xdr:col>
      <xdr:colOff>101600</xdr:colOff>
      <xdr:row>107</xdr:row>
      <xdr:rowOff>56135</xdr:rowOff>
    </xdr:to>
    <xdr:sp macro="" textlink="">
      <xdr:nvSpPr>
        <xdr:cNvPr id="214" name="楕円 213"/>
        <xdr:cNvSpPr/>
      </xdr:nvSpPr>
      <xdr:spPr>
        <a:xfrm>
          <a:off x="2514600" y="178958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126492</xdr:rowOff>
    </xdr:from>
    <xdr:to>
      <xdr:col>19</xdr:col>
      <xdr:colOff>177800</xdr:colOff>
      <xdr:row>107</xdr:row>
      <xdr:rowOff>5335</xdr:rowOff>
    </xdr:to>
    <xdr:cxnSp macro="">
      <xdr:nvCxnSpPr>
        <xdr:cNvPr id="215" name="直線コネクタ 214"/>
        <xdr:cNvCxnSpPr/>
      </xdr:nvCxnSpPr>
      <xdr:spPr>
        <a:xfrm flipV="1">
          <a:off x="2565400" y="17896332"/>
          <a:ext cx="789940" cy="4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4826</xdr:rowOff>
    </xdr:from>
    <xdr:to>
      <xdr:col>10</xdr:col>
      <xdr:colOff>165100</xdr:colOff>
      <xdr:row>107</xdr:row>
      <xdr:rowOff>106426</xdr:rowOff>
    </xdr:to>
    <xdr:sp macro="" textlink="">
      <xdr:nvSpPr>
        <xdr:cNvPr id="216" name="楕円 215"/>
        <xdr:cNvSpPr/>
      </xdr:nvSpPr>
      <xdr:spPr>
        <a:xfrm>
          <a:off x="1739900" y="1794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5335</xdr:rowOff>
    </xdr:from>
    <xdr:to>
      <xdr:col>15</xdr:col>
      <xdr:colOff>50800</xdr:colOff>
      <xdr:row>107</xdr:row>
      <xdr:rowOff>55626</xdr:rowOff>
    </xdr:to>
    <xdr:cxnSp macro="">
      <xdr:nvCxnSpPr>
        <xdr:cNvPr id="217" name="直線コネクタ 216"/>
        <xdr:cNvCxnSpPr/>
      </xdr:nvCxnSpPr>
      <xdr:spPr>
        <a:xfrm flipV="1">
          <a:off x="1790700" y="17942815"/>
          <a:ext cx="7747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168419</xdr:rowOff>
    </xdr:from>
    <xdr:ext cx="405111" cy="259045"/>
    <xdr:sp macro="" textlink="">
      <xdr:nvSpPr>
        <xdr:cNvPr id="218" name="n_1mainValue【市民会館】&#10;有形固定資産減価償却率"/>
        <xdr:cNvSpPr txBox="1"/>
      </xdr:nvSpPr>
      <xdr:spPr>
        <a:xfrm>
          <a:off x="3170564" y="17938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47262</xdr:rowOff>
    </xdr:from>
    <xdr:ext cx="405111" cy="259045"/>
    <xdr:sp macro="" textlink="">
      <xdr:nvSpPr>
        <xdr:cNvPr id="219" name="n_2mainValue【市民会館】&#10;有形固定資産減価償却率"/>
        <xdr:cNvSpPr txBox="1"/>
      </xdr:nvSpPr>
      <xdr:spPr>
        <a:xfrm>
          <a:off x="2385704" y="1798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97553</xdr:rowOff>
    </xdr:from>
    <xdr:ext cx="405111" cy="259045"/>
    <xdr:sp macro="" textlink="">
      <xdr:nvSpPr>
        <xdr:cNvPr id="220" name="n_3mainValue【市民会館】&#10;有形固定資産減価償却率"/>
        <xdr:cNvSpPr txBox="1"/>
      </xdr:nvSpPr>
      <xdr:spPr>
        <a:xfrm>
          <a:off x="1611004" y="1803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21" name="正方形/長方形 22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2" name="正方形/長方形 22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3" name="正方形/長方形 22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4" name="正方形/長方形 22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5" name="正方形/長方形 22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6" name="正方形/長方形 22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7" name="正方形/長方形 22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8" name="正方形/長方形 227"/>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29" name="テキスト ボックス 228"/>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0" name="直線コネクタ 229"/>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31" name="直線コネクタ 230"/>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32" name="テキスト ボックス 231"/>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33" name="直線コネクタ 232"/>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34" name="テキスト ボックス 233"/>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35" name="直線コネクタ 234"/>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36" name="テキスト ボックス 235"/>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37" name="直線コネクタ 236"/>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38" name="テキスト ボックス 237"/>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39" name="直線コネクタ 238"/>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40" name="テキスト ボックス 239"/>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41" name="直線コネクタ 240"/>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42" name="テキスト ボックス 241"/>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43" name="直線コネクタ 242"/>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44" name="テキスト ボックス 243"/>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45"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121920</xdr:rowOff>
    </xdr:to>
    <xdr:cxnSp macro="">
      <xdr:nvCxnSpPr>
        <xdr:cNvPr id="246" name="直線コネクタ 245"/>
        <xdr:cNvCxnSpPr/>
      </xdr:nvCxnSpPr>
      <xdr:spPr>
        <a:xfrm flipV="1">
          <a:off x="9219565" y="1672971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247" name="【市民会館】&#10;一人当たり面積最小値テキスト"/>
        <xdr:cNvSpPr txBox="1"/>
      </xdr:nvSpPr>
      <xdr:spPr>
        <a:xfrm>
          <a:off x="9258300" y="1823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248" name="直線コネクタ 247"/>
        <xdr:cNvCxnSpPr/>
      </xdr:nvCxnSpPr>
      <xdr:spPr>
        <a:xfrm>
          <a:off x="9154160" y="1822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249" name="【市民会館】&#10;一人当たり面積最大値テキスト"/>
        <xdr:cNvSpPr txBox="1"/>
      </xdr:nvSpPr>
      <xdr:spPr>
        <a:xfrm>
          <a:off x="9258300" y="1650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250" name="直線コネクタ 249"/>
        <xdr:cNvCxnSpPr/>
      </xdr:nvCxnSpPr>
      <xdr:spPr>
        <a:xfrm>
          <a:off x="9154160" y="16729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116857</xdr:rowOff>
    </xdr:from>
    <xdr:ext cx="469744" cy="259045"/>
    <xdr:sp macro="" textlink="">
      <xdr:nvSpPr>
        <xdr:cNvPr id="251" name="【市民会館】&#10;一人当たり面積平均値テキスト"/>
        <xdr:cNvSpPr txBox="1"/>
      </xdr:nvSpPr>
      <xdr:spPr>
        <a:xfrm>
          <a:off x="9258300" y="17383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93980</xdr:rowOff>
    </xdr:from>
    <xdr:to>
      <xdr:col>55</xdr:col>
      <xdr:colOff>50800</xdr:colOff>
      <xdr:row>105</xdr:row>
      <xdr:rowOff>24130</xdr:rowOff>
    </xdr:to>
    <xdr:sp macro="" textlink="">
      <xdr:nvSpPr>
        <xdr:cNvPr id="252" name="フローチャート: 判断 251"/>
        <xdr:cNvSpPr/>
      </xdr:nvSpPr>
      <xdr:spPr>
        <a:xfrm>
          <a:off x="9192260" y="175285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116839</xdr:rowOff>
    </xdr:from>
    <xdr:to>
      <xdr:col>50</xdr:col>
      <xdr:colOff>165100</xdr:colOff>
      <xdr:row>105</xdr:row>
      <xdr:rowOff>46989</xdr:rowOff>
    </xdr:to>
    <xdr:sp macro="" textlink="">
      <xdr:nvSpPr>
        <xdr:cNvPr id="253" name="フローチャート: 判断 252"/>
        <xdr:cNvSpPr/>
      </xdr:nvSpPr>
      <xdr:spPr>
        <a:xfrm>
          <a:off x="8445500" y="175513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63516</xdr:rowOff>
    </xdr:from>
    <xdr:ext cx="469744" cy="259045"/>
    <xdr:sp macro="" textlink="">
      <xdr:nvSpPr>
        <xdr:cNvPr id="254" name="n_1aveValue【市民会館】&#10;一人当たり面積"/>
        <xdr:cNvSpPr txBox="1"/>
      </xdr:nvSpPr>
      <xdr:spPr>
        <a:xfrm>
          <a:off x="8271587" y="1733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147864</xdr:rowOff>
    </xdr:from>
    <xdr:to>
      <xdr:col>46</xdr:col>
      <xdr:colOff>38100</xdr:colOff>
      <xdr:row>104</xdr:row>
      <xdr:rowOff>78014</xdr:rowOff>
    </xdr:to>
    <xdr:sp macro="" textlink="">
      <xdr:nvSpPr>
        <xdr:cNvPr id="255" name="フローチャート: 判断 254"/>
        <xdr:cNvSpPr/>
      </xdr:nvSpPr>
      <xdr:spPr>
        <a:xfrm>
          <a:off x="7670800" y="174147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102</xdr:row>
      <xdr:rowOff>94541</xdr:rowOff>
    </xdr:from>
    <xdr:ext cx="469744" cy="259045"/>
    <xdr:sp macro="" textlink="">
      <xdr:nvSpPr>
        <xdr:cNvPr id="256" name="n_2aveValue【市民会館】&#10;一人当たり面積"/>
        <xdr:cNvSpPr txBox="1"/>
      </xdr:nvSpPr>
      <xdr:spPr>
        <a:xfrm>
          <a:off x="7509587" y="1719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103</xdr:row>
      <xdr:rowOff>147864</xdr:rowOff>
    </xdr:from>
    <xdr:to>
      <xdr:col>41</xdr:col>
      <xdr:colOff>101600</xdr:colOff>
      <xdr:row>104</xdr:row>
      <xdr:rowOff>78014</xdr:rowOff>
    </xdr:to>
    <xdr:sp macro="" textlink="">
      <xdr:nvSpPr>
        <xdr:cNvPr id="257" name="フローチャート: 判断 256"/>
        <xdr:cNvSpPr/>
      </xdr:nvSpPr>
      <xdr:spPr>
        <a:xfrm>
          <a:off x="6873240" y="174147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102</xdr:row>
      <xdr:rowOff>94541</xdr:rowOff>
    </xdr:from>
    <xdr:ext cx="469744" cy="259045"/>
    <xdr:sp macro="" textlink="">
      <xdr:nvSpPr>
        <xdr:cNvPr id="258" name="n_3aveValue【市民会館】&#10;一人当たり面積"/>
        <xdr:cNvSpPr txBox="1"/>
      </xdr:nvSpPr>
      <xdr:spPr>
        <a:xfrm>
          <a:off x="6712027" y="1719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59" name="テキスト ボックス 25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0" name="テキスト ボックス 25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1" name="テキスト ボックス 26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62" name="テキスト ボックス 26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63" name="テキスト ボックス 26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149498</xdr:rowOff>
    </xdr:from>
    <xdr:to>
      <xdr:col>55</xdr:col>
      <xdr:colOff>50800</xdr:colOff>
      <xdr:row>105</xdr:row>
      <xdr:rowOff>79648</xdr:rowOff>
    </xdr:to>
    <xdr:sp macro="" textlink="">
      <xdr:nvSpPr>
        <xdr:cNvPr id="264" name="楕円 263"/>
        <xdr:cNvSpPr/>
      </xdr:nvSpPr>
      <xdr:spPr>
        <a:xfrm>
          <a:off x="9192260" y="175840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127925</xdr:rowOff>
    </xdr:from>
    <xdr:ext cx="469744" cy="259045"/>
    <xdr:sp macro="" textlink="">
      <xdr:nvSpPr>
        <xdr:cNvPr id="265" name="【市民会館】&#10;一人当たり面積該当値テキスト"/>
        <xdr:cNvSpPr txBox="1"/>
      </xdr:nvSpPr>
      <xdr:spPr>
        <a:xfrm>
          <a:off x="9258300" y="1756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162561</xdr:rowOff>
    </xdr:from>
    <xdr:to>
      <xdr:col>50</xdr:col>
      <xdr:colOff>165100</xdr:colOff>
      <xdr:row>105</xdr:row>
      <xdr:rowOff>92711</xdr:rowOff>
    </xdr:to>
    <xdr:sp macro="" textlink="">
      <xdr:nvSpPr>
        <xdr:cNvPr id="266" name="楕円 265"/>
        <xdr:cNvSpPr/>
      </xdr:nvSpPr>
      <xdr:spPr>
        <a:xfrm>
          <a:off x="8445500" y="17597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28848</xdr:rowOff>
    </xdr:from>
    <xdr:to>
      <xdr:col>55</xdr:col>
      <xdr:colOff>0</xdr:colOff>
      <xdr:row>105</xdr:row>
      <xdr:rowOff>41911</xdr:rowOff>
    </xdr:to>
    <xdr:cxnSp macro="">
      <xdr:nvCxnSpPr>
        <xdr:cNvPr id="267" name="直線コネクタ 266"/>
        <xdr:cNvCxnSpPr/>
      </xdr:nvCxnSpPr>
      <xdr:spPr>
        <a:xfrm flipV="1">
          <a:off x="8496300" y="17631048"/>
          <a:ext cx="7239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10705</xdr:rowOff>
    </xdr:from>
    <xdr:to>
      <xdr:col>46</xdr:col>
      <xdr:colOff>38100</xdr:colOff>
      <xdr:row>105</xdr:row>
      <xdr:rowOff>112305</xdr:rowOff>
    </xdr:to>
    <xdr:sp macro="" textlink="">
      <xdr:nvSpPr>
        <xdr:cNvPr id="268" name="楕円 267"/>
        <xdr:cNvSpPr/>
      </xdr:nvSpPr>
      <xdr:spPr>
        <a:xfrm>
          <a:off x="7670800" y="176129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41911</xdr:rowOff>
    </xdr:from>
    <xdr:to>
      <xdr:col>50</xdr:col>
      <xdr:colOff>114300</xdr:colOff>
      <xdr:row>105</xdr:row>
      <xdr:rowOff>61505</xdr:rowOff>
    </xdr:to>
    <xdr:cxnSp macro="">
      <xdr:nvCxnSpPr>
        <xdr:cNvPr id="269" name="直線コネクタ 268"/>
        <xdr:cNvCxnSpPr/>
      </xdr:nvCxnSpPr>
      <xdr:spPr>
        <a:xfrm flipV="1">
          <a:off x="7713980" y="17644111"/>
          <a:ext cx="7823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23768</xdr:rowOff>
    </xdr:from>
    <xdr:to>
      <xdr:col>41</xdr:col>
      <xdr:colOff>101600</xdr:colOff>
      <xdr:row>105</xdr:row>
      <xdr:rowOff>125368</xdr:rowOff>
    </xdr:to>
    <xdr:sp macro="" textlink="">
      <xdr:nvSpPr>
        <xdr:cNvPr id="270" name="楕円 269"/>
        <xdr:cNvSpPr/>
      </xdr:nvSpPr>
      <xdr:spPr>
        <a:xfrm>
          <a:off x="687324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61505</xdr:rowOff>
    </xdr:from>
    <xdr:to>
      <xdr:col>45</xdr:col>
      <xdr:colOff>177800</xdr:colOff>
      <xdr:row>105</xdr:row>
      <xdr:rowOff>74568</xdr:rowOff>
    </xdr:to>
    <xdr:cxnSp macro="">
      <xdr:nvCxnSpPr>
        <xdr:cNvPr id="271" name="直線コネクタ 270"/>
        <xdr:cNvCxnSpPr/>
      </xdr:nvCxnSpPr>
      <xdr:spPr>
        <a:xfrm flipV="1">
          <a:off x="6924040" y="17663705"/>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83838</xdr:rowOff>
    </xdr:from>
    <xdr:ext cx="469744" cy="259045"/>
    <xdr:sp macro="" textlink="">
      <xdr:nvSpPr>
        <xdr:cNvPr id="272" name="n_1mainValue【市民会館】&#10;一人当たり面積"/>
        <xdr:cNvSpPr txBox="1"/>
      </xdr:nvSpPr>
      <xdr:spPr>
        <a:xfrm>
          <a:off x="8271587" y="1768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103432</xdr:rowOff>
    </xdr:from>
    <xdr:ext cx="469744" cy="259045"/>
    <xdr:sp macro="" textlink="">
      <xdr:nvSpPr>
        <xdr:cNvPr id="273" name="n_2mainValue【市民会館】&#10;一人当たり面積"/>
        <xdr:cNvSpPr txBox="1"/>
      </xdr:nvSpPr>
      <xdr:spPr>
        <a:xfrm>
          <a:off x="7509587" y="1770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116495</xdr:rowOff>
    </xdr:from>
    <xdr:ext cx="469744" cy="259045"/>
    <xdr:sp macro="" textlink="">
      <xdr:nvSpPr>
        <xdr:cNvPr id="274" name="n_3mainValue【市民会館】&#10;一人当たり面積"/>
        <xdr:cNvSpPr txBox="1"/>
      </xdr:nvSpPr>
      <xdr:spPr>
        <a:xfrm>
          <a:off x="6712027" y="1771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75" name="正方形/長方形 27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6" name="正方形/長方形 27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7" name="正方形/長方形 27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8" name="正方形/長方形 27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9" name="正方形/長方形 27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0" name="正方形/長方形 27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1" name="正方形/長方形 28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2" name="正方形/長方形 28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3" name="テキスト ボックス 28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4" name="直線コネクタ 28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5" name="テキスト ボックス 284"/>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6" name="直線コネクタ 285"/>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7" name="テキスト ボックス 286"/>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8" name="直線コネクタ 287"/>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9" name="テキスト ボックス 288"/>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0" name="直線コネクタ 289"/>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1" name="テキスト ボックス 290"/>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2" name="直線コネクタ 291"/>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3" name="テキスト ボックス 292"/>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4" name="直線コネクタ 293"/>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5" name="テキスト ボックス 294"/>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6" name="直線コネクタ 29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7" name="テキスト ボックス 296"/>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8"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80010</xdr:rowOff>
    </xdr:from>
    <xdr:to>
      <xdr:col>85</xdr:col>
      <xdr:colOff>126364</xdr:colOff>
      <xdr:row>41</xdr:row>
      <xdr:rowOff>9525</xdr:rowOff>
    </xdr:to>
    <xdr:cxnSp macro="">
      <xdr:nvCxnSpPr>
        <xdr:cNvPr id="299" name="直線コネクタ 298"/>
        <xdr:cNvCxnSpPr/>
      </xdr:nvCxnSpPr>
      <xdr:spPr>
        <a:xfrm flipV="1">
          <a:off x="14375764" y="5779770"/>
          <a:ext cx="0" cy="1102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300" name="【一般廃棄物処理施設】&#10;有形固定資産減価償却率最小値テキスト"/>
        <xdr:cNvSpPr txBox="1"/>
      </xdr:nvSpPr>
      <xdr:spPr>
        <a:xfrm>
          <a:off x="14414500"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301" name="直線コネクタ 300"/>
        <xdr:cNvCxnSpPr/>
      </xdr:nvCxnSpPr>
      <xdr:spPr>
        <a:xfrm>
          <a:off x="14287500" y="6882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26687</xdr:rowOff>
    </xdr:from>
    <xdr:ext cx="405111" cy="259045"/>
    <xdr:sp macro="" textlink="">
      <xdr:nvSpPr>
        <xdr:cNvPr id="302" name="【一般廃棄物処理施設】&#10;有形固定資産減価償却率最大値テキスト"/>
        <xdr:cNvSpPr txBox="1"/>
      </xdr:nvSpPr>
      <xdr:spPr>
        <a:xfrm>
          <a:off x="144145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80010</xdr:rowOff>
    </xdr:from>
    <xdr:to>
      <xdr:col>86</xdr:col>
      <xdr:colOff>25400</xdr:colOff>
      <xdr:row>34</xdr:row>
      <xdr:rowOff>80010</xdr:rowOff>
    </xdr:to>
    <xdr:cxnSp macro="">
      <xdr:nvCxnSpPr>
        <xdr:cNvPr id="303" name="直線コネクタ 302"/>
        <xdr:cNvCxnSpPr/>
      </xdr:nvCxnSpPr>
      <xdr:spPr>
        <a:xfrm>
          <a:off x="14287500" y="5779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12082</xdr:rowOff>
    </xdr:from>
    <xdr:ext cx="405111" cy="259045"/>
    <xdr:sp macro="" textlink="">
      <xdr:nvSpPr>
        <xdr:cNvPr id="304" name="【一般廃棄物処理施設】&#10;有形固定資産減価償却率平均値テキスト"/>
        <xdr:cNvSpPr txBox="1"/>
      </xdr:nvSpPr>
      <xdr:spPr>
        <a:xfrm>
          <a:off x="14414500" y="6047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160655</xdr:rowOff>
    </xdr:from>
    <xdr:to>
      <xdr:col>85</xdr:col>
      <xdr:colOff>177800</xdr:colOff>
      <xdr:row>37</xdr:row>
      <xdr:rowOff>90805</xdr:rowOff>
    </xdr:to>
    <xdr:sp macro="" textlink="">
      <xdr:nvSpPr>
        <xdr:cNvPr id="305" name="フローチャート: 判断 304"/>
        <xdr:cNvSpPr/>
      </xdr:nvSpPr>
      <xdr:spPr>
        <a:xfrm>
          <a:off x="14325600" y="61956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306" name="フローチャート: 判断 305"/>
        <xdr:cNvSpPr/>
      </xdr:nvSpPr>
      <xdr:spPr>
        <a:xfrm>
          <a:off x="13578840" y="6174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86377</xdr:rowOff>
    </xdr:from>
    <xdr:ext cx="405111" cy="259045"/>
    <xdr:sp macro="" textlink="">
      <xdr:nvSpPr>
        <xdr:cNvPr id="307" name="n_1aveValue【一般廃棄物処理施設】&#10;有形固定資産減価償却率"/>
        <xdr:cNvSpPr txBox="1"/>
      </xdr:nvSpPr>
      <xdr:spPr>
        <a:xfrm>
          <a:off x="134372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149225</xdr:rowOff>
    </xdr:from>
    <xdr:to>
      <xdr:col>76</xdr:col>
      <xdr:colOff>165100</xdr:colOff>
      <xdr:row>37</xdr:row>
      <xdr:rowOff>79375</xdr:rowOff>
    </xdr:to>
    <xdr:sp macro="" textlink="">
      <xdr:nvSpPr>
        <xdr:cNvPr id="308" name="フローチャート: 判断 307"/>
        <xdr:cNvSpPr/>
      </xdr:nvSpPr>
      <xdr:spPr>
        <a:xfrm>
          <a:off x="12804140" y="6184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95902</xdr:rowOff>
    </xdr:from>
    <xdr:ext cx="405111" cy="259045"/>
    <xdr:sp macro="" textlink="">
      <xdr:nvSpPr>
        <xdr:cNvPr id="309" name="n_2aveValue【一般廃棄物処理施設】&#10;有形固定資産減価償却率"/>
        <xdr:cNvSpPr txBox="1"/>
      </xdr:nvSpPr>
      <xdr:spPr>
        <a:xfrm>
          <a:off x="126752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153035</xdr:rowOff>
    </xdr:from>
    <xdr:to>
      <xdr:col>72</xdr:col>
      <xdr:colOff>38100</xdr:colOff>
      <xdr:row>38</xdr:row>
      <xdr:rowOff>83185</xdr:rowOff>
    </xdr:to>
    <xdr:sp macro="" textlink="">
      <xdr:nvSpPr>
        <xdr:cNvPr id="310" name="フローチャート: 判断 309"/>
        <xdr:cNvSpPr/>
      </xdr:nvSpPr>
      <xdr:spPr>
        <a:xfrm>
          <a:off x="12029440" y="63557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99712</xdr:rowOff>
    </xdr:from>
    <xdr:ext cx="405111" cy="259045"/>
    <xdr:sp macro="" textlink="">
      <xdr:nvSpPr>
        <xdr:cNvPr id="311" name="n_3aveValue【一般廃棄物処理施設】&#10;有形固定資産減価償却率"/>
        <xdr:cNvSpPr txBox="1"/>
      </xdr:nvSpPr>
      <xdr:spPr>
        <a:xfrm>
          <a:off x="119005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2" name="テキスト ボックス 31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3" name="テキスト ボックス 31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4" name="テキスト ボックス 31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5" name="テキスト ボックス 31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6" name="テキスト ボックス 31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170180</xdr:rowOff>
    </xdr:from>
    <xdr:to>
      <xdr:col>85</xdr:col>
      <xdr:colOff>177800</xdr:colOff>
      <xdr:row>40</xdr:row>
      <xdr:rowOff>100330</xdr:rowOff>
    </xdr:to>
    <xdr:sp macro="" textlink="">
      <xdr:nvSpPr>
        <xdr:cNvPr id="317" name="楕円 316"/>
        <xdr:cNvSpPr/>
      </xdr:nvSpPr>
      <xdr:spPr>
        <a:xfrm>
          <a:off x="14325600" y="67081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148607</xdr:rowOff>
    </xdr:from>
    <xdr:ext cx="405111" cy="259045"/>
    <xdr:sp macro="" textlink="">
      <xdr:nvSpPr>
        <xdr:cNvPr id="318" name="【一般廃棄物処理施設】&#10;有形固定資産減価償却率該当値テキスト"/>
        <xdr:cNvSpPr txBox="1"/>
      </xdr:nvSpPr>
      <xdr:spPr>
        <a:xfrm>
          <a:off x="14414500"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40640</xdr:rowOff>
    </xdr:from>
    <xdr:to>
      <xdr:col>81</xdr:col>
      <xdr:colOff>101600</xdr:colOff>
      <xdr:row>40</xdr:row>
      <xdr:rowOff>142240</xdr:rowOff>
    </xdr:to>
    <xdr:sp macro="" textlink="">
      <xdr:nvSpPr>
        <xdr:cNvPr id="319" name="楕円 318"/>
        <xdr:cNvSpPr/>
      </xdr:nvSpPr>
      <xdr:spPr>
        <a:xfrm>
          <a:off x="1357884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49530</xdr:rowOff>
    </xdr:from>
    <xdr:to>
      <xdr:col>85</xdr:col>
      <xdr:colOff>127000</xdr:colOff>
      <xdr:row>40</xdr:row>
      <xdr:rowOff>91440</xdr:rowOff>
    </xdr:to>
    <xdr:cxnSp macro="">
      <xdr:nvCxnSpPr>
        <xdr:cNvPr id="320" name="直線コネクタ 319"/>
        <xdr:cNvCxnSpPr/>
      </xdr:nvCxnSpPr>
      <xdr:spPr>
        <a:xfrm flipV="1">
          <a:off x="13629640" y="6755130"/>
          <a:ext cx="7467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59690</xdr:rowOff>
    </xdr:from>
    <xdr:to>
      <xdr:col>76</xdr:col>
      <xdr:colOff>165100</xdr:colOff>
      <xdr:row>39</xdr:row>
      <xdr:rowOff>161290</xdr:rowOff>
    </xdr:to>
    <xdr:sp macro="" textlink="">
      <xdr:nvSpPr>
        <xdr:cNvPr id="321" name="楕円 320"/>
        <xdr:cNvSpPr/>
      </xdr:nvSpPr>
      <xdr:spPr>
        <a:xfrm>
          <a:off x="1280414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110490</xdr:rowOff>
    </xdr:from>
    <xdr:to>
      <xdr:col>81</xdr:col>
      <xdr:colOff>50800</xdr:colOff>
      <xdr:row>40</xdr:row>
      <xdr:rowOff>91440</xdr:rowOff>
    </xdr:to>
    <xdr:cxnSp macro="">
      <xdr:nvCxnSpPr>
        <xdr:cNvPr id="322" name="直線コネクタ 321"/>
        <xdr:cNvCxnSpPr/>
      </xdr:nvCxnSpPr>
      <xdr:spPr>
        <a:xfrm>
          <a:off x="12854940" y="6648450"/>
          <a:ext cx="7747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92075</xdr:rowOff>
    </xdr:from>
    <xdr:to>
      <xdr:col>72</xdr:col>
      <xdr:colOff>38100</xdr:colOff>
      <xdr:row>40</xdr:row>
      <xdr:rowOff>22225</xdr:rowOff>
    </xdr:to>
    <xdr:sp macro="" textlink="">
      <xdr:nvSpPr>
        <xdr:cNvPr id="323" name="楕円 322"/>
        <xdr:cNvSpPr/>
      </xdr:nvSpPr>
      <xdr:spPr>
        <a:xfrm>
          <a:off x="12029440" y="66300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110490</xdr:rowOff>
    </xdr:from>
    <xdr:to>
      <xdr:col>76</xdr:col>
      <xdr:colOff>114300</xdr:colOff>
      <xdr:row>39</xdr:row>
      <xdr:rowOff>142875</xdr:rowOff>
    </xdr:to>
    <xdr:cxnSp macro="">
      <xdr:nvCxnSpPr>
        <xdr:cNvPr id="324" name="直線コネクタ 323"/>
        <xdr:cNvCxnSpPr/>
      </xdr:nvCxnSpPr>
      <xdr:spPr>
        <a:xfrm flipV="1">
          <a:off x="12072620" y="6648450"/>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133367</xdr:rowOff>
    </xdr:from>
    <xdr:ext cx="405111" cy="259045"/>
    <xdr:sp macro="" textlink="">
      <xdr:nvSpPr>
        <xdr:cNvPr id="325" name="n_1mainValue【一般廃棄物処理施設】&#10;有形固定資産減価償却率"/>
        <xdr:cNvSpPr txBox="1"/>
      </xdr:nvSpPr>
      <xdr:spPr>
        <a:xfrm>
          <a:off x="134372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152417</xdr:rowOff>
    </xdr:from>
    <xdr:ext cx="405111" cy="259045"/>
    <xdr:sp macro="" textlink="">
      <xdr:nvSpPr>
        <xdr:cNvPr id="326" name="n_2mainValue【一般廃棄物処理施設】&#10;有形固定資産減価償却率"/>
        <xdr:cNvSpPr txBox="1"/>
      </xdr:nvSpPr>
      <xdr:spPr>
        <a:xfrm>
          <a:off x="126752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13352</xdr:rowOff>
    </xdr:from>
    <xdr:ext cx="405111" cy="259045"/>
    <xdr:sp macro="" textlink="">
      <xdr:nvSpPr>
        <xdr:cNvPr id="327" name="n_3mainValue【一般廃棄物処理施設】&#10;有形固定資産減価償却率"/>
        <xdr:cNvSpPr txBox="1"/>
      </xdr:nvSpPr>
      <xdr:spPr>
        <a:xfrm>
          <a:off x="119005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8" name="正方形/長方形 32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9" name="正方形/長方形 32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0" name="正方形/長方形 32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1" name="正方形/長方形 33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2" name="正方形/長方形 33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3" name="正方形/長方形 33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4" name="正方形/長方形 33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5" name="正方形/長方形 33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6" name="テキスト ボックス 33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7" name="直線コネクタ 33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8" name="直線コネクタ 337"/>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39" name="テキスト ボックス 338"/>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0" name="直線コネクタ 339"/>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41" name="テキスト ボックス 340"/>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2" name="直線コネクタ 341"/>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43" name="テキスト ボックス 342"/>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4" name="直線コネクタ 343"/>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45" name="テキスト ボックス 344"/>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6" name="直線コネクタ 34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7" name="テキスト ボックス 346"/>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8"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31070</xdr:rowOff>
    </xdr:from>
    <xdr:to>
      <xdr:col>116</xdr:col>
      <xdr:colOff>62864</xdr:colOff>
      <xdr:row>41</xdr:row>
      <xdr:rowOff>72922</xdr:rowOff>
    </xdr:to>
    <xdr:cxnSp macro="">
      <xdr:nvCxnSpPr>
        <xdr:cNvPr id="349" name="直線コネクタ 348"/>
        <xdr:cNvCxnSpPr/>
      </xdr:nvCxnSpPr>
      <xdr:spPr>
        <a:xfrm flipV="1">
          <a:off x="19509104" y="5563190"/>
          <a:ext cx="0" cy="1382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76749</xdr:rowOff>
    </xdr:from>
    <xdr:ext cx="534377" cy="259045"/>
    <xdr:sp macro="" textlink="">
      <xdr:nvSpPr>
        <xdr:cNvPr id="350" name="【一般廃棄物処理施設】&#10;一人当たり有形固定資産（償却資産）額最小値テキスト"/>
        <xdr:cNvSpPr txBox="1"/>
      </xdr:nvSpPr>
      <xdr:spPr>
        <a:xfrm>
          <a:off x="19547840" y="694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72922</xdr:rowOff>
    </xdr:from>
    <xdr:to>
      <xdr:col>116</xdr:col>
      <xdr:colOff>152400</xdr:colOff>
      <xdr:row>41</xdr:row>
      <xdr:rowOff>72922</xdr:rowOff>
    </xdr:to>
    <xdr:cxnSp macro="">
      <xdr:nvCxnSpPr>
        <xdr:cNvPr id="351" name="直線コネクタ 350"/>
        <xdr:cNvCxnSpPr/>
      </xdr:nvCxnSpPr>
      <xdr:spPr>
        <a:xfrm>
          <a:off x="19443700" y="69461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149197</xdr:rowOff>
    </xdr:from>
    <xdr:ext cx="599010" cy="259045"/>
    <xdr:sp macro="" textlink="">
      <xdr:nvSpPr>
        <xdr:cNvPr id="352" name="【一般廃棄物処理施設】&#10;一人当たり有形固定資産（償却資産）額最大値テキスト"/>
        <xdr:cNvSpPr txBox="1"/>
      </xdr:nvSpPr>
      <xdr:spPr>
        <a:xfrm>
          <a:off x="19547840" y="5346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31070</xdr:rowOff>
    </xdr:from>
    <xdr:to>
      <xdr:col>116</xdr:col>
      <xdr:colOff>152400</xdr:colOff>
      <xdr:row>33</xdr:row>
      <xdr:rowOff>31070</xdr:rowOff>
    </xdr:to>
    <xdr:cxnSp macro="">
      <xdr:nvCxnSpPr>
        <xdr:cNvPr id="353" name="直線コネクタ 352"/>
        <xdr:cNvCxnSpPr/>
      </xdr:nvCxnSpPr>
      <xdr:spPr>
        <a:xfrm>
          <a:off x="19443700" y="5563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131624</xdr:rowOff>
    </xdr:from>
    <xdr:ext cx="599010" cy="259045"/>
    <xdr:sp macro="" textlink="">
      <xdr:nvSpPr>
        <xdr:cNvPr id="354" name="【一般廃棄物処理施設】&#10;一人当たり有形固定資産（償却資産）額平均値テキスト"/>
        <xdr:cNvSpPr txBox="1"/>
      </xdr:nvSpPr>
      <xdr:spPr>
        <a:xfrm>
          <a:off x="19547840" y="6334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153196</xdr:rowOff>
    </xdr:from>
    <xdr:to>
      <xdr:col>116</xdr:col>
      <xdr:colOff>114300</xdr:colOff>
      <xdr:row>38</xdr:row>
      <xdr:rowOff>83347</xdr:rowOff>
    </xdr:to>
    <xdr:sp macro="" textlink="">
      <xdr:nvSpPr>
        <xdr:cNvPr id="355" name="フローチャート: 判断 354"/>
        <xdr:cNvSpPr/>
      </xdr:nvSpPr>
      <xdr:spPr>
        <a:xfrm>
          <a:off x="19458940" y="6355876"/>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15072</xdr:rowOff>
    </xdr:from>
    <xdr:to>
      <xdr:col>112</xdr:col>
      <xdr:colOff>38100</xdr:colOff>
      <xdr:row>38</xdr:row>
      <xdr:rowOff>116672</xdr:rowOff>
    </xdr:to>
    <xdr:sp macro="" textlink="">
      <xdr:nvSpPr>
        <xdr:cNvPr id="356" name="フローチャート: 判断 355"/>
        <xdr:cNvSpPr/>
      </xdr:nvSpPr>
      <xdr:spPr>
        <a:xfrm>
          <a:off x="18735040" y="63853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107799</xdr:rowOff>
    </xdr:from>
    <xdr:ext cx="599010" cy="259045"/>
    <xdr:sp macro="" textlink="">
      <xdr:nvSpPr>
        <xdr:cNvPr id="357" name="n_1aveValue【一般廃棄物処理施設】&#10;一人当たり有形固定資産（償却資産）額"/>
        <xdr:cNvSpPr txBox="1"/>
      </xdr:nvSpPr>
      <xdr:spPr>
        <a:xfrm>
          <a:off x="18496495" y="647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75385</xdr:rowOff>
    </xdr:from>
    <xdr:to>
      <xdr:col>107</xdr:col>
      <xdr:colOff>101600</xdr:colOff>
      <xdr:row>39</xdr:row>
      <xdr:rowOff>5535</xdr:rowOff>
    </xdr:to>
    <xdr:sp macro="" textlink="">
      <xdr:nvSpPr>
        <xdr:cNvPr id="358" name="フローチャート: 判断 357"/>
        <xdr:cNvSpPr/>
      </xdr:nvSpPr>
      <xdr:spPr>
        <a:xfrm>
          <a:off x="17937480" y="6445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168112</xdr:rowOff>
    </xdr:from>
    <xdr:ext cx="599010" cy="259045"/>
    <xdr:sp macro="" textlink="">
      <xdr:nvSpPr>
        <xdr:cNvPr id="359" name="n_2aveValue【一般廃棄物処理施設】&#10;一人当たり有形固定資産（償却資産）額"/>
        <xdr:cNvSpPr txBox="1"/>
      </xdr:nvSpPr>
      <xdr:spPr>
        <a:xfrm>
          <a:off x="17734495" y="653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167406</xdr:rowOff>
    </xdr:from>
    <xdr:to>
      <xdr:col>102</xdr:col>
      <xdr:colOff>165100</xdr:colOff>
      <xdr:row>39</xdr:row>
      <xdr:rowOff>97556</xdr:rowOff>
    </xdr:to>
    <xdr:sp macro="" textlink="">
      <xdr:nvSpPr>
        <xdr:cNvPr id="360" name="フローチャート: 判断 359"/>
        <xdr:cNvSpPr/>
      </xdr:nvSpPr>
      <xdr:spPr>
        <a:xfrm>
          <a:off x="17162780" y="65377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88683</xdr:rowOff>
    </xdr:from>
    <xdr:ext cx="534377" cy="259045"/>
    <xdr:sp macro="" textlink="">
      <xdr:nvSpPr>
        <xdr:cNvPr id="361" name="n_3aveValue【一般廃棄物処理施設】&#10;一人当たり有形固定資産（償却資産）額"/>
        <xdr:cNvSpPr txBox="1"/>
      </xdr:nvSpPr>
      <xdr:spPr>
        <a:xfrm>
          <a:off x="16969251" y="662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2" name="テキスト ボックス 36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79116</xdr:rowOff>
    </xdr:from>
    <xdr:to>
      <xdr:col>116</xdr:col>
      <xdr:colOff>114300</xdr:colOff>
      <xdr:row>38</xdr:row>
      <xdr:rowOff>9266</xdr:rowOff>
    </xdr:to>
    <xdr:sp macro="" textlink="">
      <xdr:nvSpPr>
        <xdr:cNvPr id="367" name="楕円 366"/>
        <xdr:cNvSpPr/>
      </xdr:nvSpPr>
      <xdr:spPr>
        <a:xfrm>
          <a:off x="19458940" y="62817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101993</xdr:rowOff>
    </xdr:from>
    <xdr:ext cx="599010" cy="259045"/>
    <xdr:sp macro="" textlink="">
      <xdr:nvSpPr>
        <xdr:cNvPr id="368" name="【一般廃棄物処理施設】&#10;一人当たり有形固定資産（償却資産）額該当値テキスト"/>
        <xdr:cNvSpPr txBox="1"/>
      </xdr:nvSpPr>
      <xdr:spPr>
        <a:xfrm>
          <a:off x="19547840" y="613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122637</xdr:rowOff>
    </xdr:from>
    <xdr:to>
      <xdr:col>112</xdr:col>
      <xdr:colOff>38100</xdr:colOff>
      <xdr:row>38</xdr:row>
      <xdr:rowOff>52787</xdr:rowOff>
    </xdr:to>
    <xdr:sp macro="" textlink="">
      <xdr:nvSpPr>
        <xdr:cNvPr id="369" name="楕円 368"/>
        <xdr:cNvSpPr/>
      </xdr:nvSpPr>
      <xdr:spPr>
        <a:xfrm>
          <a:off x="18735040" y="63253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129916</xdr:rowOff>
    </xdr:from>
    <xdr:to>
      <xdr:col>116</xdr:col>
      <xdr:colOff>63500</xdr:colOff>
      <xdr:row>38</xdr:row>
      <xdr:rowOff>1987</xdr:rowOff>
    </xdr:to>
    <xdr:cxnSp macro="">
      <xdr:nvCxnSpPr>
        <xdr:cNvPr id="370" name="直線コネクタ 369"/>
        <xdr:cNvCxnSpPr/>
      </xdr:nvCxnSpPr>
      <xdr:spPr>
        <a:xfrm flipV="1">
          <a:off x="18778220" y="6332596"/>
          <a:ext cx="731520" cy="3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73790</xdr:rowOff>
    </xdr:from>
    <xdr:to>
      <xdr:col>107</xdr:col>
      <xdr:colOff>101600</xdr:colOff>
      <xdr:row>38</xdr:row>
      <xdr:rowOff>3940</xdr:rowOff>
    </xdr:to>
    <xdr:sp macro="" textlink="">
      <xdr:nvSpPr>
        <xdr:cNvPr id="371" name="楕円 370"/>
        <xdr:cNvSpPr/>
      </xdr:nvSpPr>
      <xdr:spPr>
        <a:xfrm>
          <a:off x="17937480" y="6276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124590</xdr:rowOff>
    </xdr:from>
    <xdr:to>
      <xdr:col>111</xdr:col>
      <xdr:colOff>177800</xdr:colOff>
      <xdr:row>38</xdr:row>
      <xdr:rowOff>1987</xdr:rowOff>
    </xdr:to>
    <xdr:cxnSp macro="">
      <xdr:nvCxnSpPr>
        <xdr:cNvPr id="372" name="直線コネクタ 371"/>
        <xdr:cNvCxnSpPr/>
      </xdr:nvCxnSpPr>
      <xdr:spPr>
        <a:xfrm>
          <a:off x="17988280" y="6327270"/>
          <a:ext cx="789940" cy="4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110375</xdr:rowOff>
    </xdr:from>
    <xdr:to>
      <xdr:col>102</xdr:col>
      <xdr:colOff>165100</xdr:colOff>
      <xdr:row>38</xdr:row>
      <xdr:rowOff>40525</xdr:rowOff>
    </xdr:to>
    <xdr:sp macro="" textlink="">
      <xdr:nvSpPr>
        <xdr:cNvPr id="373" name="楕円 372"/>
        <xdr:cNvSpPr/>
      </xdr:nvSpPr>
      <xdr:spPr>
        <a:xfrm>
          <a:off x="17162780" y="6313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124590</xdr:rowOff>
    </xdr:from>
    <xdr:to>
      <xdr:col>107</xdr:col>
      <xdr:colOff>50800</xdr:colOff>
      <xdr:row>37</xdr:row>
      <xdr:rowOff>161175</xdr:rowOff>
    </xdr:to>
    <xdr:cxnSp macro="">
      <xdr:nvCxnSpPr>
        <xdr:cNvPr id="374" name="直線コネクタ 373"/>
        <xdr:cNvCxnSpPr/>
      </xdr:nvCxnSpPr>
      <xdr:spPr>
        <a:xfrm flipV="1">
          <a:off x="17213580" y="6327270"/>
          <a:ext cx="774700" cy="3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69314</xdr:rowOff>
    </xdr:from>
    <xdr:ext cx="599010" cy="259045"/>
    <xdr:sp macro="" textlink="">
      <xdr:nvSpPr>
        <xdr:cNvPr id="375" name="n_1mainValue【一般廃棄物処理施設】&#10;一人当たり有形固定資産（償却資産）額"/>
        <xdr:cNvSpPr txBox="1"/>
      </xdr:nvSpPr>
      <xdr:spPr>
        <a:xfrm>
          <a:off x="18496495" y="610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20467</xdr:rowOff>
    </xdr:from>
    <xdr:ext cx="599010" cy="259045"/>
    <xdr:sp macro="" textlink="">
      <xdr:nvSpPr>
        <xdr:cNvPr id="376" name="n_2mainValue【一般廃棄物処理施設】&#10;一人当たり有形固定資産（償却資産）額"/>
        <xdr:cNvSpPr txBox="1"/>
      </xdr:nvSpPr>
      <xdr:spPr>
        <a:xfrm>
          <a:off x="17734495" y="605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57052</xdr:rowOff>
    </xdr:from>
    <xdr:ext cx="599010" cy="259045"/>
    <xdr:sp macro="" textlink="">
      <xdr:nvSpPr>
        <xdr:cNvPr id="377" name="n_3mainValue【一般廃棄物処理施設】&#10;一人当たり有形固定資産（償却資産）額"/>
        <xdr:cNvSpPr txBox="1"/>
      </xdr:nvSpPr>
      <xdr:spPr>
        <a:xfrm>
          <a:off x="16936935" y="6092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6" name="正方形/長方形 38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7" name="正方形/長方形 38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8" name="正方形/長方形 38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9" name="正方形/長方形 38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0" name="正方形/長方形 38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1" name="正方形/長方形 39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2" name="正方形/長方形 39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3" name="正方形/長方形 392"/>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4" name="正方形/長方形 39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5" name="正方形/長方形 39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6" name="正方形/長方形 39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7" name="正方形/長方形 39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8" name="正方形/長方形 39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9" name="正方形/長方形 39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0" name="正方形/長方形 39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1" name="正方形/長方形 400"/>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2" name="テキスト ボックス 401"/>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3" name="直線コネクタ 402"/>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04" name="テキスト ボックス 403"/>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5" name="直線コネクタ 404"/>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06" name="テキスト ボックス 405"/>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7" name="直線コネクタ 406"/>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08" name="テキスト ボックス 407"/>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09" name="直線コネクタ 408"/>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10" name="テキスト ボックス 409"/>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11" name="直線コネクタ 410"/>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12" name="テキスト ボックス 411"/>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3" name="直線コネクタ 412"/>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14" name="テキスト ボックス 413"/>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5" name="直線コネクタ 41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6" name="テキスト ボックス 415"/>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7"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45720</xdr:rowOff>
    </xdr:to>
    <xdr:cxnSp macro="">
      <xdr:nvCxnSpPr>
        <xdr:cNvPr id="418" name="直線コネクタ 417"/>
        <xdr:cNvCxnSpPr/>
      </xdr:nvCxnSpPr>
      <xdr:spPr>
        <a:xfrm flipV="1">
          <a:off x="14375764" y="1304163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49547</xdr:rowOff>
    </xdr:from>
    <xdr:ext cx="405111" cy="259045"/>
    <xdr:sp macro="" textlink="">
      <xdr:nvSpPr>
        <xdr:cNvPr id="419" name="【消防施設】&#10;有形固定資産減価償却率最小値テキスト"/>
        <xdr:cNvSpPr txBox="1"/>
      </xdr:nvSpPr>
      <xdr:spPr>
        <a:xfrm>
          <a:off x="14414500" y="1446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45720</xdr:rowOff>
    </xdr:from>
    <xdr:to>
      <xdr:col>86</xdr:col>
      <xdr:colOff>25400</xdr:colOff>
      <xdr:row>86</xdr:row>
      <xdr:rowOff>45720</xdr:rowOff>
    </xdr:to>
    <xdr:cxnSp macro="">
      <xdr:nvCxnSpPr>
        <xdr:cNvPr id="420" name="直線コネクタ 419"/>
        <xdr:cNvCxnSpPr/>
      </xdr:nvCxnSpPr>
      <xdr:spPr>
        <a:xfrm>
          <a:off x="14287500" y="14462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21" name="【消防施設】&#10;有形固定資産減価償却率最大値テキスト"/>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22" name="直線コネクタ 421"/>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76852</xdr:rowOff>
    </xdr:from>
    <xdr:ext cx="405111" cy="259045"/>
    <xdr:sp macro="" textlink="">
      <xdr:nvSpPr>
        <xdr:cNvPr id="423" name="【消防施設】&#10;有形固定資産減価償却率平均値テキスト"/>
        <xdr:cNvSpPr txBox="1"/>
      </xdr:nvSpPr>
      <xdr:spPr>
        <a:xfrm>
          <a:off x="14414500" y="1365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424" name="フローチャート: 判断 423"/>
        <xdr:cNvSpPr/>
      </xdr:nvSpPr>
      <xdr:spPr>
        <a:xfrm>
          <a:off x="14325600" y="138004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153036</xdr:rowOff>
    </xdr:from>
    <xdr:to>
      <xdr:col>81</xdr:col>
      <xdr:colOff>101600</xdr:colOff>
      <xdr:row>82</xdr:row>
      <xdr:rowOff>83186</xdr:rowOff>
    </xdr:to>
    <xdr:sp macro="" textlink="">
      <xdr:nvSpPr>
        <xdr:cNvPr id="425" name="フローチャート: 判断 424"/>
        <xdr:cNvSpPr/>
      </xdr:nvSpPr>
      <xdr:spPr>
        <a:xfrm>
          <a:off x="13578840" y="137318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99713</xdr:rowOff>
    </xdr:from>
    <xdr:ext cx="405111" cy="259045"/>
    <xdr:sp macro="" textlink="">
      <xdr:nvSpPr>
        <xdr:cNvPr id="426" name="n_1aveValue【消防施設】&#10;有形固定資産減価償却率"/>
        <xdr:cNvSpPr txBox="1"/>
      </xdr:nvSpPr>
      <xdr:spPr>
        <a:xfrm>
          <a:off x="13437244"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23495</xdr:rowOff>
    </xdr:from>
    <xdr:to>
      <xdr:col>76</xdr:col>
      <xdr:colOff>165100</xdr:colOff>
      <xdr:row>82</xdr:row>
      <xdr:rowOff>125095</xdr:rowOff>
    </xdr:to>
    <xdr:sp macro="" textlink="">
      <xdr:nvSpPr>
        <xdr:cNvPr id="427" name="フローチャート: 判断 426"/>
        <xdr:cNvSpPr/>
      </xdr:nvSpPr>
      <xdr:spPr>
        <a:xfrm>
          <a:off x="12804140" y="1376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141622</xdr:rowOff>
    </xdr:from>
    <xdr:ext cx="405111" cy="259045"/>
    <xdr:sp macro="" textlink="">
      <xdr:nvSpPr>
        <xdr:cNvPr id="428" name="n_2aveValue【消防施設】&#10;有形固定資産減価償却率"/>
        <xdr:cNvSpPr txBox="1"/>
      </xdr:nvSpPr>
      <xdr:spPr>
        <a:xfrm>
          <a:off x="12675244"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80645</xdr:rowOff>
    </xdr:from>
    <xdr:to>
      <xdr:col>72</xdr:col>
      <xdr:colOff>38100</xdr:colOff>
      <xdr:row>83</xdr:row>
      <xdr:rowOff>10795</xdr:rowOff>
    </xdr:to>
    <xdr:sp macro="" textlink="">
      <xdr:nvSpPr>
        <xdr:cNvPr id="429" name="フローチャート: 判断 428"/>
        <xdr:cNvSpPr/>
      </xdr:nvSpPr>
      <xdr:spPr>
        <a:xfrm>
          <a:off x="12029440" y="138271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27322</xdr:rowOff>
    </xdr:from>
    <xdr:ext cx="405111" cy="259045"/>
    <xdr:sp macro="" textlink="">
      <xdr:nvSpPr>
        <xdr:cNvPr id="430" name="n_3aveValue【消防施設】&#10;有形固定資産減価償却率"/>
        <xdr:cNvSpPr txBox="1"/>
      </xdr:nvSpPr>
      <xdr:spPr>
        <a:xfrm>
          <a:off x="11900544" y="1360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1" name="テキスト ボックス 43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2" name="テキスト ボックス 43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3" name="テキスト ボックス 43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4" name="テキスト ボックス 43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5" name="テキスト ボックス 43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137795</xdr:rowOff>
    </xdr:from>
    <xdr:to>
      <xdr:col>85</xdr:col>
      <xdr:colOff>177800</xdr:colOff>
      <xdr:row>84</xdr:row>
      <xdr:rowOff>67945</xdr:rowOff>
    </xdr:to>
    <xdr:sp macro="" textlink="">
      <xdr:nvSpPr>
        <xdr:cNvPr id="436" name="楕円 435"/>
        <xdr:cNvSpPr/>
      </xdr:nvSpPr>
      <xdr:spPr>
        <a:xfrm>
          <a:off x="14325600" y="1405191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116222</xdr:rowOff>
    </xdr:from>
    <xdr:ext cx="405111" cy="259045"/>
    <xdr:sp macro="" textlink="">
      <xdr:nvSpPr>
        <xdr:cNvPr id="437" name="【消防施設】&#10;有形固定資産減価償却率該当値テキスト"/>
        <xdr:cNvSpPr txBox="1"/>
      </xdr:nvSpPr>
      <xdr:spPr>
        <a:xfrm>
          <a:off x="14414500" y="1403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139700</xdr:rowOff>
    </xdr:from>
    <xdr:to>
      <xdr:col>81</xdr:col>
      <xdr:colOff>101600</xdr:colOff>
      <xdr:row>84</xdr:row>
      <xdr:rowOff>69850</xdr:rowOff>
    </xdr:to>
    <xdr:sp macro="" textlink="">
      <xdr:nvSpPr>
        <xdr:cNvPr id="438" name="楕円 437"/>
        <xdr:cNvSpPr/>
      </xdr:nvSpPr>
      <xdr:spPr>
        <a:xfrm>
          <a:off x="13578840" y="1405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17145</xdr:rowOff>
    </xdr:from>
    <xdr:to>
      <xdr:col>85</xdr:col>
      <xdr:colOff>127000</xdr:colOff>
      <xdr:row>84</xdr:row>
      <xdr:rowOff>19050</xdr:rowOff>
    </xdr:to>
    <xdr:cxnSp macro="">
      <xdr:nvCxnSpPr>
        <xdr:cNvPr id="439" name="直線コネクタ 438"/>
        <xdr:cNvCxnSpPr/>
      </xdr:nvCxnSpPr>
      <xdr:spPr>
        <a:xfrm flipV="1">
          <a:off x="13629640" y="14098905"/>
          <a:ext cx="74676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19686</xdr:rowOff>
    </xdr:from>
    <xdr:to>
      <xdr:col>76</xdr:col>
      <xdr:colOff>165100</xdr:colOff>
      <xdr:row>84</xdr:row>
      <xdr:rowOff>121286</xdr:rowOff>
    </xdr:to>
    <xdr:sp macro="" textlink="">
      <xdr:nvSpPr>
        <xdr:cNvPr id="440" name="楕円 439"/>
        <xdr:cNvSpPr/>
      </xdr:nvSpPr>
      <xdr:spPr>
        <a:xfrm>
          <a:off x="12804140" y="1410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19050</xdr:rowOff>
    </xdr:from>
    <xdr:to>
      <xdr:col>81</xdr:col>
      <xdr:colOff>50800</xdr:colOff>
      <xdr:row>84</xdr:row>
      <xdr:rowOff>70486</xdr:rowOff>
    </xdr:to>
    <xdr:cxnSp macro="">
      <xdr:nvCxnSpPr>
        <xdr:cNvPr id="441" name="直線コネクタ 440"/>
        <xdr:cNvCxnSpPr/>
      </xdr:nvCxnSpPr>
      <xdr:spPr>
        <a:xfrm flipV="1">
          <a:off x="12854940" y="14100810"/>
          <a:ext cx="7747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38736</xdr:rowOff>
    </xdr:from>
    <xdr:to>
      <xdr:col>72</xdr:col>
      <xdr:colOff>38100</xdr:colOff>
      <xdr:row>84</xdr:row>
      <xdr:rowOff>140336</xdr:rowOff>
    </xdr:to>
    <xdr:sp macro="" textlink="">
      <xdr:nvSpPr>
        <xdr:cNvPr id="442" name="楕円 441"/>
        <xdr:cNvSpPr/>
      </xdr:nvSpPr>
      <xdr:spPr>
        <a:xfrm>
          <a:off x="12029440" y="141204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70486</xdr:rowOff>
    </xdr:from>
    <xdr:to>
      <xdr:col>76</xdr:col>
      <xdr:colOff>114300</xdr:colOff>
      <xdr:row>84</xdr:row>
      <xdr:rowOff>89536</xdr:rowOff>
    </xdr:to>
    <xdr:cxnSp macro="">
      <xdr:nvCxnSpPr>
        <xdr:cNvPr id="443" name="直線コネクタ 442"/>
        <xdr:cNvCxnSpPr/>
      </xdr:nvCxnSpPr>
      <xdr:spPr>
        <a:xfrm flipV="1">
          <a:off x="12072620" y="14152246"/>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60977</xdr:rowOff>
    </xdr:from>
    <xdr:ext cx="405111" cy="259045"/>
    <xdr:sp macro="" textlink="">
      <xdr:nvSpPr>
        <xdr:cNvPr id="444" name="n_1mainValue【消防施設】&#10;有形固定資産減価償却率"/>
        <xdr:cNvSpPr txBox="1"/>
      </xdr:nvSpPr>
      <xdr:spPr>
        <a:xfrm>
          <a:off x="13437244" y="1414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112413</xdr:rowOff>
    </xdr:from>
    <xdr:ext cx="405111" cy="259045"/>
    <xdr:sp macro="" textlink="">
      <xdr:nvSpPr>
        <xdr:cNvPr id="445" name="n_2mainValue【消防施設】&#10;有形固定資産減価償却率"/>
        <xdr:cNvSpPr txBox="1"/>
      </xdr:nvSpPr>
      <xdr:spPr>
        <a:xfrm>
          <a:off x="12675244" y="1419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131463</xdr:rowOff>
    </xdr:from>
    <xdr:ext cx="405111" cy="259045"/>
    <xdr:sp macro="" textlink="">
      <xdr:nvSpPr>
        <xdr:cNvPr id="446" name="n_3mainValue【消防施設】&#10;有形固定資産減価償却率"/>
        <xdr:cNvSpPr txBox="1"/>
      </xdr:nvSpPr>
      <xdr:spPr>
        <a:xfrm>
          <a:off x="11900544" y="1421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7" name="正方形/長方形 44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8" name="正方形/長方形 44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9" name="正方形/長方形 44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0" name="正方形/長方形 44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1" name="正方形/長方形 45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2" name="正方形/長方形 45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3" name="正方形/長方形 45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4" name="正方形/長方形 45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5" name="テキスト ボックス 45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6" name="直線コネクタ 45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57" name="直線コネクタ 456"/>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58" name="テキスト ボックス 457"/>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59" name="直線コネクタ 458"/>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60" name="テキスト ボックス 459"/>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61" name="直線コネクタ 460"/>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62" name="テキスト ボックス 461"/>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63" name="直線コネクタ 462"/>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64" name="テキスト ボックス 463"/>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65" name="直線コネクタ 464"/>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66" name="テキスト ボックス 465"/>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67" name="直線コネクタ 466"/>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68" name="テキスト ボックス 467"/>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9" name="直線コネクタ 46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0" name="テキスト ボックス 46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1"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44631</xdr:rowOff>
    </xdr:from>
    <xdr:to>
      <xdr:col>116</xdr:col>
      <xdr:colOff>62864</xdr:colOff>
      <xdr:row>86</xdr:row>
      <xdr:rowOff>155666</xdr:rowOff>
    </xdr:to>
    <xdr:cxnSp macro="">
      <xdr:nvCxnSpPr>
        <xdr:cNvPr id="472" name="直線コネクタ 471"/>
        <xdr:cNvCxnSpPr/>
      </xdr:nvCxnSpPr>
      <xdr:spPr>
        <a:xfrm flipV="1">
          <a:off x="19509104" y="13120551"/>
          <a:ext cx="0" cy="145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473" name="【消防施設】&#10;一人当たり面積最小値テキスト"/>
        <xdr:cNvSpPr txBox="1"/>
      </xdr:nvSpPr>
      <xdr:spPr>
        <a:xfrm>
          <a:off x="19547840"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474" name="直線コネクタ 473"/>
        <xdr:cNvCxnSpPr/>
      </xdr:nvCxnSpPr>
      <xdr:spPr>
        <a:xfrm>
          <a:off x="19443700" y="145727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162758</xdr:rowOff>
    </xdr:from>
    <xdr:ext cx="469744" cy="259045"/>
    <xdr:sp macro="" textlink="">
      <xdr:nvSpPr>
        <xdr:cNvPr id="475" name="【消防施設】&#10;一人当たり面積最大値テキスト"/>
        <xdr:cNvSpPr txBox="1"/>
      </xdr:nvSpPr>
      <xdr:spPr>
        <a:xfrm>
          <a:off x="19547840" y="1290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44631</xdr:rowOff>
    </xdr:from>
    <xdr:to>
      <xdr:col>116</xdr:col>
      <xdr:colOff>152400</xdr:colOff>
      <xdr:row>78</xdr:row>
      <xdr:rowOff>44631</xdr:rowOff>
    </xdr:to>
    <xdr:cxnSp macro="">
      <xdr:nvCxnSpPr>
        <xdr:cNvPr id="476" name="直線コネクタ 475"/>
        <xdr:cNvCxnSpPr/>
      </xdr:nvCxnSpPr>
      <xdr:spPr>
        <a:xfrm>
          <a:off x="19443700" y="13120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97989</xdr:rowOff>
    </xdr:from>
    <xdr:ext cx="469744" cy="259045"/>
    <xdr:sp macro="" textlink="">
      <xdr:nvSpPr>
        <xdr:cNvPr id="477" name="【消防施設】&#10;一人当たり面積平均値テキスト"/>
        <xdr:cNvSpPr txBox="1"/>
      </xdr:nvSpPr>
      <xdr:spPr>
        <a:xfrm>
          <a:off x="19547840" y="1401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119562</xdr:rowOff>
    </xdr:from>
    <xdr:to>
      <xdr:col>116</xdr:col>
      <xdr:colOff>114300</xdr:colOff>
      <xdr:row>84</xdr:row>
      <xdr:rowOff>49712</xdr:rowOff>
    </xdr:to>
    <xdr:sp macro="" textlink="">
      <xdr:nvSpPr>
        <xdr:cNvPr id="478" name="フローチャート: 判断 477"/>
        <xdr:cNvSpPr/>
      </xdr:nvSpPr>
      <xdr:spPr>
        <a:xfrm>
          <a:off x="19458940" y="14033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129358</xdr:rowOff>
    </xdr:from>
    <xdr:to>
      <xdr:col>112</xdr:col>
      <xdr:colOff>38100</xdr:colOff>
      <xdr:row>84</xdr:row>
      <xdr:rowOff>59508</xdr:rowOff>
    </xdr:to>
    <xdr:sp macro="" textlink="">
      <xdr:nvSpPr>
        <xdr:cNvPr id="479" name="フローチャート: 判断 478"/>
        <xdr:cNvSpPr/>
      </xdr:nvSpPr>
      <xdr:spPr>
        <a:xfrm>
          <a:off x="18735040" y="140434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50635</xdr:rowOff>
    </xdr:from>
    <xdr:ext cx="469744" cy="259045"/>
    <xdr:sp macro="" textlink="">
      <xdr:nvSpPr>
        <xdr:cNvPr id="480" name="n_1aveValue【消防施設】&#10;一人当たり面積"/>
        <xdr:cNvSpPr txBox="1"/>
      </xdr:nvSpPr>
      <xdr:spPr>
        <a:xfrm>
          <a:off x="18561127" y="1413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80373</xdr:rowOff>
    </xdr:from>
    <xdr:to>
      <xdr:col>107</xdr:col>
      <xdr:colOff>101600</xdr:colOff>
      <xdr:row>84</xdr:row>
      <xdr:rowOff>10523</xdr:rowOff>
    </xdr:to>
    <xdr:sp macro="" textlink="">
      <xdr:nvSpPr>
        <xdr:cNvPr id="481" name="フローチャート: 判断 480"/>
        <xdr:cNvSpPr/>
      </xdr:nvSpPr>
      <xdr:spPr>
        <a:xfrm>
          <a:off x="17937480" y="139944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1650</xdr:rowOff>
    </xdr:from>
    <xdr:ext cx="469744" cy="259045"/>
    <xdr:sp macro="" textlink="">
      <xdr:nvSpPr>
        <xdr:cNvPr id="482" name="n_2aveValue【消防施設】&#10;一人当たり面積"/>
        <xdr:cNvSpPr txBox="1"/>
      </xdr:nvSpPr>
      <xdr:spPr>
        <a:xfrm>
          <a:off x="17776267" y="1408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23223</xdr:rowOff>
    </xdr:from>
    <xdr:to>
      <xdr:col>102</xdr:col>
      <xdr:colOff>165100</xdr:colOff>
      <xdr:row>84</xdr:row>
      <xdr:rowOff>124823</xdr:rowOff>
    </xdr:to>
    <xdr:sp macro="" textlink="">
      <xdr:nvSpPr>
        <xdr:cNvPr id="483" name="フローチャート: 判断 482"/>
        <xdr:cNvSpPr/>
      </xdr:nvSpPr>
      <xdr:spPr>
        <a:xfrm>
          <a:off x="17162780" y="1410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115950</xdr:rowOff>
    </xdr:from>
    <xdr:ext cx="469744" cy="259045"/>
    <xdr:sp macro="" textlink="">
      <xdr:nvSpPr>
        <xdr:cNvPr id="484" name="n_3aveValue【消防施設】&#10;一人当たり面積"/>
        <xdr:cNvSpPr txBox="1"/>
      </xdr:nvSpPr>
      <xdr:spPr>
        <a:xfrm>
          <a:off x="17001567" y="1419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85" name="テキスト ボックス 484"/>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6" name="テキスト ボックス 485"/>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7" name="テキスト ボックス 486"/>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8" name="テキスト ボックス 487"/>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9" name="テキスト ボックス 488"/>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168548</xdr:rowOff>
    </xdr:from>
    <xdr:to>
      <xdr:col>116</xdr:col>
      <xdr:colOff>114300</xdr:colOff>
      <xdr:row>80</xdr:row>
      <xdr:rowOff>98698</xdr:rowOff>
    </xdr:to>
    <xdr:sp macro="" textlink="">
      <xdr:nvSpPr>
        <xdr:cNvPr id="490" name="楕円 489"/>
        <xdr:cNvSpPr/>
      </xdr:nvSpPr>
      <xdr:spPr>
        <a:xfrm>
          <a:off x="19458940" y="134121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19975</xdr:rowOff>
    </xdr:from>
    <xdr:ext cx="469744" cy="259045"/>
    <xdr:sp macro="" textlink="">
      <xdr:nvSpPr>
        <xdr:cNvPr id="491" name="【消防施設】&#10;一人当たり面積該当値テキスト"/>
        <xdr:cNvSpPr txBox="1"/>
      </xdr:nvSpPr>
      <xdr:spPr>
        <a:xfrm>
          <a:off x="19547840" y="132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19957</xdr:rowOff>
    </xdr:from>
    <xdr:to>
      <xdr:col>112</xdr:col>
      <xdr:colOff>38100</xdr:colOff>
      <xdr:row>80</xdr:row>
      <xdr:rowOff>121557</xdr:rowOff>
    </xdr:to>
    <xdr:sp macro="" textlink="">
      <xdr:nvSpPr>
        <xdr:cNvPr id="492" name="楕円 491"/>
        <xdr:cNvSpPr/>
      </xdr:nvSpPr>
      <xdr:spPr>
        <a:xfrm>
          <a:off x="18735040" y="134311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47898</xdr:rowOff>
    </xdr:from>
    <xdr:to>
      <xdr:col>116</xdr:col>
      <xdr:colOff>63500</xdr:colOff>
      <xdr:row>80</xdr:row>
      <xdr:rowOff>70757</xdr:rowOff>
    </xdr:to>
    <xdr:cxnSp macro="">
      <xdr:nvCxnSpPr>
        <xdr:cNvPr id="493" name="直線コネクタ 492"/>
        <xdr:cNvCxnSpPr/>
      </xdr:nvCxnSpPr>
      <xdr:spPr>
        <a:xfrm flipV="1">
          <a:off x="18778220" y="13459098"/>
          <a:ext cx="7315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46082</xdr:rowOff>
    </xdr:from>
    <xdr:to>
      <xdr:col>107</xdr:col>
      <xdr:colOff>101600</xdr:colOff>
      <xdr:row>80</xdr:row>
      <xdr:rowOff>147682</xdr:rowOff>
    </xdr:to>
    <xdr:sp macro="" textlink="">
      <xdr:nvSpPr>
        <xdr:cNvPr id="494" name="楕円 493"/>
        <xdr:cNvSpPr/>
      </xdr:nvSpPr>
      <xdr:spPr>
        <a:xfrm>
          <a:off x="17937480" y="1345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70757</xdr:rowOff>
    </xdr:from>
    <xdr:to>
      <xdr:col>111</xdr:col>
      <xdr:colOff>177800</xdr:colOff>
      <xdr:row>80</xdr:row>
      <xdr:rowOff>96882</xdr:rowOff>
    </xdr:to>
    <xdr:cxnSp macro="">
      <xdr:nvCxnSpPr>
        <xdr:cNvPr id="495" name="直線コネクタ 494"/>
        <xdr:cNvCxnSpPr/>
      </xdr:nvCxnSpPr>
      <xdr:spPr>
        <a:xfrm flipV="1">
          <a:off x="17988280" y="13481957"/>
          <a:ext cx="78994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72208</xdr:rowOff>
    </xdr:from>
    <xdr:to>
      <xdr:col>102</xdr:col>
      <xdr:colOff>165100</xdr:colOff>
      <xdr:row>81</xdr:row>
      <xdr:rowOff>2358</xdr:rowOff>
    </xdr:to>
    <xdr:sp macro="" textlink="">
      <xdr:nvSpPr>
        <xdr:cNvPr id="496" name="楕円 495"/>
        <xdr:cNvSpPr/>
      </xdr:nvSpPr>
      <xdr:spPr>
        <a:xfrm>
          <a:off x="17162780" y="134834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96882</xdr:rowOff>
    </xdr:from>
    <xdr:to>
      <xdr:col>107</xdr:col>
      <xdr:colOff>50800</xdr:colOff>
      <xdr:row>80</xdr:row>
      <xdr:rowOff>123008</xdr:rowOff>
    </xdr:to>
    <xdr:cxnSp macro="">
      <xdr:nvCxnSpPr>
        <xdr:cNvPr id="497" name="直線コネクタ 496"/>
        <xdr:cNvCxnSpPr/>
      </xdr:nvCxnSpPr>
      <xdr:spPr>
        <a:xfrm flipV="1">
          <a:off x="17213580" y="13508082"/>
          <a:ext cx="7747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138084</xdr:rowOff>
    </xdr:from>
    <xdr:ext cx="469744" cy="259045"/>
    <xdr:sp macro="" textlink="">
      <xdr:nvSpPr>
        <xdr:cNvPr id="498" name="n_1mainValue【消防施設】&#10;一人当たり面積"/>
        <xdr:cNvSpPr txBox="1"/>
      </xdr:nvSpPr>
      <xdr:spPr>
        <a:xfrm>
          <a:off x="18561127" y="1321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164209</xdr:rowOff>
    </xdr:from>
    <xdr:ext cx="469744" cy="259045"/>
    <xdr:sp macro="" textlink="">
      <xdr:nvSpPr>
        <xdr:cNvPr id="499" name="n_2mainValue【消防施設】&#10;一人当たり面積"/>
        <xdr:cNvSpPr txBox="1"/>
      </xdr:nvSpPr>
      <xdr:spPr>
        <a:xfrm>
          <a:off x="17776267" y="1324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18885</xdr:rowOff>
    </xdr:from>
    <xdr:ext cx="469744" cy="259045"/>
    <xdr:sp macro="" textlink="">
      <xdr:nvSpPr>
        <xdr:cNvPr id="500" name="n_3mainValue【消防施設】&#10;一人当たり面積"/>
        <xdr:cNvSpPr txBox="1"/>
      </xdr:nvSpPr>
      <xdr:spPr>
        <a:xfrm>
          <a:off x="17001567" y="1326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1" name="正方形/長方形 50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2" name="正方形/長方形 50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3" name="正方形/長方形 50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4" name="正方形/長方形 50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5" name="正方形/長方形 50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6" name="正方形/長方形 50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7" name="正方形/長方形 50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8" name="正方形/長方形 50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9" name="テキスト ボックス 50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0" name="直線コネクタ 50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1" name="直線コネクタ 510"/>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2" name="テキスト ボックス 511"/>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3" name="直線コネクタ 512"/>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4" name="テキスト ボックス 513"/>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5" name="直線コネクタ 514"/>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6" name="テキスト ボックス 515"/>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7" name="直線コネクタ 516"/>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8" name="テキスト ボックス 517"/>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9" name="直線コネクタ 518"/>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0" name="テキスト ボックス 519"/>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1" name="直線コネクタ 520"/>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2" name="テキスト ボックス 521"/>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3" name="直線コネクタ 52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4" name="テキスト ボックス 523"/>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5"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109</xdr:row>
      <xdr:rowOff>4355</xdr:rowOff>
    </xdr:to>
    <xdr:cxnSp macro="">
      <xdr:nvCxnSpPr>
        <xdr:cNvPr id="526" name="直線コネクタ 525"/>
        <xdr:cNvCxnSpPr/>
      </xdr:nvCxnSpPr>
      <xdr:spPr>
        <a:xfrm flipV="1">
          <a:off x="14375764" y="16877756"/>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340478" cy="259045"/>
    <xdr:sp macro="" textlink="">
      <xdr:nvSpPr>
        <xdr:cNvPr id="527" name="【庁舎】&#10;有形固定資産減価償却率最小値テキスト"/>
        <xdr:cNvSpPr txBox="1"/>
      </xdr:nvSpPr>
      <xdr:spPr>
        <a:xfrm>
          <a:off x="14414500" y="18280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528" name="直線コネクタ 527"/>
        <xdr:cNvCxnSpPr/>
      </xdr:nvCxnSpPr>
      <xdr:spPr>
        <a:xfrm>
          <a:off x="14287500" y="182771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529" name="【庁舎】&#10;有形固定資産減価償却率最大値テキスト"/>
        <xdr:cNvSpPr txBox="1"/>
      </xdr:nvSpPr>
      <xdr:spPr>
        <a:xfrm>
          <a:off x="14414500" y="16656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530" name="直線コネクタ 529"/>
        <xdr:cNvCxnSpPr/>
      </xdr:nvCxnSpPr>
      <xdr:spPr>
        <a:xfrm>
          <a:off x="14287500" y="168777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98896</xdr:rowOff>
    </xdr:from>
    <xdr:ext cx="405111" cy="259045"/>
    <xdr:sp macro="" textlink="">
      <xdr:nvSpPr>
        <xdr:cNvPr id="531" name="【庁舎】&#10;有形固定資産減価償却率平均値テキスト"/>
        <xdr:cNvSpPr txBox="1"/>
      </xdr:nvSpPr>
      <xdr:spPr>
        <a:xfrm>
          <a:off x="14414500" y="171981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76019</xdr:rowOff>
    </xdr:from>
    <xdr:to>
      <xdr:col>85</xdr:col>
      <xdr:colOff>177800</xdr:colOff>
      <xdr:row>104</xdr:row>
      <xdr:rowOff>6169</xdr:rowOff>
    </xdr:to>
    <xdr:sp macro="" textlink="">
      <xdr:nvSpPr>
        <xdr:cNvPr id="532" name="フローチャート: 判断 531"/>
        <xdr:cNvSpPr/>
      </xdr:nvSpPr>
      <xdr:spPr>
        <a:xfrm>
          <a:off x="14325600" y="1734293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62956</xdr:rowOff>
    </xdr:from>
    <xdr:to>
      <xdr:col>81</xdr:col>
      <xdr:colOff>101600</xdr:colOff>
      <xdr:row>103</xdr:row>
      <xdr:rowOff>164556</xdr:rowOff>
    </xdr:to>
    <xdr:sp macro="" textlink="">
      <xdr:nvSpPr>
        <xdr:cNvPr id="533" name="フローチャート: 判断 532"/>
        <xdr:cNvSpPr/>
      </xdr:nvSpPr>
      <xdr:spPr>
        <a:xfrm>
          <a:off x="13578840" y="173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9633</xdr:rowOff>
    </xdr:from>
    <xdr:ext cx="405111" cy="259045"/>
    <xdr:sp macro="" textlink="">
      <xdr:nvSpPr>
        <xdr:cNvPr id="534" name="n_1aveValue【庁舎】&#10;有形固定資産減価償却率"/>
        <xdr:cNvSpPr txBox="1"/>
      </xdr:nvSpPr>
      <xdr:spPr>
        <a:xfrm>
          <a:off x="13437244"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22134</xdr:rowOff>
    </xdr:from>
    <xdr:to>
      <xdr:col>76</xdr:col>
      <xdr:colOff>165100</xdr:colOff>
      <xdr:row>103</xdr:row>
      <xdr:rowOff>123734</xdr:rowOff>
    </xdr:to>
    <xdr:sp macro="" textlink="">
      <xdr:nvSpPr>
        <xdr:cNvPr id="535" name="フローチャート: 判断 534"/>
        <xdr:cNvSpPr/>
      </xdr:nvSpPr>
      <xdr:spPr>
        <a:xfrm>
          <a:off x="12804140" y="1728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114861</xdr:rowOff>
    </xdr:from>
    <xdr:ext cx="405111" cy="259045"/>
    <xdr:sp macro="" textlink="">
      <xdr:nvSpPr>
        <xdr:cNvPr id="536" name="n_2aveValue【庁舎】&#10;有形固定資産減価償却率"/>
        <xdr:cNvSpPr txBox="1"/>
      </xdr:nvSpPr>
      <xdr:spPr>
        <a:xfrm>
          <a:off x="12675244" y="17381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54792</xdr:rowOff>
    </xdr:from>
    <xdr:to>
      <xdr:col>72</xdr:col>
      <xdr:colOff>38100</xdr:colOff>
      <xdr:row>103</xdr:row>
      <xdr:rowOff>156392</xdr:rowOff>
    </xdr:to>
    <xdr:sp macro="" textlink="">
      <xdr:nvSpPr>
        <xdr:cNvPr id="537" name="フローチャート: 判断 536"/>
        <xdr:cNvSpPr/>
      </xdr:nvSpPr>
      <xdr:spPr>
        <a:xfrm>
          <a:off x="12029440" y="173217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147519</xdr:rowOff>
    </xdr:from>
    <xdr:ext cx="405111" cy="259045"/>
    <xdr:sp macro="" textlink="">
      <xdr:nvSpPr>
        <xdr:cNvPr id="538" name="n_3aveValue【庁舎】&#10;有形固定資産減価償却率"/>
        <xdr:cNvSpPr txBox="1"/>
      </xdr:nvSpPr>
      <xdr:spPr>
        <a:xfrm>
          <a:off x="11900544" y="17414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9" name="テキスト ボックス 53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0" name="テキスト ボックス 53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1" name="テキスト ボックス 54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2" name="テキスト ボックス 54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3" name="テキスト ボックス 54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82550</xdr:rowOff>
    </xdr:from>
    <xdr:to>
      <xdr:col>85</xdr:col>
      <xdr:colOff>177800</xdr:colOff>
      <xdr:row>107</xdr:row>
      <xdr:rowOff>12700</xdr:rowOff>
    </xdr:to>
    <xdr:sp macro="" textlink="">
      <xdr:nvSpPr>
        <xdr:cNvPr id="544" name="楕円 543"/>
        <xdr:cNvSpPr/>
      </xdr:nvSpPr>
      <xdr:spPr>
        <a:xfrm>
          <a:off x="14325600" y="178523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60977</xdr:rowOff>
    </xdr:from>
    <xdr:ext cx="405111" cy="259045"/>
    <xdr:sp macro="" textlink="">
      <xdr:nvSpPr>
        <xdr:cNvPr id="545" name="【庁舎】&#10;有形固定資産減価償却率該当値テキスト"/>
        <xdr:cNvSpPr txBox="1"/>
      </xdr:nvSpPr>
      <xdr:spPr>
        <a:xfrm>
          <a:off x="14414500" y="1783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136434</xdr:rowOff>
    </xdr:from>
    <xdr:to>
      <xdr:col>81</xdr:col>
      <xdr:colOff>101600</xdr:colOff>
      <xdr:row>107</xdr:row>
      <xdr:rowOff>66584</xdr:rowOff>
    </xdr:to>
    <xdr:sp macro="" textlink="">
      <xdr:nvSpPr>
        <xdr:cNvPr id="546" name="楕円 545"/>
        <xdr:cNvSpPr/>
      </xdr:nvSpPr>
      <xdr:spPr>
        <a:xfrm>
          <a:off x="13578840" y="179062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133350</xdr:rowOff>
    </xdr:from>
    <xdr:to>
      <xdr:col>85</xdr:col>
      <xdr:colOff>127000</xdr:colOff>
      <xdr:row>107</xdr:row>
      <xdr:rowOff>15784</xdr:rowOff>
    </xdr:to>
    <xdr:cxnSp macro="">
      <xdr:nvCxnSpPr>
        <xdr:cNvPr id="547" name="直線コネクタ 546"/>
        <xdr:cNvCxnSpPr/>
      </xdr:nvCxnSpPr>
      <xdr:spPr>
        <a:xfrm flipV="1">
          <a:off x="13629640" y="17903190"/>
          <a:ext cx="74676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66221</xdr:rowOff>
    </xdr:from>
    <xdr:to>
      <xdr:col>76</xdr:col>
      <xdr:colOff>165100</xdr:colOff>
      <xdr:row>102</xdr:row>
      <xdr:rowOff>167821</xdr:rowOff>
    </xdr:to>
    <xdr:sp macro="" textlink="">
      <xdr:nvSpPr>
        <xdr:cNvPr id="548" name="楕円 547"/>
        <xdr:cNvSpPr/>
      </xdr:nvSpPr>
      <xdr:spPr>
        <a:xfrm>
          <a:off x="12804140" y="1716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117021</xdr:rowOff>
    </xdr:from>
    <xdr:to>
      <xdr:col>81</xdr:col>
      <xdr:colOff>50800</xdr:colOff>
      <xdr:row>107</xdr:row>
      <xdr:rowOff>15784</xdr:rowOff>
    </xdr:to>
    <xdr:cxnSp macro="">
      <xdr:nvCxnSpPr>
        <xdr:cNvPr id="549" name="直線コネクタ 548"/>
        <xdr:cNvCxnSpPr/>
      </xdr:nvCxnSpPr>
      <xdr:spPr>
        <a:xfrm>
          <a:off x="12854940" y="17216301"/>
          <a:ext cx="774700" cy="73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92348</xdr:rowOff>
    </xdr:from>
    <xdr:to>
      <xdr:col>72</xdr:col>
      <xdr:colOff>38100</xdr:colOff>
      <xdr:row>103</xdr:row>
      <xdr:rowOff>22498</xdr:rowOff>
    </xdr:to>
    <xdr:sp macro="" textlink="">
      <xdr:nvSpPr>
        <xdr:cNvPr id="550" name="楕円 549"/>
        <xdr:cNvSpPr/>
      </xdr:nvSpPr>
      <xdr:spPr>
        <a:xfrm>
          <a:off x="12029440" y="171916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117021</xdr:rowOff>
    </xdr:from>
    <xdr:to>
      <xdr:col>76</xdr:col>
      <xdr:colOff>114300</xdr:colOff>
      <xdr:row>102</xdr:row>
      <xdr:rowOff>143148</xdr:rowOff>
    </xdr:to>
    <xdr:cxnSp macro="">
      <xdr:nvCxnSpPr>
        <xdr:cNvPr id="551" name="直線コネクタ 550"/>
        <xdr:cNvCxnSpPr/>
      </xdr:nvCxnSpPr>
      <xdr:spPr>
        <a:xfrm flipV="1">
          <a:off x="12072620" y="17216301"/>
          <a:ext cx="78232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57711</xdr:rowOff>
    </xdr:from>
    <xdr:ext cx="405111" cy="259045"/>
    <xdr:sp macro="" textlink="">
      <xdr:nvSpPr>
        <xdr:cNvPr id="552" name="n_1mainValue【庁舎】&#10;有形固定資産減価償却率"/>
        <xdr:cNvSpPr txBox="1"/>
      </xdr:nvSpPr>
      <xdr:spPr>
        <a:xfrm>
          <a:off x="13437244" y="1799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12898</xdr:rowOff>
    </xdr:from>
    <xdr:ext cx="405111" cy="259045"/>
    <xdr:sp macro="" textlink="">
      <xdr:nvSpPr>
        <xdr:cNvPr id="553" name="n_2mainValue【庁舎】&#10;有形固定資産減価償却率"/>
        <xdr:cNvSpPr txBox="1"/>
      </xdr:nvSpPr>
      <xdr:spPr>
        <a:xfrm>
          <a:off x="12675244" y="1694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39025</xdr:rowOff>
    </xdr:from>
    <xdr:ext cx="405111" cy="259045"/>
    <xdr:sp macro="" textlink="">
      <xdr:nvSpPr>
        <xdr:cNvPr id="554" name="n_3mainValue【庁舎】&#10;有形固定資産減価償却率"/>
        <xdr:cNvSpPr txBox="1"/>
      </xdr:nvSpPr>
      <xdr:spPr>
        <a:xfrm>
          <a:off x="11900544" y="16970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3" name="テキスト ボックス 56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65" name="テキスト ボックス 564"/>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66" name="直線コネクタ 565"/>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7" name="テキスト ボックス 566"/>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8" name="直線コネクタ 567"/>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9" name="テキスト ボックス 568"/>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0" name="直線コネクタ 569"/>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1" name="テキスト ボックス 570"/>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2" name="直線コネクタ 571"/>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3" name="テキスト ボックス 572"/>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4" name="直線コネクタ 573"/>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5" name="テキスト ボックス 574"/>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97155</xdr:rowOff>
    </xdr:from>
    <xdr:to>
      <xdr:col>116</xdr:col>
      <xdr:colOff>62864</xdr:colOff>
      <xdr:row>109</xdr:row>
      <xdr:rowOff>38100</xdr:rowOff>
    </xdr:to>
    <xdr:cxnSp macro="">
      <xdr:nvCxnSpPr>
        <xdr:cNvPr id="579" name="直線コネクタ 578"/>
        <xdr:cNvCxnSpPr/>
      </xdr:nvCxnSpPr>
      <xdr:spPr>
        <a:xfrm flipV="1">
          <a:off x="19509104" y="1686115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41927</xdr:rowOff>
    </xdr:from>
    <xdr:ext cx="469744" cy="259045"/>
    <xdr:sp macro="" textlink="">
      <xdr:nvSpPr>
        <xdr:cNvPr id="580" name="【庁舎】&#10;一人当たり面積最小値テキスト"/>
        <xdr:cNvSpPr txBox="1"/>
      </xdr:nvSpPr>
      <xdr:spPr>
        <a:xfrm>
          <a:off x="19547840" y="183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38100</xdr:rowOff>
    </xdr:from>
    <xdr:to>
      <xdr:col>116</xdr:col>
      <xdr:colOff>152400</xdr:colOff>
      <xdr:row>109</xdr:row>
      <xdr:rowOff>38100</xdr:rowOff>
    </xdr:to>
    <xdr:cxnSp macro="">
      <xdr:nvCxnSpPr>
        <xdr:cNvPr id="581" name="直線コネクタ 580"/>
        <xdr:cNvCxnSpPr/>
      </xdr:nvCxnSpPr>
      <xdr:spPr>
        <a:xfrm>
          <a:off x="19443700" y="18310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43832</xdr:rowOff>
    </xdr:from>
    <xdr:ext cx="469744" cy="259045"/>
    <xdr:sp macro="" textlink="">
      <xdr:nvSpPr>
        <xdr:cNvPr id="582" name="【庁舎】&#10;一人当たり面積最大値テキスト"/>
        <xdr:cNvSpPr txBox="1"/>
      </xdr:nvSpPr>
      <xdr:spPr>
        <a:xfrm>
          <a:off x="19547840" y="1664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97155</xdr:rowOff>
    </xdr:from>
    <xdr:to>
      <xdr:col>116</xdr:col>
      <xdr:colOff>152400</xdr:colOff>
      <xdr:row>100</xdr:row>
      <xdr:rowOff>97155</xdr:rowOff>
    </xdr:to>
    <xdr:cxnSp macro="">
      <xdr:nvCxnSpPr>
        <xdr:cNvPr id="583" name="直線コネクタ 582"/>
        <xdr:cNvCxnSpPr/>
      </xdr:nvCxnSpPr>
      <xdr:spPr>
        <a:xfrm>
          <a:off x="19443700" y="16861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114316</xdr:rowOff>
    </xdr:from>
    <xdr:ext cx="469744" cy="259045"/>
    <xdr:sp macro="" textlink="">
      <xdr:nvSpPr>
        <xdr:cNvPr id="584" name="【庁舎】&#10;一人当たり面積平均値テキスト"/>
        <xdr:cNvSpPr txBox="1"/>
      </xdr:nvSpPr>
      <xdr:spPr>
        <a:xfrm>
          <a:off x="19547840" y="17716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585" name="フローチャート: 判断 584"/>
        <xdr:cNvSpPr/>
      </xdr:nvSpPr>
      <xdr:spPr>
        <a:xfrm>
          <a:off x="19458940" y="177380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586" name="フローチャート: 判断 585"/>
        <xdr:cNvSpPr/>
      </xdr:nvSpPr>
      <xdr:spPr>
        <a:xfrm>
          <a:off x="18735040" y="176695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160038</xdr:rowOff>
    </xdr:from>
    <xdr:ext cx="469744" cy="259045"/>
    <xdr:sp macro="" textlink="">
      <xdr:nvSpPr>
        <xdr:cNvPr id="587" name="n_1aveValue【庁舎】&#10;一人当たり面積"/>
        <xdr:cNvSpPr txBox="1"/>
      </xdr:nvSpPr>
      <xdr:spPr>
        <a:xfrm>
          <a:off x="18561127" y="177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42545</xdr:rowOff>
    </xdr:from>
    <xdr:to>
      <xdr:col>107</xdr:col>
      <xdr:colOff>101600</xdr:colOff>
      <xdr:row>106</xdr:row>
      <xdr:rowOff>144145</xdr:rowOff>
    </xdr:to>
    <xdr:sp macro="" textlink="">
      <xdr:nvSpPr>
        <xdr:cNvPr id="588" name="フローチャート: 判断 587"/>
        <xdr:cNvSpPr/>
      </xdr:nvSpPr>
      <xdr:spPr>
        <a:xfrm>
          <a:off x="17937480" y="1781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135272</xdr:rowOff>
    </xdr:from>
    <xdr:ext cx="469744" cy="259045"/>
    <xdr:sp macro="" textlink="">
      <xdr:nvSpPr>
        <xdr:cNvPr id="589" name="n_2aveValue【庁舎】&#10;一人当たり面積"/>
        <xdr:cNvSpPr txBox="1"/>
      </xdr:nvSpPr>
      <xdr:spPr>
        <a:xfrm>
          <a:off x="17776267" y="1790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93980</xdr:rowOff>
    </xdr:from>
    <xdr:to>
      <xdr:col>102</xdr:col>
      <xdr:colOff>165100</xdr:colOff>
      <xdr:row>106</xdr:row>
      <xdr:rowOff>24130</xdr:rowOff>
    </xdr:to>
    <xdr:sp macro="" textlink="">
      <xdr:nvSpPr>
        <xdr:cNvPr id="590" name="フローチャート: 判断 589"/>
        <xdr:cNvSpPr/>
      </xdr:nvSpPr>
      <xdr:spPr>
        <a:xfrm>
          <a:off x="17162780" y="1769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15257</xdr:rowOff>
    </xdr:from>
    <xdr:ext cx="469744" cy="259045"/>
    <xdr:sp macro="" textlink="">
      <xdr:nvSpPr>
        <xdr:cNvPr id="591" name="n_3aveValue【庁舎】&#10;一人当たり面積"/>
        <xdr:cNvSpPr txBox="1"/>
      </xdr:nvSpPr>
      <xdr:spPr>
        <a:xfrm>
          <a:off x="17001567" y="1778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92" name="テキスト ボックス 59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3" name="テキスト ボックス 59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4" name="テキスト ボックス 59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5" name="テキスト ボックス 59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6" name="テキスト ボックス 59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46355</xdr:rowOff>
    </xdr:from>
    <xdr:to>
      <xdr:col>116</xdr:col>
      <xdr:colOff>114300</xdr:colOff>
      <xdr:row>100</xdr:row>
      <xdr:rowOff>147955</xdr:rowOff>
    </xdr:to>
    <xdr:sp macro="" textlink="">
      <xdr:nvSpPr>
        <xdr:cNvPr id="597" name="楕円 596"/>
        <xdr:cNvSpPr/>
      </xdr:nvSpPr>
      <xdr:spPr>
        <a:xfrm>
          <a:off x="19458940" y="168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170832</xdr:rowOff>
    </xdr:from>
    <xdr:ext cx="469744" cy="259045"/>
    <xdr:sp macro="" textlink="">
      <xdr:nvSpPr>
        <xdr:cNvPr id="598" name="【庁舎】&#10;一人当たり面積該当値テキスト"/>
        <xdr:cNvSpPr txBox="1"/>
      </xdr:nvSpPr>
      <xdr:spPr>
        <a:xfrm>
          <a:off x="19547840" y="1676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82550</xdr:rowOff>
    </xdr:from>
    <xdr:to>
      <xdr:col>112</xdr:col>
      <xdr:colOff>38100</xdr:colOff>
      <xdr:row>101</xdr:row>
      <xdr:rowOff>12700</xdr:rowOff>
    </xdr:to>
    <xdr:sp macro="" textlink="">
      <xdr:nvSpPr>
        <xdr:cNvPr id="599" name="楕円 598"/>
        <xdr:cNvSpPr/>
      </xdr:nvSpPr>
      <xdr:spPr>
        <a:xfrm>
          <a:off x="18735040" y="16846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97155</xdr:rowOff>
    </xdr:from>
    <xdr:to>
      <xdr:col>116</xdr:col>
      <xdr:colOff>63500</xdr:colOff>
      <xdr:row>100</xdr:row>
      <xdr:rowOff>133350</xdr:rowOff>
    </xdr:to>
    <xdr:cxnSp macro="">
      <xdr:nvCxnSpPr>
        <xdr:cNvPr id="600" name="直線コネクタ 599"/>
        <xdr:cNvCxnSpPr/>
      </xdr:nvCxnSpPr>
      <xdr:spPr>
        <a:xfrm flipV="1">
          <a:off x="18778220" y="16861155"/>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153036</xdr:rowOff>
    </xdr:from>
    <xdr:to>
      <xdr:col>107</xdr:col>
      <xdr:colOff>101600</xdr:colOff>
      <xdr:row>105</xdr:row>
      <xdr:rowOff>83186</xdr:rowOff>
    </xdr:to>
    <xdr:sp macro="" textlink="">
      <xdr:nvSpPr>
        <xdr:cNvPr id="601" name="楕円 600"/>
        <xdr:cNvSpPr/>
      </xdr:nvSpPr>
      <xdr:spPr>
        <a:xfrm>
          <a:off x="17937480" y="175875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133350</xdr:rowOff>
    </xdr:from>
    <xdr:to>
      <xdr:col>111</xdr:col>
      <xdr:colOff>177800</xdr:colOff>
      <xdr:row>105</xdr:row>
      <xdr:rowOff>32386</xdr:rowOff>
    </xdr:to>
    <xdr:cxnSp macro="">
      <xdr:nvCxnSpPr>
        <xdr:cNvPr id="602" name="直線コネクタ 601"/>
        <xdr:cNvCxnSpPr/>
      </xdr:nvCxnSpPr>
      <xdr:spPr>
        <a:xfrm flipV="1">
          <a:off x="17988280" y="16897350"/>
          <a:ext cx="789940" cy="73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2539</xdr:rowOff>
    </xdr:from>
    <xdr:to>
      <xdr:col>102</xdr:col>
      <xdr:colOff>165100</xdr:colOff>
      <xdr:row>105</xdr:row>
      <xdr:rowOff>104139</xdr:rowOff>
    </xdr:to>
    <xdr:sp macro="" textlink="">
      <xdr:nvSpPr>
        <xdr:cNvPr id="603" name="楕円 602"/>
        <xdr:cNvSpPr/>
      </xdr:nvSpPr>
      <xdr:spPr>
        <a:xfrm>
          <a:off x="1716278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32386</xdr:rowOff>
    </xdr:from>
    <xdr:to>
      <xdr:col>107</xdr:col>
      <xdr:colOff>50800</xdr:colOff>
      <xdr:row>105</xdr:row>
      <xdr:rowOff>53339</xdr:rowOff>
    </xdr:to>
    <xdr:cxnSp macro="">
      <xdr:nvCxnSpPr>
        <xdr:cNvPr id="604" name="直線コネクタ 603"/>
        <xdr:cNvCxnSpPr/>
      </xdr:nvCxnSpPr>
      <xdr:spPr>
        <a:xfrm flipV="1">
          <a:off x="17213580" y="17634586"/>
          <a:ext cx="7747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99</xdr:row>
      <xdr:rowOff>29227</xdr:rowOff>
    </xdr:from>
    <xdr:ext cx="469744" cy="259045"/>
    <xdr:sp macro="" textlink="">
      <xdr:nvSpPr>
        <xdr:cNvPr id="605" name="n_1mainValue【庁舎】&#10;一人当たり面積"/>
        <xdr:cNvSpPr txBox="1"/>
      </xdr:nvSpPr>
      <xdr:spPr>
        <a:xfrm>
          <a:off x="18561127" y="1662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99713</xdr:rowOff>
    </xdr:from>
    <xdr:ext cx="469744" cy="259045"/>
    <xdr:sp macro="" textlink="">
      <xdr:nvSpPr>
        <xdr:cNvPr id="606" name="n_2mainValue【庁舎】&#10;一人当たり面積"/>
        <xdr:cNvSpPr txBox="1"/>
      </xdr:nvSpPr>
      <xdr:spPr>
        <a:xfrm>
          <a:off x="17776267" y="1736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120666</xdr:rowOff>
    </xdr:from>
    <xdr:ext cx="469744" cy="259045"/>
    <xdr:sp macro="" textlink="">
      <xdr:nvSpPr>
        <xdr:cNvPr id="607" name="n_3mainValue【庁舎】&#10;一人当たり面積"/>
        <xdr:cNvSpPr txBox="1"/>
      </xdr:nvSpPr>
      <xdr:spPr>
        <a:xfrm>
          <a:off x="17001567" y="173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8" name="正方形/長方形 60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9" name="正方形/長方形 60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0" name="テキスト ボックス 60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本町においては、事業用資産、インフラ資産ともに近年においても積極的に投資を行っていることから、全体として類似団体と比較して有形固定資産減価償却率が低くなっている。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特に低くなっている施設は一般廃棄物処理施設、庁舎である。</a:t>
          </a:r>
          <a:endParaRPr kumimoji="0" lang="en-US" altLang="ja-JP" sz="14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一般廃棄物処理施設は、可燃物処理センターの</a:t>
          </a:r>
          <a:r>
            <a:rPr kumimoji="1" lang="en-US" altLang="ja-JP" sz="1100">
              <a:solidFill>
                <a:schemeClr val="dk1"/>
              </a:solidFill>
              <a:effectLst/>
              <a:latin typeface="+mn-lt"/>
              <a:ea typeface="+mn-ea"/>
              <a:cs typeface="+mn-cs"/>
            </a:rPr>
            <a:t>H14</a:t>
          </a:r>
          <a:r>
            <a:rPr kumimoji="1" lang="ja-JP" altLang="ja-JP" sz="1100">
              <a:solidFill>
                <a:schemeClr val="dk1"/>
              </a:solidFill>
              <a:effectLst/>
              <a:latin typeface="+mn-lt"/>
              <a:ea typeface="+mn-ea"/>
              <a:cs typeface="+mn-cs"/>
            </a:rPr>
            <a:t>年度の大規模改修及び</a:t>
          </a:r>
          <a:r>
            <a:rPr kumimoji="1" lang="en-US" altLang="ja-JP" sz="1100">
              <a:solidFill>
                <a:schemeClr val="dk1"/>
              </a:solidFill>
              <a:effectLst/>
              <a:latin typeface="+mn-lt"/>
              <a:ea typeface="+mn-ea"/>
              <a:cs typeface="+mn-cs"/>
            </a:rPr>
            <a:t>H19</a:t>
          </a:r>
          <a:r>
            <a:rPr kumimoji="1" lang="ja-JP" altLang="ja-JP" sz="1100">
              <a:solidFill>
                <a:schemeClr val="dk1"/>
              </a:solidFill>
              <a:effectLst/>
              <a:latin typeface="+mn-lt"/>
              <a:ea typeface="+mn-ea"/>
              <a:cs typeface="+mn-cs"/>
            </a:rPr>
            <a:t>年度以降の改修のみを資産計上していることから、有形固定資産減価償却率は低くなっている。しかし、実際の建物は老朽化が進んでおり、将来的な広域処理を視野に当分の間は既存施設の長寿命化を図っていく。</a:t>
          </a:r>
          <a:endParaRPr lang="ja-JP" altLang="ja-JP" sz="1400">
            <a:effectLst/>
          </a:endParaRPr>
        </a:p>
        <a:p>
          <a:r>
            <a:rPr kumimoji="1" lang="ja-JP" altLang="ja-JP" sz="1100">
              <a:solidFill>
                <a:schemeClr val="dk1"/>
              </a:solidFill>
              <a:effectLst/>
              <a:latin typeface="+mn-lt"/>
              <a:ea typeface="+mn-ea"/>
              <a:cs typeface="+mn-cs"/>
            </a:rPr>
            <a:t>庁舎</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年度において庁舎整備を実施したため、有形固定資産減価償却率が大幅に低下</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一方</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、体育館・プールは類似団体と比較して有形固定資産減価償却率が高くなっている。特にプールが</a:t>
          </a:r>
          <a:r>
            <a:rPr kumimoji="1" lang="en-US" altLang="ja-JP" sz="1100">
              <a:solidFill>
                <a:schemeClr val="dk1"/>
              </a:solidFill>
              <a:effectLst/>
              <a:latin typeface="+mn-lt"/>
              <a:ea typeface="+mn-ea"/>
              <a:cs typeface="+mn-cs"/>
            </a:rPr>
            <a:t>99.7%</a:t>
          </a:r>
          <a:r>
            <a:rPr kumimoji="1" lang="ja-JP" altLang="ja-JP" sz="1100">
              <a:solidFill>
                <a:schemeClr val="dk1"/>
              </a:solidFill>
              <a:effectLst/>
              <a:latin typeface="+mn-lt"/>
              <a:ea typeface="+mn-ea"/>
              <a:cs typeface="+mn-cs"/>
            </a:rPr>
            <a:t>となっており、今後、老朽化対策や統廃合に取り組む必要がある。</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12,694
12,620
368.01
14,763,141
14,423,308
264,491
7,734,373
21,037,870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42.85</a:t>
          </a:r>
          <a:r>
            <a:rPr kumimoji="1" lang="ja-JP" altLang="en-US" sz="1300">
              <a:latin typeface="ＭＳ Ｐゴシック" panose="020B0600070205080204" pitchFamily="50" charset="-128"/>
              <a:ea typeface="ＭＳ Ｐゴシック" panose="020B0600070205080204" pitchFamily="50" charset="-128"/>
            </a:rPr>
            <a:t>％）に加え、町内企業が少ないこと等により財政基盤が弱く、類似団体平均をかなり下回る状況が続いている。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今後もハード事業の見直しによる公債費の抑制など、歳出削減を実施し、財政基盤の強化に努める。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61685</xdr:rowOff>
    </xdr:to>
    <xdr:cxnSp macro="">
      <xdr:nvCxnSpPr>
        <xdr:cNvPr id="66" name="直線コネクタ 65"/>
        <xdr:cNvCxnSpPr/>
      </xdr:nvCxnSpPr>
      <xdr:spPr>
        <a:xfrm flipV="1">
          <a:off x="4953000" y="61232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1" name="直線コネクタ 70"/>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61685</xdr:rowOff>
    </xdr:to>
    <xdr:cxnSp macro="">
      <xdr:nvCxnSpPr>
        <xdr:cNvPr id="74" name="直線コネクタ 73"/>
        <xdr:cNvCxnSpPr/>
      </xdr:nvCxnSpPr>
      <xdr:spPr>
        <a:xfrm>
          <a:off x="3225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7" name="直線コネクタ 76"/>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61685</xdr:rowOff>
    </xdr:to>
    <xdr:cxnSp macro="">
      <xdr:nvCxnSpPr>
        <xdr:cNvPr id="80" name="直線コネクタ 79"/>
        <xdr:cNvCxnSpPr/>
      </xdr:nvCxnSpPr>
      <xdr:spPr>
        <a:xfrm flipV="1">
          <a:off x="1447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4" name="楕円 93"/>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5" name="テキスト ボックス 94"/>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6" name="楕円 95"/>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7" name="テキスト ボックス 96"/>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8" name="楕円 97"/>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9" name="テキスト ボックス 98"/>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普通交付税合併算定替の縮減等により、経常一般財源が減少したが、継続的に実施している起債任意繰上償還の効果等により公債費が減少したため、比率は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今後も公債費の抑制を始めとした経常経費の削減に努める。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82550</xdr:rowOff>
    </xdr:to>
    <xdr:cxnSp macro="">
      <xdr:nvCxnSpPr>
        <xdr:cNvPr id="129" name="直線コネクタ 128"/>
        <xdr:cNvCxnSpPr/>
      </xdr:nvCxnSpPr>
      <xdr:spPr>
        <a:xfrm flipV="1">
          <a:off x="4953000" y="992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2"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3" name="直線コネクタ 132"/>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22860</xdr:rowOff>
    </xdr:from>
    <xdr:to>
      <xdr:col>23</xdr:col>
      <xdr:colOff>133350</xdr:colOff>
      <xdr:row>61</xdr:row>
      <xdr:rowOff>30904</xdr:rowOff>
    </xdr:to>
    <xdr:cxnSp macro="">
      <xdr:nvCxnSpPr>
        <xdr:cNvPr id="134" name="直線コネクタ 133"/>
        <xdr:cNvCxnSpPr/>
      </xdr:nvCxnSpPr>
      <xdr:spPr>
        <a:xfrm flipV="1">
          <a:off x="4114800" y="104813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94421</xdr:rowOff>
    </xdr:from>
    <xdr:ext cx="762000" cy="259045"/>
    <xdr:sp macro="" textlink="">
      <xdr:nvSpPr>
        <xdr:cNvPr id="135" name="財政構造の弾力性平均値テキスト"/>
        <xdr:cNvSpPr txBox="1"/>
      </xdr:nvSpPr>
      <xdr:spPr>
        <a:xfrm>
          <a:off x="5041900" y="1072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6" name="フローチャート: 判断 135"/>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30904</xdr:rowOff>
    </xdr:from>
    <xdr:to>
      <xdr:col>19</xdr:col>
      <xdr:colOff>133350</xdr:colOff>
      <xdr:row>62</xdr:row>
      <xdr:rowOff>44450</xdr:rowOff>
    </xdr:to>
    <xdr:cxnSp macro="">
      <xdr:nvCxnSpPr>
        <xdr:cNvPr id="137" name="直線コネクタ 136"/>
        <xdr:cNvCxnSpPr/>
      </xdr:nvCxnSpPr>
      <xdr:spPr>
        <a:xfrm flipV="1">
          <a:off x="3225800" y="10489354"/>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9" name="テキスト ボックス 138"/>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55033</xdr:rowOff>
    </xdr:from>
    <xdr:to>
      <xdr:col>15</xdr:col>
      <xdr:colOff>82550</xdr:colOff>
      <xdr:row>62</xdr:row>
      <xdr:rowOff>44450</xdr:rowOff>
    </xdr:to>
    <xdr:cxnSp macro="">
      <xdr:nvCxnSpPr>
        <xdr:cNvPr id="140" name="直線コネクタ 139"/>
        <xdr:cNvCxnSpPr/>
      </xdr:nvCxnSpPr>
      <xdr:spPr>
        <a:xfrm>
          <a:off x="2336800" y="1051348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1" name="フローチャート: 判断 140"/>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2" name="テキスト ボックス 141"/>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61</xdr:row>
      <xdr:rowOff>55033</xdr:rowOff>
    </xdr:to>
    <xdr:cxnSp macro="">
      <xdr:nvCxnSpPr>
        <xdr:cNvPr id="143" name="直線コネクタ 142"/>
        <xdr:cNvCxnSpPr/>
      </xdr:nvCxnSpPr>
      <xdr:spPr>
        <a:xfrm>
          <a:off x="1447800" y="104813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4" name="フローチャート: 判断 143"/>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45" name="テキスト ボックス 144"/>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6" name="フローチャート: 判断 145"/>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90610</xdr:rowOff>
    </xdr:from>
    <xdr:ext cx="762000" cy="259045"/>
    <xdr:sp macro="" textlink="">
      <xdr:nvSpPr>
        <xdr:cNvPr id="147" name="テキスト ボックス 146"/>
        <xdr:cNvSpPr txBox="1"/>
      </xdr:nvSpPr>
      <xdr:spPr>
        <a:xfrm>
          <a:off x="1066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53" name="楕円 152"/>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160037</xdr:rowOff>
    </xdr:from>
    <xdr:ext cx="762000" cy="259045"/>
    <xdr:sp macro="" textlink="">
      <xdr:nvSpPr>
        <xdr:cNvPr id="154" name="財政構造の弾力性該当値テキスト"/>
        <xdr:cNvSpPr txBox="1"/>
      </xdr:nvSpPr>
      <xdr:spPr>
        <a:xfrm>
          <a:off x="5041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151554</xdr:rowOff>
    </xdr:from>
    <xdr:to>
      <xdr:col>19</xdr:col>
      <xdr:colOff>184150</xdr:colOff>
      <xdr:row>61</xdr:row>
      <xdr:rowOff>81704</xdr:rowOff>
    </xdr:to>
    <xdr:sp macro="" textlink="">
      <xdr:nvSpPr>
        <xdr:cNvPr id="155" name="楕円 154"/>
        <xdr:cNvSpPr/>
      </xdr:nvSpPr>
      <xdr:spPr>
        <a:xfrm>
          <a:off x="4064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91881</xdr:rowOff>
    </xdr:from>
    <xdr:ext cx="736600" cy="259045"/>
    <xdr:sp macro="" textlink="">
      <xdr:nvSpPr>
        <xdr:cNvPr id="156" name="テキスト ボックス 155"/>
        <xdr:cNvSpPr txBox="1"/>
      </xdr:nvSpPr>
      <xdr:spPr>
        <a:xfrm>
          <a:off x="3733800" y="1020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7" name="楕円 156"/>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80027</xdr:rowOff>
    </xdr:from>
    <xdr:ext cx="762000" cy="259045"/>
    <xdr:sp macro="" textlink="">
      <xdr:nvSpPr>
        <xdr:cNvPr id="158" name="テキスト ボックス 157"/>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4233</xdr:rowOff>
    </xdr:from>
    <xdr:to>
      <xdr:col>11</xdr:col>
      <xdr:colOff>82550</xdr:colOff>
      <xdr:row>61</xdr:row>
      <xdr:rowOff>105833</xdr:rowOff>
    </xdr:to>
    <xdr:sp macro="" textlink="">
      <xdr:nvSpPr>
        <xdr:cNvPr id="159" name="楕円 158"/>
        <xdr:cNvSpPr/>
      </xdr:nvSpPr>
      <xdr:spPr>
        <a:xfrm>
          <a:off x="2286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60" name="テキスト ボックス 159"/>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61" name="楕円 160"/>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62" name="テキスト ボックス 161"/>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[220,066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類似団体とほぼ同水準で推移しているが、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は公共施設指定管理費、各種電算システムの更新など物件費が対前年比</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％増となったことに加え、人口が対前年</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％減となったため、人口１人当たり当該決算額は</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今後、指定管理費の見直しを始めとして、物件費の削減を中心に歳出削減に努める。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127175</xdr:rowOff>
    </xdr:from>
    <xdr:to>
      <xdr:col>23</xdr:col>
      <xdr:colOff>133350</xdr:colOff>
      <xdr:row>88</xdr:row>
      <xdr:rowOff>79380</xdr:rowOff>
    </xdr:to>
    <xdr:cxnSp macro="">
      <xdr:nvCxnSpPr>
        <xdr:cNvPr id="192" name="直線コネクタ 191"/>
        <xdr:cNvCxnSpPr/>
      </xdr:nvCxnSpPr>
      <xdr:spPr>
        <a:xfrm flipV="1">
          <a:off x="4953000" y="13843175"/>
          <a:ext cx="0" cy="132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51457</xdr:rowOff>
    </xdr:from>
    <xdr:ext cx="762000" cy="259045"/>
    <xdr:sp macro="" textlink="">
      <xdr:nvSpPr>
        <xdr:cNvPr id="193" name="人件費・物件費等の状況最小値テキスト"/>
        <xdr:cNvSpPr txBox="1"/>
      </xdr:nvSpPr>
      <xdr:spPr>
        <a:xfrm>
          <a:off x="5041900" y="151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79380</xdr:rowOff>
    </xdr:from>
    <xdr:to>
      <xdr:col>24</xdr:col>
      <xdr:colOff>12700</xdr:colOff>
      <xdr:row>88</xdr:row>
      <xdr:rowOff>79380</xdr:rowOff>
    </xdr:to>
    <xdr:cxnSp macro="">
      <xdr:nvCxnSpPr>
        <xdr:cNvPr id="194" name="直線コネクタ 193"/>
        <xdr:cNvCxnSpPr/>
      </xdr:nvCxnSpPr>
      <xdr:spPr>
        <a:xfrm>
          <a:off x="4864100" y="1516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42102</xdr:rowOff>
    </xdr:from>
    <xdr:ext cx="762000" cy="259045"/>
    <xdr:sp macro="" textlink="">
      <xdr:nvSpPr>
        <xdr:cNvPr id="195" name="人件費・物件費等の状況最大値テキスト"/>
        <xdr:cNvSpPr txBox="1"/>
      </xdr:nvSpPr>
      <xdr:spPr>
        <a:xfrm>
          <a:off x="5041900" y="1358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127175</xdr:rowOff>
    </xdr:from>
    <xdr:to>
      <xdr:col>24</xdr:col>
      <xdr:colOff>12700</xdr:colOff>
      <xdr:row>80</xdr:row>
      <xdr:rowOff>127175</xdr:rowOff>
    </xdr:to>
    <xdr:cxnSp macro="">
      <xdr:nvCxnSpPr>
        <xdr:cNvPr id="196" name="直線コネクタ 195"/>
        <xdr:cNvCxnSpPr/>
      </xdr:nvCxnSpPr>
      <xdr:spPr>
        <a:xfrm>
          <a:off x="4864100" y="138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171317</xdr:rowOff>
    </xdr:from>
    <xdr:to>
      <xdr:col>23</xdr:col>
      <xdr:colOff>133350</xdr:colOff>
      <xdr:row>83</xdr:row>
      <xdr:rowOff>53183</xdr:rowOff>
    </xdr:to>
    <xdr:cxnSp macro="">
      <xdr:nvCxnSpPr>
        <xdr:cNvPr id="197" name="直線コネクタ 196"/>
        <xdr:cNvCxnSpPr/>
      </xdr:nvCxnSpPr>
      <xdr:spPr>
        <a:xfrm>
          <a:off x="4114800" y="14230217"/>
          <a:ext cx="838200" cy="5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127774</xdr:rowOff>
    </xdr:from>
    <xdr:ext cx="762000" cy="259045"/>
    <xdr:sp macro="" textlink="">
      <xdr:nvSpPr>
        <xdr:cNvPr id="198" name="人件費・物件費等の状況平均値テキスト"/>
        <xdr:cNvSpPr txBox="1"/>
      </xdr:nvSpPr>
      <xdr:spPr>
        <a:xfrm>
          <a:off x="5041900" y="14015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111247</xdr:rowOff>
    </xdr:from>
    <xdr:to>
      <xdr:col>23</xdr:col>
      <xdr:colOff>184150</xdr:colOff>
      <xdr:row>83</xdr:row>
      <xdr:rowOff>41397</xdr:rowOff>
    </xdr:to>
    <xdr:sp macro="" textlink="">
      <xdr:nvSpPr>
        <xdr:cNvPr id="199" name="フローチャート: 判断 198"/>
        <xdr:cNvSpPr/>
      </xdr:nvSpPr>
      <xdr:spPr>
        <a:xfrm>
          <a:off x="49022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171145</xdr:rowOff>
    </xdr:from>
    <xdr:to>
      <xdr:col>19</xdr:col>
      <xdr:colOff>133350</xdr:colOff>
      <xdr:row>82</xdr:row>
      <xdr:rowOff>171317</xdr:rowOff>
    </xdr:to>
    <xdr:cxnSp macro="">
      <xdr:nvCxnSpPr>
        <xdr:cNvPr id="200" name="直線コネクタ 199"/>
        <xdr:cNvCxnSpPr/>
      </xdr:nvCxnSpPr>
      <xdr:spPr>
        <a:xfrm>
          <a:off x="3225800" y="14230045"/>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101845</xdr:rowOff>
    </xdr:from>
    <xdr:to>
      <xdr:col>19</xdr:col>
      <xdr:colOff>184150</xdr:colOff>
      <xdr:row>83</xdr:row>
      <xdr:rowOff>31995</xdr:rowOff>
    </xdr:to>
    <xdr:sp macro="" textlink="">
      <xdr:nvSpPr>
        <xdr:cNvPr id="201" name="フローチャート: 判断 200"/>
        <xdr:cNvSpPr/>
      </xdr:nvSpPr>
      <xdr:spPr>
        <a:xfrm>
          <a:off x="4064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42172</xdr:rowOff>
    </xdr:from>
    <xdr:ext cx="736600" cy="259045"/>
    <xdr:sp macro="" textlink="">
      <xdr:nvSpPr>
        <xdr:cNvPr id="202" name="テキスト ボックス 201"/>
        <xdr:cNvSpPr txBox="1"/>
      </xdr:nvSpPr>
      <xdr:spPr>
        <a:xfrm>
          <a:off x="3733800" y="13929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150042</xdr:rowOff>
    </xdr:from>
    <xdr:to>
      <xdr:col>15</xdr:col>
      <xdr:colOff>82550</xdr:colOff>
      <xdr:row>82</xdr:row>
      <xdr:rowOff>171145</xdr:rowOff>
    </xdr:to>
    <xdr:cxnSp macro="">
      <xdr:nvCxnSpPr>
        <xdr:cNvPr id="203" name="直線コネクタ 202"/>
        <xdr:cNvCxnSpPr/>
      </xdr:nvCxnSpPr>
      <xdr:spPr>
        <a:xfrm>
          <a:off x="2336800" y="14208942"/>
          <a:ext cx="889000" cy="2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88545</xdr:rowOff>
    </xdr:from>
    <xdr:to>
      <xdr:col>15</xdr:col>
      <xdr:colOff>133350</xdr:colOff>
      <xdr:row>83</xdr:row>
      <xdr:rowOff>18695</xdr:rowOff>
    </xdr:to>
    <xdr:sp macro="" textlink="">
      <xdr:nvSpPr>
        <xdr:cNvPr id="204" name="フローチャート: 判断 203"/>
        <xdr:cNvSpPr/>
      </xdr:nvSpPr>
      <xdr:spPr>
        <a:xfrm>
          <a:off x="3175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28872</xdr:rowOff>
    </xdr:from>
    <xdr:ext cx="762000" cy="259045"/>
    <xdr:sp macro="" textlink="">
      <xdr:nvSpPr>
        <xdr:cNvPr id="205" name="テキスト ボックス 204"/>
        <xdr:cNvSpPr txBox="1"/>
      </xdr:nvSpPr>
      <xdr:spPr>
        <a:xfrm>
          <a:off x="2844800" y="139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121569</xdr:rowOff>
    </xdr:from>
    <xdr:to>
      <xdr:col>11</xdr:col>
      <xdr:colOff>31750</xdr:colOff>
      <xdr:row>82</xdr:row>
      <xdr:rowOff>150042</xdr:rowOff>
    </xdr:to>
    <xdr:cxnSp macro="">
      <xdr:nvCxnSpPr>
        <xdr:cNvPr id="206" name="直線コネクタ 205"/>
        <xdr:cNvCxnSpPr/>
      </xdr:nvCxnSpPr>
      <xdr:spPr>
        <a:xfrm>
          <a:off x="1447800" y="14180469"/>
          <a:ext cx="8890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27801</xdr:rowOff>
    </xdr:from>
    <xdr:to>
      <xdr:col>11</xdr:col>
      <xdr:colOff>82550</xdr:colOff>
      <xdr:row>82</xdr:row>
      <xdr:rowOff>129401</xdr:rowOff>
    </xdr:to>
    <xdr:sp macro="" textlink="">
      <xdr:nvSpPr>
        <xdr:cNvPr id="207" name="フローチャート: 判断 206"/>
        <xdr:cNvSpPr/>
      </xdr:nvSpPr>
      <xdr:spPr>
        <a:xfrm>
          <a:off x="2286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139578</xdr:rowOff>
    </xdr:from>
    <xdr:ext cx="762000" cy="259045"/>
    <xdr:sp macro="" textlink="">
      <xdr:nvSpPr>
        <xdr:cNvPr id="208" name="テキスト ボックス 207"/>
        <xdr:cNvSpPr txBox="1"/>
      </xdr:nvSpPr>
      <xdr:spPr>
        <a:xfrm>
          <a:off x="1955800" y="1385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9" name="フローチャート: 判断 208"/>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7075</xdr:rowOff>
    </xdr:from>
    <xdr:ext cx="762000" cy="259045"/>
    <xdr:sp macro="" textlink="">
      <xdr:nvSpPr>
        <xdr:cNvPr id="210" name="テキスト ボックス 209"/>
        <xdr:cNvSpPr txBox="1"/>
      </xdr:nvSpPr>
      <xdr:spPr>
        <a:xfrm>
          <a:off x="1066800" y="138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2383</xdr:rowOff>
    </xdr:from>
    <xdr:to>
      <xdr:col>23</xdr:col>
      <xdr:colOff>184150</xdr:colOff>
      <xdr:row>83</xdr:row>
      <xdr:rowOff>103983</xdr:rowOff>
    </xdr:to>
    <xdr:sp macro="" textlink="">
      <xdr:nvSpPr>
        <xdr:cNvPr id="216" name="楕円 215"/>
        <xdr:cNvSpPr/>
      </xdr:nvSpPr>
      <xdr:spPr>
        <a:xfrm>
          <a:off x="4902200" y="1423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145910</xdr:rowOff>
    </xdr:from>
    <xdr:ext cx="762000" cy="259045"/>
    <xdr:sp macro="" textlink="">
      <xdr:nvSpPr>
        <xdr:cNvPr id="217" name="人件費・物件費等の状況該当値テキスト"/>
        <xdr:cNvSpPr txBox="1"/>
      </xdr:nvSpPr>
      <xdr:spPr>
        <a:xfrm>
          <a:off x="5041900" y="1420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120517</xdr:rowOff>
    </xdr:from>
    <xdr:to>
      <xdr:col>19</xdr:col>
      <xdr:colOff>184150</xdr:colOff>
      <xdr:row>83</xdr:row>
      <xdr:rowOff>50667</xdr:rowOff>
    </xdr:to>
    <xdr:sp macro="" textlink="">
      <xdr:nvSpPr>
        <xdr:cNvPr id="218" name="楕円 217"/>
        <xdr:cNvSpPr/>
      </xdr:nvSpPr>
      <xdr:spPr>
        <a:xfrm>
          <a:off x="4064000" y="141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35444</xdr:rowOff>
    </xdr:from>
    <xdr:ext cx="736600" cy="259045"/>
    <xdr:sp macro="" textlink="">
      <xdr:nvSpPr>
        <xdr:cNvPr id="219" name="テキスト ボックス 218"/>
        <xdr:cNvSpPr txBox="1"/>
      </xdr:nvSpPr>
      <xdr:spPr>
        <a:xfrm>
          <a:off x="3733800" y="14265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120345</xdr:rowOff>
    </xdr:from>
    <xdr:to>
      <xdr:col>15</xdr:col>
      <xdr:colOff>133350</xdr:colOff>
      <xdr:row>83</xdr:row>
      <xdr:rowOff>50495</xdr:rowOff>
    </xdr:to>
    <xdr:sp macro="" textlink="">
      <xdr:nvSpPr>
        <xdr:cNvPr id="220" name="楕円 219"/>
        <xdr:cNvSpPr/>
      </xdr:nvSpPr>
      <xdr:spPr>
        <a:xfrm>
          <a:off x="3175000" y="1417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35272</xdr:rowOff>
    </xdr:from>
    <xdr:ext cx="762000" cy="259045"/>
    <xdr:sp macro="" textlink="">
      <xdr:nvSpPr>
        <xdr:cNvPr id="221" name="テキスト ボックス 220"/>
        <xdr:cNvSpPr txBox="1"/>
      </xdr:nvSpPr>
      <xdr:spPr>
        <a:xfrm>
          <a:off x="2844800" y="1426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99242</xdr:rowOff>
    </xdr:from>
    <xdr:to>
      <xdr:col>11</xdr:col>
      <xdr:colOff>82550</xdr:colOff>
      <xdr:row>83</xdr:row>
      <xdr:rowOff>29392</xdr:rowOff>
    </xdr:to>
    <xdr:sp macro="" textlink="">
      <xdr:nvSpPr>
        <xdr:cNvPr id="222" name="楕円 221"/>
        <xdr:cNvSpPr/>
      </xdr:nvSpPr>
      <xdr:spPr>
        <a:xfrm>
          <a:off x="2286000" y="1415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14169</xdr:rowOff>
    </xdr:from>
    <xdr:ext cx="762000" cy="259045"/>
    <xdr:sp macro="" textlink="">
      <xdr:nvSpPr>
        <xdr:cNvPr id="223" name="テキスト ボックス 222"/>
        <xdr:cNvSpPr txBox="1"/>
      </xdr:nvSpPr>
      <xdr:spPr>
        <a:xfrm>
          <a:off x="1955800" y="1424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70769</xdr:rowOff>
    </xdr:from>
    <xdr:to>
      <xdr:col>7</xdr:col>
      <xdr:colOff>31750</xdr:colOff>
      <xdr:row>83</xdr:row>
      <xdr:rowOff>919</xdr:rowOff>
    </xdr:to>
    <xdr:sp macro="" textlink="">
      <xdr:nvSpPr>
        <xdr:cNvPr id="224" name="楕円 223"/>
        <xdr:cNvSpPr/>
      </xdr:nvSpPr>
      <xdr:spPr>
        <a:xfrm>
          <a:off x="1397000" y="141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157146</xdr:rowOff>
    </xdr:from>
    <xdr:ext cx="762000" cy="259045"/>
    <xdr:sp macro="" textlink="">
      <xdr:nvSpPr>
        <xdr:cNvPr id="225" name="テキスト ボックス 224"/>
        <xdr:cNvSpPr txBox="1"/>
      </xdr:nvSpPr>
      <xdr:spPr>
        <a:xfrm>
          <a:off x="1066800" y="142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ラスパイレス指数は経験年数階層の変動等による増減があるものの、横ばいに推移し、島根県内において低い状況にある。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本町は合併時にワタリ制度の廃止や給与改定等を通じ、給与水準の抑制に努めるとともに、独自の給与カットを平成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年度まで実施、平成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年度は給与削減措置を実施した。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日に給与制度の総合的見直しを実施したところである。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今後も、適正な給与水準を維持していきたい。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29029</xdr:rowOff>
    </xdr:from>
    <xdr:to>
      <xdr:col>81</xdr:col>
      <xdr:colOff>44450</xdr:colOff>
      <xdr:row>82</xdr:row>
      <xdr:rowOff>132443</xdr:rowOff>
    </xdr:to>
    <xdr:cxnSp macro="">
      <xdr:nvCxnSpPr>
        <xdr:cNvPr id="261" name="直線コネクタ 260"/>
        <xdr:cNvCxnSpPr/>
      </xdr:nvCxnSpPr>
      <xdr:spPr>
        <a:xfrm flipV="1">
          <a:off x="16179800" y="14087929"/>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132443</xdr:rowOff>
    </xdr:to>
    <xdr:cxnSp macro="">
      <xdr:nvCxnSpPr>
        <xdr:cNvPr id="264" name="直線コネクタ 263"/>
        <xdr:cNvCxnSpPr/>
      </xdr:nvCxnSpPr>
      <xdr:spPr>
        <a:xfrm>
          <a:off x="15290800" y="141224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83</xdr:row>
      <xdr:rowOff>29936</xdr:rowOff>
    </xdr:to>
    <xdr:cxnSp macro="">
      <xdr:nvCxnSpPr>
        <xdr:cNvPr id="267" name="直線コネクタ 266"/>
        <xdr:cNvCxnSpPr/>
      </xdr:nvCxnSpPr>
      <xdr:spPr>
        <a:xfrm flipV="1">
          <a:off x="14401800" y="1412240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9" name="テキスト ボックス 268"/>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83</xdr:row>
      <xdr:rowOff>29936</xdr:rowOff>
    </xdr:to>
    <xdr:cxnSp macro="">
      <xdr:nvCxnSpPr>
        <xdr:cNvPr id="270" name="直線コネクタ 269"/>
        <xdr:cNvCxnSpPr/>
      </xdr:nvCxnSpPr>
      <xdr:spPr>
        <a:xfrm>
          <a:off x="13512800" y="141568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4" name="テキスト ボックス 273"/>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149679</xdr:rowOff>
    </xdr:from>
    <xdr:to>
      <xdr:col>81</xdr:col>
      <xdr:colOff>95250</xdr:colOff>
      <xdr:row>82</xdr:row>
      <xdr:rowOff>79829</xdr:rowOff>
    </xdr:to>
    <xdr:sp macro="" textlink="">
      <xdr:nvSpPr>
        <xdr:cNvPr id="280" name="楕円 279"/>
        <xdr:cNvSpPr/>
      </xdr:nvSpPr>
      <xdr:spPr>
        <a:xfrm>
          <a:off x="169672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70956</xdr:rowOff>
    </xdr:from>
    <xdr:ext cx="762000" cy="259045"/>
    <xdr:sp macro="" textlink="">
      <xdr:nvSpPr>
        <xdr:cNvPr id="281" name="給与水準   （国との比較）該当値テキスト"/>
        <xdr:cNvSpPr txBox="1"/>
      </xdr:nvSpPr>
      <xdr:spPr>
        <a:xfrm>
          <a:off x="17106900" y="1395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81643</xdr:rowOff>
    </xdr:from>
    <xdr:to>
      <xdr:col>77</xdr:col>
      <xdr:colOff>95250</xdr:colOff>
      <xdr:row>83</xdr:row>
      <xdr:rowOff>11793</xdr:rowOff>
    </xdr:to>
    <xdr:sp macro="" textlink="">
      <xdr:nvSpPr>
        <xdr:cNvPr id="282" name="楕円 281"/>
        <xdr:cNvSpPr/>
      </xdr:nvSpPr>
      <xdr:spPr>
        <a:xfrm>
          <a:off x="16129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21970</xdr:rowOff>
    </xdr:from>
    <xdr:ext cx="736600" cy="259045"/>
    <xdr:sp macro="" textlink="">
      <xdr:nvSpPr>
        <xdr:cNvPr id="283" name="テキスト ボックス 282"/>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84" name="楕円 283"/>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85" name="テキスト ボックス 284"/>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86" name="楕円 285"/>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87" name="テキスト ボックス 286"/>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47171</xdr:rowOff>
    </xdr:from>
    <xdr:to>
      <xdr:col>64</xdr:col>
      <xdr:colOff>152400</xdr:colOff>
      <xdr:row>82</xdr:row>
      <xdr:rowOff>148771</xdr:rowOff>
    </xdr:to>
    <xdr:sp macro="" textlink="">
      <xdr:nvSpPr>
        <xdr:cNvPr id="288" name="楕円 287"/>
        <xdr:cNvSpPr/>
      </xdr:nvSpPr>
      <xdr:spPr>
        <a:xfrm>
          <a:off x="13462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158948</xdr:rowOff>
    </xdr:from>
    <xdr:ext cx="762000" cy="259045"/>
    <xdr:sp macro="" textlink="">
      <xdr:nvSpPr>
        <xdr:cNvPr id="289" name="テキスト ボックス 288"/>
        <xdr:cNvSpPr txBox="1"/>
      </xdr:nvSpPr>
      <xdr:spPr>
        <a:xfrm>
          <a:off x="13131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職員数は対前年比で横ばいに推移し、人口千人当たり職員数は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ポイント増加した。近年は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合併後の急激な人員削減により生じた職員の年齢構成のバラつき是正を念頭に職員採用を実施してきたところ。</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人口が減少傾向にあることから、退職者補充を前提とすると、人口当たりの職員数は自ずと増加するため、さらなる合理化が必要ではある。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一方、福祉分野をはじめとし、制度改正等による影響での職員数増が必要であることや、町の面積等を考慮すると人口に比例させ一律に職員数を削減し難い面もある。　また、昨今の働き方改革や多様な人材の受け入れへの対応から、結果として職員数が増加する恐れもある。　以上の点を考慮し、今後もバランスのとれた職員数維持を念頭に、スリムで効率的な組織づくりに努めていきたい。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6" name="直線コネクタ 305"/>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7" name="テキスト ボックス 306"/>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8" name="直線コネクタ 30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9" name="テキスト ボックス 30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0" name="直線コネクタ 309"/>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1" name="テキスト ボックス 310"/>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4" name="直線コネクタ 313"/>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5" name="テキスト ボックス 314"/>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6" name="直線コネクタ 31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7" name="テキスト ボックス 31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8" name="直線コネクタ 317"/>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9" name="テキスト ボックス 318"/>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128508</xdr:rowOff>
    </xdr:from>
    <xdr:to>
      <xdr:col>81</xdr:col>
      <xdr:colOff>44450</xdr:colOff>
      <xdr:row>67</xdr:row>
      <xdr:rowOff>80010</xdr:rowOff>
    </xdr:to>
    <xdr:cxnSp macro="">
      <xdr:nvCxnSpPr>
        <xdr:cNvPr id="323" name="直線コネクタ 322"/>
        <xdr:cNvCxnSpPr/>
      </xdr:nvCxnSpPr>
      <xdr:spPr>
        <a:xfrm flipV="1">
          <a:off x="17018000" y="10072608"/>
          <a:ext cx="0" cy="1494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24"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25" name="直線コネクタ 324"/>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43435</xdr:rowOff>
    </xdr:from>
    <xdr:ext cx="762000" cy="259045"/>
    <xdr:sp macro="" textlink="">
      <xdr:nvSpPr>
        <xdr:cNvPr id="326" name="定員管理の状況最大値テキスト"/>
        <xdr:cNvSpPr txBox="1"/>
      </xdr:nvSpPr>
      <xdr:spPr>
        <a:xfrm>
          <a:off x="17106900" y="981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128508</xdr:rowOff>
    </xdr:from>
    <xdr:to>
      <xdr:col>81</xdr:col>
      <xdr:colOff>133350</xdr:colOff>
      <xdr:row>58</xdr:row>
      <xdr:rowOff>128508</xdr:rowOff>
    </xdr:to>
    <xdr:cxnSp macro="">
      <xdr:nvCxnSpPr>
        <xdr:cNvPr id="327" name="直線コネクタ 326"/>
        <xdr:cNvCxnSpPr/>
      </xdr:nvCxnSpPr>
      <xdr:spPr>
        <a:xfrm>
          <a:off x="16929100" y="1007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53022</xdr:rowOff>
    </xdr:from>
    <xdr:to>
      <xdr:col>81</xdr:col>
      <xdr:colOff>44450</xdr:colOff>
      <xdr:row>61</xdr:row>
      <xdr:rowOff>59055</xdr:rowOff>
    </xdr:to>
    <xdr:cxnSp macro="">
      <xdr:nvCxnSpPr>
        <xdr:cNvPr id="328" name="直線コネクタ 327"/>
        <xdr:cNvCxnSpPr/>
      </xdr:nvCxnSpPr>
      <xdr:spPr>
        <a:xfrm>
          <a:off x="16179800" y="10511472"/>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150750</xdr:rowOff>
    </xdr:from>
    <xdr:ext cx="762000" cy="259045"/>
    <xdr:sp macro="" textlink="">
      <xdr:nvSpPr>
        <xdr:cNvPr id="329" name="定員管理の状況平均値テキスト"/>
        <xdr:cNvSpPr txBox="1"/>
      </xdr:nvSpPr>
      <xdr:spPr>
        <a:xfrm>
          <a:off x="17106900" y="10609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7223</xdr:rowOff>
    </xdr:from>
    <xdr:to>
      <xdr:col>81</xdr:col>
      <xdr:colOff>95250</xdr:colOff>
      <xdr:row>62</xdr:row>
      <xdr:rowOff>108823</xdr:rowOff>
    </xdr:to>
    <xdr:sp macro="" textlink="">
      <xdr:nvSpPr>
        <xdr:cNvPr id="330" name="フローチャート: 判断 329"/>
        <xdr:cNvSpPr/>
      </xdr:nvSpPr>
      <xdr:spPr>
        <a:xfrm>
          <a:off x="16967200" y="1063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24368</xdr:rowOff>
    </xdr:from>
    <xdr:to>
      <xdr:col>77</xdr:col>
      <xdr:colOff>44450</xdr:colOff>
      <xdr:row>61</xdr:row>
      <xdr:rowOff>53022</xdr:rowOff>
    </xdr:to>
    <xdr:cxnSp macro="">
      <xdr:nvCxnSpPr>
        <xdr:cNvPr id="331" name="直線コネクタ 330"/>
        <xdr:cNvCxnSpPr/>
      </xdr:nvCxnSpPr>
      <xdr:spPr>
        <a:xfrm>
          <a:off x="15290800" y="10482818"/>
          <a:ext cx="889000" cy="2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159068</xdr:rowOff>
    </xdr:from>
    <xdr:to>
      <xdr:col>77</xdr:col>
      <xdr:colOff>95250</xdr:colOff>
      <xdr:row>62</xdr:row>
      <xdr:rowOff>89218</xdr:rowOff>
    </xdr:to>
    <xdr:sp macro="" textlink="">
      <xdr:nvSpPr>
        <xdr:cNvPr id="332" name="フローチャート: 判断 331"/>
        <xdr:cNvSpPr/>
      </xdr:nvSpPr>
      <xdr:spPr>
        <a:xfrm>
          <a:off x="16129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73995</xdr:rowOff>
    </xdr:from>
    <xdr:ext cx="736600" cy="259045"/>
    <xdr:sp macro="" textlink="">
      <xdr:nvSpPr>
        <xdr:cNvPr id="333" name="テキスト ボックス 332"/>
        <xdr:cNvSpPr txBox="1"/>
      </xdr:nvSpPr>
      <xdr:spPr>
        <a:xfrm>
          <a:off x="15798800" y="10703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24368</xdr:rowOff>
    </xdr:from>
    <xdr:to>
      <xdr:col>72</xdr:col>
      <xdr:colOff>203200</xdr:colOff>
      <xdr:row>61</xdr:row>
      <xdr:rowOff>36433</xdr:rowOff>
    </xdr:to>
    <xdr:cxnSp macro="">
      <xdr:nvCxnSpPr>
        <xdr:cNvPr id="334" name="直線コネクタ 333"/>
        <xdr:cNvCxnSpPr/>
      </xdr:nvCxnSpPr>
      <xdr:spPr>
        <a:xfrm flipV="1">
          <a:off x="14401800" y="1048281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122872</xdr:rowOff>
    </xdr:from>
    <xdr:to>
      <xdr:col>73</xdr:col>
      <xdr:colOff>44450</xdr:colOff>
      <xdr:row>62</xdr:row>
      <xdr:rowOff>53022</xdr:rowOff>
    </xdr:to>
    <xdr:sp macro="" textlink="">
      <xdr:nvSpPr>
        <xdr:cNvPr id="335" name="フローチャート: 判断 334"/>
        <xdr:cNvSpPr/>
      </xdr:nvSpPr>
      <xdr:spPr>
        <a:xfrm>
          <a:off x="15240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37799</xdr:rowOff>
    </xdr:from>
    <xdr:ext cx="762000" cy="259045"/>
    <xdr:sp macro="" textlink="">
      <xdr:nvSpPr>
        <xdr:cNvPr id="336" name="テキスト ボックス 335"/>
        <xdr:cNvSpPr txBox="1"/>
      </xdr:nvSpPr>
      <xdr:spPr>
        <a:xfrm>
          <a:off x="14909800" y="1066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165656</xdr:rowOff>
    </xdr:from>
    <xdr:to>
      <xdr:col>68</xdr:col>
      <xdr:colOff>152400</xdr:colOff>
      <xdr:row>61</xdr:row>
      <xdr:rowOff>36433</xdr:rowOff>
    </xdr:to>
    <xdr:cxnSp macro="">
      <xdr:nvCxnSpPr>
        <xdr:cNvPr id="337" name="直線コネクタ 336"/>
        <xdr:cNvCxnSpPr/>
      </xdr:nvCxnSpPr>
      <xdr:spPr>
        <a:xfrm>
          <a:off x="13512800" y="10452656"/>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83662</xdr:rowOff>
    </xdr:from>
    <xdr:to>
      <xdr:col>68</xdr:col>
      <xdr:colOff>203200</xdr:colOff>
      <xdr:row>62</xdr:row>
      <xdr:rowOff>13812</xdr:rowOff>
    </xdr:to>
    <xdr:sp macro="" textlink="">
      <xdr:nvSpPr>
        <xdr:cNvPr id="338" name="フローチャート: 判断 337"/>
        <xdr:cNvSpPr/>
      </xdr:nvSpPr>
      <xdr:spPr>
        <a:xfrm>
          <a:off x="14351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170039</xdr:rowOff>
    </xdr:from>
    <xdr:ext cx="762000" cy="259045"/>
    <xdr:sp macro="" textlink="">
      <xdr:nvSpPr>
        <xdr:cNvPr id="339" name="テキスト ボックス 338"/>
        <xdr:cNvSpPr txBox="1"/>
      </xdr:nvSpPr>
      <xdr:spPr>
        <a:xfrm>
          <a:off x="14020800" y="106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10240</xdr:rowOff>
    </xdr:from>
    <xdr:to>
      <xdr:col>64</xdr:col>
      <xdr:colOff>152400</xdr:colOff>
      <xdr:row>62</xdr:row>
      <xdr:rowOff>111840</xdr:rowOff>
    </xdr:to>
    <xdr:sp macro="" textlink="">
      <xdr:nvSpPr>
        <xdr:cNvPr id="340" name="フローチャート: 判断 339"/>
        <xdr:cNvSpPr/>
      </xdr:nvSpPr>
      <xdr:spPr>
        <a:xfrm>
          <a:off x="13462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96617</xdr:rowOff>
    </xdr:from>
    <xdr:ext cx="762000" cy="259045"/>
    <xdr:sp macro="" textlink="">
      <xdr:nvSpPr>
        <xdr:cNvPr id="341" name="テキスト ボックス 340"/>
        <xdr:cNvSpPr txBox="1"/>
      </xdr:nvSpPr>
      <xdr:spPr>
        <a:xfrm>
          <a:off x="13131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8255</xdr:rowOff>
    </xdr:from>
    <xdr:to>
      <xdr:col>81</xdr:col>
      <xdr:colOff>95250</xdr:colOff>
      <xdr:row>61</xdr:row>
      <xdr:rowOff>109855</xdr:rowOff>
    </xdr:to>
    <xdr:sp macro="" textlink="">
      <xdr:nvSpPr>
        <xdr:cNvPr id="347" name="楕円 346"/>
        <xdr:cNvSpPr/>
      </xdr:nvSpPr>
      <xdr:spPr>
        <a:xfrm>
          <a:off x="169672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24782</xdr:rowOff>
    </xdr:from>
    <xdr:ext cx="762000" cy="259045"/>
    <xdr:sp macro="" textlink="">
      <xdr:nvSpPr>
        <xdr:cNvPr id="348" name="定員管理の状況該当値テキスト"/>
        <xdr:cNvSpPr txBox="1"/>
      </xdr:nvSpPr>
      <xdr:spPr>
        <a:xfrm>
          <a:off x="17106900" y="1031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2222</xdr:rowOff>
    </xdr:from>
    <xdr:to>
      <xdr:col>77</xdr:col>
      <xdr:colOff>95250</xdr:colOff>
      <xdr:row>61</xdr:row>
      <xdr:rowOff>103822</xdr:rowOff>
    </xdr:to>
    <xdr:sp macro="" textlink="">
      <xdr:nvSpPr>
        <xdr:cNvPr id="349" name="楕円 348"/>
        <xdr:cNvSpPr/>
      </xdr:nvSpPr>
      <xdr:spPr>
        <a:xfrm>
          <a:off x="16129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113999</xdr:rowOff>
    </xdr:from>
    <xdr:ext cx="736600" cy="259045"/>
    <xdr:sp macro="" textlink="">
      <xdr:nvSpPr>
        <xdr:cNvPr id="350" name="テキスト ボックス 349"/>
        <xdr:cNvSpPr txBox="1"/>
      </xdr:nvSpPr>
      <xdr:spPr>
        <a:xfrm>
          <a:off x="15798800" y="10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145018</xdr:rowOff>
    </xdr:from>
    <xdr:to>
      <xdr:col>73</xdr:col>
      <xdr:colOff>44450</xdr:colOff>
      <xdr:row>61</xdr:row>
      <xdr:rowOff>75168</xdr:rowOff>
    </xdr:to>
    <xdr:sp macro="" textlink="">
      <xdr:nvSpPr>
        <xdr:cNvPr id="351" name="楕円 350"/>
        <xdr:cNvSpPr/>
      </xdr:nvSpPr>
      <xdr:spPr>
        <a:xfrm>
          <a:off x="15240000" y="1043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85345</xdr:rowOff>
    </xdr:from>
    <xdr:ext cx="762000" cy="259045"/>
    <xdr:sp macro="" textlink="">
      <xdr:nvSpPr>
        <xdr:cNvPr id="352" name="テキスト ボックス 351"/>
        <xdr:cNvSpPr txBox="1"/>
      </xdr:nvSpPr>
      <xdr:spPr>
        <a:xfrm>
          <a:off x="14909800" y="1020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157083</xdr:rowOff>
    </xdr:from>
    <xdr:to>
      <xdr:col>68</xdr:col>
      <xdr:colOff>203200</xdr:colOff>
      <xdr:row>61</xdr:row>
      <xdr:rowOff>87233</xdr:rowOff>
    </xdr:to>
    <xdr:sp macro="" textlink="">
      <xdr:nvSpPr>
        <xdr:cNvPr id="353" name="楕円 352"/>
        <xdr:cNvSpPr/>
      </xdr:nvSpPr>
      <xdr:spPr>
        <a:xfrm>
          <a:off x="14351000" y="1044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97410</xdr:rowOff>
    </xdr:from>
    <xdr:ext cx="762000" cy="259045"/>
    <xdr:sp macro="" textlink="">
      <xdr:nvSpPr>
        <xdr:cNvPr id="354" name="テキスト ボックス 353"/>
        <xdr:cNvSpPr txBox="1"/>
      </xdr:nvSpPr>
      <xdr:spPr>
        <a:xfrm>
          <a:off x="14020800" y="1021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114856</xdr:rowOff>
    </xdr:from>
    <xdr:to>
      <xdr:col>64</xdr:col>
      <xdr:colOff>152400</xdr:colOff>
      <xdr:row>61</xdr:row>
      <xdr:rowOff>45006</xdr:rowOff>
    </xdr:to>
    <xdr:sp macro="" textlink="">
      <xdr:nvSpPr>
        <xdr:cNvPr id="355" name="楕円 354"/>
        <xdr:cNvSpPr/>
      </xdr:nvSpPr>
      <xdr:spPr>
        <a:xfrm>
          <a:off x="13462000" y="1040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55183</xdr:rowOff>
    </xdr:from>
    <xdr:ext cx="762000" cy="259045"/>
    <xdr:sp macro="" textlink="">
      <xdr:nvSpPr>
        <xdr:cNvPr id="356" name="テキスト ボックス 355"/>
        <xdr:cNvSpPr txBox="1"/>
      </xdr:nvSpPr>
      <xdr:spPr>
        <a:xfrm>
          <a:off x="13131800" y="1017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％改善し、毎年着実に改善してきているが、類似団体と比較しても依然として高い水準にある。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しかしながら、単年度比率は</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％と改善してきており、引き続き、起債の新規発行の抑制、任意繰上償還の実施により公債費の抑制を図っていく。</a:t>
          </a: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3" name="直線コネクタ 37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4" name="テキスト ボックス 37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5" name="直線コネクタ 37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6" name="テキスト ボックス 37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9" name="直線コネクタ 37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0" name="テキスト ボックス 37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1" name="直線コネクタ 38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2" name="テキスト ボックス 38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4" name="テキスト ボックス 38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75495</xdr:rowOff>
    </xdr:from>
    <xdr:to>
      <xdr:col>81</xdr:col>
      <xdr:colOff>44450</xdr:colOff>
      <xdr:row>45</xdr:row>
      <xdr:rowOff>20461</xdr:rowOff>
    </xdr:to>
    <xdr:cxnSp macro="">
      <xdr:nvCxnSpPr>
        <xdr:cNvPr id="386" name="直線コネクタ 385"/>
        <xdr:cNvCxnSpPr/>
      </xdr:nvCxnSpPr>
      <xdr:spPr>
        <a:xfrm flipV="1">
          <a:off x="17018000" y="624769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163988</xdr:rowOff>
    </xdr:from>
    <xdr:ext cx="762000" cy="259045"/>
    <xdr:sp macro="" textlink="">
      <xdr:nvSpPr>
        <xdr:cNvPr id="387" name="公債費負担の状況最小値テキスト"/>
        <xdr:cNvSpPr txBox="1"/>
      </xdr:nvSpPr>
      <xdr:spPr>
        <a:xfrm>
          <a:off x="17106900" y="770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20461</xdr:rowOff>
    </xdr:from>
    <xdr:to>
      <xdr:col>81</xdr:col>
      <xdr:colOff>133350</xdr:colOff>
      <xdr:row>45</xdr:row>
      <xdr:rowOff>20461</xdr:rowOff>
    </xdr:to>
    <xdr:cxnSp macro="">
      <xdr:nvCxnSpPr>
        <xdr:cNvPr id="388" name="直線コネクタ 387"/>
        <xdr:cNvCxnSpPr/>
      </xdr:nvCxnSpPr>
      <xdr:spPr>
        <a:xfrm>
          <a:off x="16929100" y="773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161872</xdr:rowOff>
    </xdr:from>
    <xdr:ext cx="762000" cy="259045"/>
    <xdr:sp macro="" textlink="">
      <xdr:nvSpPr>
        <xdr:cNvPr id="389" name="公債費負担の状況最大値テキスト"/>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75495</xdr:rowOff>
    </xdr:from>
    <xdr:to>
      <xdr:col>81</xdr:col>
      <xdr:colOff>133350</xdr:colOff>
      <xdr:row>36</xdr:row>
      <xdr:rowOff>75495</xdr:rowOff>
    </xdr:to>
    <xdr:cxnSp macro="">
      <xdr:nvCxnSpPr>
        <xdr:cNvPr id="390" name="直線コネクタ 389"/>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17639</xdr:rowOff>
    </xdr:from>
    <xdr:to>
      <xdr:col>81</xdr:col>
      <xdr:colOff>44450</xdr:colOff>
      <xdr:row>44</xdr:row>
      <xdr:rowOff>151695</xdr:rowOff>
    </xdr:to>
    <xdr:cxnSp macro="">
      <xdr:nvCxnSpPr>
        <xdr:cNvPr id="391" name="直線コネクタ 390"/>
        <xdr:cNvCxnSpPr/>
      </xdr:nvCxnSpPr>
      <xdr:spPr>
        <a:xfrm flipV="1">
          <a:off x="16179800" y="7561439"/>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41927</xdr:rowOff>
    </xdr:from>
    <xdr:ext cx="762000" cy="259045"/>
    <xdr:sp macro="" textlink="">
      <xdr:nvSpPr>
        <xdr:cNvPr id="392" name="公債費負担の状況平均値テキスト"/>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3" name="フローチャート: 判断 392"/>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151695</xdr:rowOff>
    </xdr:from>
    <xdr:to>
      <xdr:col>77</xdr:col>
      <xdr:colOff>44450</xdr:colOff>
      <xdr:row>44</xdr:row>
      <xdr:rowOff>165100</xdr:rowOff>
    </xdr:to>
    <xdr:cxnSp macro="">
      <xdr:nvCxnSpPr>
        <xdr:cNvPr id="394" name="直線コネクタ 393"/>
        <xdr:cNvCxnSpPr/>
      </xdr:nvCxnSpPr>
      <xdr:spPr>
        <a:xfrm flipV="1">
          <a:off x="15290800" y="76954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5" name="フローチャート: 判断 394"/>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6" name="テキスト ボックス 395"/>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165100</xdr:rowOff>
    </xdr:from>
    <xdr:to>
      <xdr:col>72</xdr:col>
      <xdr:colOff>203200</xdr:colOff>
      <xdr:row>45</xdr:row>
      <xdr:rowOff>74083</xdr:rowOff>
    </xdr:to>
    <xdr:cxnSp macro="">
      <xdr:nvCxnSpPr>
        <xdr:cNvPr id="397" name="直線コネクタ 396"/>
        <xdr:cNvCxnSpPr/>
      </xdr:nvCxnSpPr>
      <xdr:spPr>
        <a:xfrm flipV="1">
          <a:off x="14401800" y="77089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65617</xdr:rowOff>
    </xdr:from>
    <xdr:to>
      <xdr:col>73</xdr:col>
      <xdr:colOff>44450</xdr:colOff>
      <xdr:row>41</xdr:row>
      <xdr:rowOff>167217</xdr:rowOff>
    </xdr:to>
    <xdr:sp macro="" textlink="">
      <xdr:nvSpPr>
        <xdr:cNvPr id="398" name="フローチャート: 判断 397"/>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399" name="テキスト ボックス 398"/>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74083</xdr:rowOff>
    </xdr:from>
    <xdr:to>
      <xdr:col>68</xdr:col>
      <xdr:colOff>152400</xdr:colOff>
      <xdr:row>45</xdr:row>
      <xdr:rowOff>167922</xdr:rowOff>
    </xdr:to>
    <xdr:cxnSp macro="">
      <xdr:nvCxnSpPr>
        <xdr:cNvPr id="400" name="直線コネクタ 399"/>
        <xdr:cNvCxnSpPr/>
      </xdr:nvCxnSpPr>
      <xdr:spPr>
        <a:xfrm flipV="1">
          <a:off x="13512800" y="7789333"/>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401" name="フローチャート: 判断 400"/>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402" name="テキスト ボックス 401"/>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68439</xdr:rowOff>
    </xdr:from>
    <xdr:to>
      <xdr:col>64</xdr:col>
      <xdr:colOff>152400</xdr:colOff>
      <xdr:row>42</xdr:row>
      <xdr:rowOff>170039</xdr:rowOff>
    </xdr:to>
    <xdr:sp macro="" textlink="">
      <xdr:nvSpPr>
        <xdr:cNvPr id="403" name="フローチャート: 判断 402"/>
        <xdr:cNvSpPr/>
      </xdr:nvSpPr>
      <xdr:spPr>
        <a:xfrm>
          <a:off x="13462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8766</xdr:rowOff>
    </xdr:from>
    <xdr:ext cx="762000" cy="259045"/>
    <xdr:sp macro="" textlink="">
      <xdr:nvSpPr>
        <xdr:cNvPr id="404" name="テキスト ボックス 403"/>
        <xdr:cNvSpPr txBox="1"/>
      </xdr:nvSpPr>
      <xdr:spPr>
        <a:xfrm>
          <a:off x="13131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138289</xdr:rowOff>
    </xdr:from>
    <xdr:to>
      <xdr:col>81</xdr:col>
      <xdr:colOff>95250</xdr:colOff>
      <xdr:row>44</xdr:row>
      <xdr:rowOff>68439</xdr:rowOff>
    </xdr:to>
    <xdr:sp macro="" textlink="">
      <xdr:nvSpPr>
        <xdr:cNvPr id="410" name="楕円 409"/>
        <xdr:cNvSpPr/>
      </xdr:nvSpPr>
      <xdr:spPr>
        <a:xfrm>
          <a:off x="16967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110366</xdr:rowOff>
    </xdr:from>
    <xdr:ext cx="762000" cy="259045"/>
    <xdr:sp macro="" textlink="">
      <xdr:nvSpPr>
        <xdr:cNvPr id="411" name="公債費負担の状況該当値テキスト"/>
        <xdr:cNvSpPr txBox="1"/>
      </xdr:nvSpPr>
      <xdr:spPr>
        <a:xfrm>
          <a:off x="17106900" y="74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100895</xdr:rowOff>
    </xdr:from>
    <xdr:to>
      <xdr:col>77</xdr:col>
      <xdr:colOff>95250</xdr:colOff>
      <xdr:row>45</xdr:row>
      <xdr:rowOff>31045</xdr:rowOff>
    </xdr:to>
    <xdr:sp macro="" textlink="">
      <xdr:nvSpPr>
        <xdr:cNvPr id="412" name="楕円 411"/>
        <xdr:cNvSpPr/>
      </xdr:nvSpPr>
      <xdr:spPr>
        <a:xfrm>
          <a:off x="16129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15822</xdr:rowOff>
    </xdr:from>
    <xdr:ext cx="736600" cy="259045"/>
    <xdr:sp macro="" textlink="">
      <xdr:nvSpPr>
        <xdr:cNvPr id="413" name="テキスト ボックス 412"/>
        <xdr:cNvSpPr txBox="1"/>
      </xdr:nvSpPr>
      <xdr:spPr>
        <a:xfrm>
          <a:off x="15798800" y="7731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114300</xdr:rowOff>
    </xdr:from>
    <xdr:to>
      <xdr:col>73</xdr:col>
      <xdr:colOff>44450</xdr:colOff>
      <xdr:row>45</xdr:row>
      <xdr:rowOff>44450</xdr:rowOff>
    </xdr:to>
    <xdr:sp macro="" textlink="">
      <xdr:nvSpPr>
        <xdr:cNvPr id="414" name="楕円 413"/>
        <xdr:cNvSpPr/>
      </xdr:nvSpPr>
      <xdr:spPr>
        <a:xfrm>
          <a:off x="15240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29227</xdr:rowOff>
    </xdr:from>
    <xdr:ext cx="762000" cy="259045"/>
    <xdr:sp macro="" textlink="">
      <xdr:nvSpPr>
        <xdr:cNvPr id="415" name="テキスト ボックス 414"/>
        <xdr:cNvSpPr txBox="1"/>
      </xdr:nvSpPr>
      <xdr:spPr>
        <a:xfrm>
          <a:off x="14909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23283</xdr:rowOff>
    </xdr:from>
    <xdr:to>
      <xdr:col>68</xdr:col>
      <xdr:colOff>203200</xdr:colOff>
      <xdr:row>45</xdr:row>
      <xdr:rowOff>124883</xdr:rowOff>
    </xdr:to>
    <xdr:sp macro="" textlink="">
      <xdr:nvSpPr>
        <xdr:cNvPr id="416" name="楕円 415"/>
        <xdr:cNvSpPr/>
      </xdr:nvSpPr>
      <xdr:spPr>
        <a:xfrm>
          <a:off x="14351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109660</xdr:rowOff>
    </xdr:from>
    <xdr:ext cx="762000" cy="259045"/>
    <xdr:sp macro="" textlink="">
      <xdr:nvSpPr>
        <xdr:cNvPr id="417" name="テキスト ボックス 416"/>
        <xdr:cNvSpPr txBox="1"/>
      </xdr:nvSpPr>
      <xdr:spPr>
        <a:xfrm>
          <a:off x="14020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117122</xdr:rowOff>
    </xdr:from>
    <xdr:to>
      <xdr:col>64</xdr:col>
      <xdr:colOff>152400</xdr:colOff>
      <xdr:row>46</xdr:row>
      <xdr:rowOff>47272</xdr:rowOff>
    </xdr:to>
    <xdr:sp macro="" textlink="">
      <xdr:nvSpPr>
        <xdr:cNvPr id="418" name="楕円 417"/>
        <xdr:cNvSpPr/>
      </xdr:nvSpPr>
      <xdr:spPr>
        <a:xfrm>
          <a:off x="13462000" y="78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46</xdr:row>
      <xdr:rowOff>32049</xdr:rowOff>
    </xdr:from>
    <xdr:ext cx="762000" cy="259045"/>
    <xdr:sp macro="" textlink="">
      <xdr:nvSpPr>
        <xdr:cNvPr id="419" name="テキスト ボックス 418"/>
        <xdr:cNvSpPr txBox="1"/>
      </xdr:nvSpPr>
      <xdr:spPr>
        <a:xfrm>
          <a:off x="13131800" y="791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任意繰上償還の実施及び起債発行額の抑制による地方債残高、公営企業における企業債残高の減少による公営企業債繰入見込額が減少した一方で、一部の第三セクターにおいて経営状況が悪化したことにより第三セクター負債負担見込額が増加したため、比率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％の改善に留まっている。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今後も地方債残高の抑制に努めるほか、第三セクターの経営改善にも積極的に関与し、将来負担の健全化を図る。</a:t>
          </a: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109305</xdr:rowOff>
    </xdr:to>
    <xdr:cxnSp macro="">
      <xdr:nvCxnSpPr>
        <xdr:cNvPr id="448" name="直線コネクタ 447"/>
        <xdr:cNvCxnSpPr/>
      </xdr:nvCxnSpPr>
      <xdr:spPr>
        <a:xfrm flipV="1">
          <a:off x="17018000" y="2370667"/>
          <a:ext cx="0" cy="15105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81382</xdr:rowOff>
    </xdr:from>
    <xdr:ext cx="762000" cy="259045"/>
    <xdr:sp macro="" textlink="">
      <xdr:nvSpPr>
        <xdr:cNvPr id="449" name="将来負担の状況最小値テキスト"/>
        <xdr:cNvSpPr txBox="1"/>
      </xdr:nvSpPr>
      <xdr:spPr>
        <a:xfrm>
          <a:off x="17106900" y="385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109305</xdr:rowOff>
    </xdr:from>
    <xdr:to>
      <xdr:col>81</xdr:col>
      <xdr:colOff>133350</xdr:colOff>
      <xdr:row>22</xdr:row>
      <xdr:rowOff>109305</xdr:rowOff>
    </xdr:to>
    <xdr:cxnSp macro="">
      <xdr:nvCxnSpPr>
        <xdr:cNvPr id="450" name="直線コネクタ 449"/>
        <xdr:cNvCxnSpPr/>
      </xdr:nvCxnSpPr>
      <xdr:spPr>
        <a:xfrm>
          <a:off x="16929100" y="388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11980</xdr:rowOff>
    </xdr:from>
    <xdr:to>
      <xdr:col>81</xdr:col>
      <xdr:colOff>44450</xdr:colOff>
      <xdr:row>22</xdr:row>
      <xdr:rowOff>27263</xdr:rowOff>
    </xdr:to>
    <xdr:cxnSp macro="">
      <xdr:nvCxnSpPr>
        <xdr:cNvPr id="453" name="直線コネクタ 452"/>
        <xdr:cNvCxnSpPr/>
      </xdr:nvCxnSpPr>
      <xdr:spPr>
        <a:xfrm flipV="1">
          <a:off x="16179800" y="3783880"/>
          <a:ext cx="8382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153941</xdr:rowOff>
    </xdr:from>
    <xdr:ext cx="762000" cy="259045"/>
    <xdr:sp macro="" textlink="">
      <xdr:nvSpPr>
        <xdr:cNvPr id="454" name="将来負担の状況平均値テキスト"/>
        <xdr:cNvSpPr txBox="1"/>
      </xdr:nvSpPr>
      <xdr:spPr>
        <a:xfrm>
          <a:off x="17106900" y="25542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137414</xdr:rowOff>
    </xdr:from>
    <xdr:to>
      <xdr:col>81</xdr:col>
      <xdr:colOff>95250</xdr:colOff>
      <xdr:row>16</xdr:row>
      <xdr:rowOff>67564</xdr:rowOff>
    </xdr:to>
    <xdr:sp macro="" textlink="">
      <xdr:nvSpPr>
        <xdr:cNvPr id="455" name="フローチャート: 判断 454"/>
        <xdr:cNvSpPr/>
      </xdr:nvSpPr>
      <xdr:spPr>
        <a:xfrm>
          <a:off x="169672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135170</xdr:rowOff>
    </xdr:from>
    <xdr:to>
      <xdr:col>77</xdr:col>
      <xdr:colOff>44450</xdr:colOff>
      <xdr:row>22</xdr:row>
      <xdr:rowOff>27263</xdr:rowOff>
    </xdr:to>
    <xdr:cxnSp macro="">
      <xdr:nvCxnSpPr>
        <xdr:cNvPr id="456" name="直線コネクタ 455"/>
        <xdr:cNvCxnSpPr/>
      </xdr:nvCxnSpPr>
      <xdr:spPr>
        <a:xfrm>
          <a:off x="15290800" y="3735620"/>
          <a:ext cx="889000" cy="6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124545</xdr:rowOff>
    </xdr:from>
    <xdr:to>
      <xdr:col>77</xdr:col>
      <xdr:colOff>95250</xdr:colOff>
      <xdr:row>16</xdr:row>
      <xdr:rowOff>54695</xdr:rowOff>
    </xdr:to>
    <xdr:sp macro="" textlink="">
      <xdr:nvSpPr>
        <xdr:cNvPr id="457" name="フローチャート: 判断 456"/>
        <xdr:cNvSpPr/>
      </xdr:nvSpPr>
      <xdr:spPr>
        <a:xfrm>
          <a:off x="16129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64872</xdr:rowOff>
    </xdr:from>
    <xdr:ext cx="736600" cy="259045"/>
    <xdr:sp macro="" textlink="">
      <xdr:nvSpPr>
        <xdr:cNvPr id="458" name="テキスト ボックス 457"/>
        <xdr:cNvSpPr txBox="1"/>
      </xdr:nvSpPr>
      <xdr:spPr>
        <a:xfrm>
          <a:off x="15798800" y="2465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104606</xdr:rowOff>
    </xdr:from>
    <xdr:to>
      <xdr:col>72</xdr:col>
      <xdr:colOff>203200</xdr:colOff>
      <xdr:row>21</xdr:row>
      <xdr:rowOff>135170</xdr:rowOff>
    </xdr:to>
    <xdr:cxnSp macro="">
      <xdr:nvCxnSpPr>
        <xdr:cNvPr id="459" name="直線コネクタ 458"/>
        <xdr:cNvCxnSpPr/>
      </xdr:nvCxnSpPr>
      <xdr:spPr>
        <a:xfrm>
          <a:off x="14401800" y="3705056"/>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161544</xdr:rowOff>
    </xdr:from>
    <xdr:to>
      <xdr:col>73</xdr:col>
      <xdr:colOff>44450</xdr:colOff>
      <xdr:row>16</xdr:row>
      <xdr:rowOff>91694</xdr:rowOff>
    </xdr:to>
    <xdr:sp macro="" textlink="">
      <xdr:nvSpPr>
        <xdr:cNvPr id="460" name="フローチャート: 判断 459"/>
        <xdr:cNvSpPr/>
      </xdr:nvSpPr>
      <xdr:spPr>
        <a:xfrm>
          <a:off x="15240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101871</xdr:rowOff>
    </xdr:from>
    <xdr:ext cx="762000" cy="259045"/>
    <xdr:sp macro="" textlink="">
      <xdr:nvSpPr>
        <xdr:cNvPr id="461" name="テキスト ボックス 460"/>
        <xdr:cNvSpPr txBox="1"/>
      </xdr:nvSpPr>
      <xdr:spPr>
        <a:xfrm>
          <a:off x="14909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104606</xdr:rowOff>
    </xdr:from>
    <xdr:to>
      <xdr:col>68</xdr:col>
      <xdr:colOff>152400</xdr:colOff>
      <xdr:row>21</xdr:row>
      <xdr:rowOff>164931</xdr:rowOff>
    </xdr:to>
    <xdr:cxnSp macro="">
      <xdr:nvCxnSpPr>
        <xdr:cNvPr id="462" name="直線コネクタ 461"/>
        <xdr:cNvCxnSpPr/>
      </xdr:nvCxnSpPr>
      <xdr:spPr>
        <a:xfrm flipV="1">
          <a:off x="13512800" y="370505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50419</xdr:rowOff>
    </xdr:from>
    <xdr:to>
      <xdr:col>68</xdr:col>
      <xdr:colOff>203200</xdr:colOff>
      <xdr:row>16</xdr:row>
      <xdr:rowOff>152019</xdr:rowOff>
    </xdr:to>
    <xdr:sp macro="" textlink="">
      <xdr:nvSpPr>
        <xdr:cNvPr id="463" name="フローチャート: 判断 462"/>
        <xdr:cNvSpPr/>
      </xdr:nvSpPr>
      <xdr:spPr>
        <a:xfrm>
          <a:off x="14351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162196</xdr:rowOff>
    </xdr:from>
    <xdr:ext cx="762000" cy="259045"/>
    <xdr:sp macro="" textlink="">
      <xdr:nvSpPr>
        <xdr:cNvPr id="464" name="テキスト ボックス 463"/>
        <xdr:cNvSpPr txBox="1"/>
      </xdr:nvSpPr>
      <xdr:spPr>
        <a:xfrm>
          <a:off x="14020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11007</xdr:rowOff>
    </xdr:from>
    <xdr:to>
      <xdr:col>64</xdr:col>
      <xdr:colOff>152400</xdr:colOff>
      <xdr:row>16</xdr:row>
      <xdr:rowOff>112607</xdr:rowOff>
    </xdr:to>
    <xdr:sp macro="" textlink="">
      <xdr:nvSpPr>
        <xdr:cNvPr id="465" name="フローチャート: 判断 464"/>
        <xdr:cNvSpPr/>
      </xdr:nvSpPr>
      <xdr:spPr>
        <a:xfrm>
          <a:off x="13462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122784</xdr:rowOff>
    </xdr:from>
    <xdr:ext cx="762000" cy="259045"/>
    <xdr:sp macro="" textlink="">
      <xdr:nvSpPr>
        <xdr:cNvPr id="466" name="テキスト ボックス 465"/>
        <xdr:cNvSpPr txBox="1"/>
      </xdr:nvSpPr>
      <xdr:spPr>
        <a:xfrm>
          <a:off x="13131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132630</xdr:rowOff>
    </xdr:from>
    <xdr:to>
      <xdr:col>81</xdr:col>
      <xdr:colOff>95250</xdr:colOff>
      <xdr:row>22</xdr:row>
      <xdr:rowOff>62780</xdr:rowOff>
    </xdr:to>
    <xdr:sp macro="" textlink="">
      <xdr:nvSpPr>
        <xdr:cNvPr id="472" name="楕円 471"/>
        <xdr:cNvSpPr/>
      </xdr:nvSpPr>
      <xdr:spPr>
        <a:xfrm>
          <a:off x="16967200" y="373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28507</xdr:rowOff>
    </xdr:from>
    <xdr:ext cx="762000" cy="259045"/>
    <xdr:sp macro="" textlink="">
      <xdr:nvSpPr>
        <xdr:cNvPr id="473" name="将来負担の状況該当値テキスト"/>
        <xdr:cNvSpPr txBox="1"/>
      </xdr:nvSpPr>
      <xdr:spPr>
        <a:xfrm>
          <a:off x="17106900" y="362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147913</xdr:rowOff>
    </xdr:from>
    <xdr:to>
      <xdr:col>77</xdr:col>
      <xdr:colOff>95250</xdr:colOff>
      <xdr:row>22</xdr:row>
      <xdr:rowOff>78063</xdr:rowOff>
    </xdr:to>
    <xdr:sp macro="" textlink="">
      <xdr:nvSpPr>
        <xdr:cNvPr id="474" name="楕円 473"/>
        <xdr:cNvSpPr/>
      </xdr:nvSpPr>
      <xdr:spPr>
        <a:xfrm>
          <a:off x="16129000" y="374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62840</xdr:rowOff>
    </xdr:from>
    <xdr:ext cx="736600" cy="259045"/>
    <xdr:sp macro="" textlink="">
      <xdr:nvSpPr>
        <xdr:cNvPr id="475" name="テキスト ボックス 474"/>
        <xdr:cNvSpPr txBox="1"/>
      </xdr:nvSpPr>
      <xdr:spPr>
        <a:xfrm>
          <a:off x="15798800" y="383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84370</xdr:rowOff>
    </xdr:from>
    <xdr:to>
      <xdr:col>73</xdr:col>
      <xdr:colOff>44450</xdr:colOff>
      <xdr:row>22</xdr:row>
      <xdr:rowOff>14520</xdr:rowOff>
    </xdr:to>
    <xdr:sp macro="" textlink="">
      <xdr:nvSpPr>
        <xdr:cNvPr id="476" name="楕円 475"/>
        <xdr:cNvSpPr/>
      </xdr:nvSpPr>
      <xdr:spPr>
        <a:xfrm>
          <a:off x="15240000" y="368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170747</xdr:rowOff>
    </xdr:from>
    <xdr:ext cx="762000" cy="259045"/>
    <xdr:sp macro="" textlink="">
      <xdr:nvSpPr>
        <xdr:cNvPr id="477" name="テキスト ボックス 476"/>
        <xdr:cNvSpPr txBox="1"/>
      </xdr:nvSpPr>
      <xdr:spPr>
        <a:xfrm>
          <a:off x="14909800" y="37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53806</xdr:rowOff>
    </xdr:from>
    <xdr:to>
      <xdr:col>68</xdr:col>
      <xdr:colOff>203200</xdr:colOff>
      <xdr:row>21</xdr:row>
      <xdr:rowOff>155406</xdr:rowOff>
    </xdr:to>
    <xdr:sp macro="" textlink="">
      <xdr:nvSpPr>
        <xdr:cNvPr id="478" name="楕円 477"/>
        <xdr:cNvSpPr/>
      </xdr:nvSpPr>
      <xdr:spPr>
        <a:xfrm>
          <a:off x="14351000" y="365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140183</xdr:rowOff>
    </xdr:from>
    <xdr:ext cx="762000" cy="259045"/>
    <xdr:sp macro="" textlink="">
      <xdr:nvSpPr>
        <xdr:cNvPr id="479" name="テキスト ボックス 478"/>
        <xdr:cNvSpPr txBox="1"/>
      </xdr:nvSpPr>
      <xdr:spPr>
        <a:xfrm>
          <a:off x="14020800" y="374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114131</xdr:rowOff>
    </xdr:from>
    <xdr:to>
      <xdr:col>64</xdr:col>
      <xdr:colOff>152400</xdr:colOff>
      <xdr:row>22</xdr:row>
      <xdr:rowOff>44281</xdr:rowOff>
    </xdr:to>
    <xdr:sp macro="" textlink="">
      <xdr:nvSpPr>
        <xdr:cNvPr id="480" name="楕円 479"/>
        <xdr:cNvSpPr/>
      </xdr:nvSpPr>
      <xdr:spPr>
        <a:xfrm>
          <a:off x="13462000" y="371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29058</xdr:rowOff>
    </xdr:from>
    <xdr:ext cx="762000" cy="259045"/>
    <xdr:sp macro="" textlink="">
      <xdr:nvSpPr>
        <xdr:cNvPr id="481" name="テキスト ボックス 480"/>
        <xdr:cNvSpPr txBox="1"/>
      </xdr:nvSpPr>
      <xdr:spPr>
        <a:xfrm>
          <a:off x="13131800" y="380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12,694
12,620
368.01
14,763,141
14,423,308
264,491
7,734,373
21,037,870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退職者分を不補充としたことなどによる職員数の削減や人件費を抑制してきたため、類似団体平均と比べ大幅に低くなっており、比率は前年同率となっている。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今後も定員管理計画を考慮しながら効率的な人事配置に努め、比率が上昇することのないよう努める。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42</xdr:row>
      <xdr:rowOff>61685</xdr:rowOff>
    </xdr:to>
    <xdr:cxnSp macro="">
      <xdr:nvCxnSpPr>
        <xdr:cNvPr id="63" name="直線コネクタ 62"/>
        <xdr:cNvCxnSpPr/>
      </xdr:nvCxnSpPr>
      <xdr:spPr>
        <a:xfrm flipV="1">
          <a:off x="4826000" y="57059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48078</xdr:rowOff>
    </xdr:from>
    <xdr:to>
      <xdr:col>24</xdr:col>
      <xdr:colOff>25400</xdr:colOff>
      <xdr:row>33</xdr:row>
      <xdr:rowOff>48078</xdr:rowOff>
    </xdr:to>
    <xdr:cxnSp macro="">
      <xdr:nvCxnSpPr>
        <xdr:cNvPr id="68" name="直線コネクタ 67"/>
        <xdr:cNvCxnSpPr/>
      </xdr:nvCxnSpPr>
      <xdr:spPr>
        <a:xfrm>
          <a:off x="3987800" y="5705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165299</xdr:rowOff>
    </xdr:from>
    <xdr:ext cx="762000" cy="259045"/>
    <xdr:sp macro="" textlink="">
      <xdr:nvSpPr>
        <xdr:cNvPr id="69" name="人件費平均値テキスト"/>
        <xdr:cNvSpPr txBox="1"/>
      </xdr:nvSpPr>
      <xdr:spPr>
        <a:xfrm>
          <a:off x="4914900" y="6508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70" name="フローチャート: 判断 69"/>
        <xdr:cNvSpPr/>
      </xdr:nvSpPr>
      <xdr:spPr>
        <a:xfrm>
          <a:off x="47752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48078</xdr:rowOff>
    </xdr:from>
    <xdr:to>
      <xdr:col>19</xdr:col>
      <xdr:colOff>187325</xdr:colOff>
      <xdr:row>33</xdr:row>
      <xdr:rowOff>69850</xdr:rowOff>
    </xdr:to>
    <xdr:cxnSp macro="">
      <xdr:nvCxnSpPr>
        <xdr:cNvPr id="71" name="直線コネクタ 70"/>
        <xdr:cNvCxnSpPr/>
      </xdr:nvCxnSpPr>
      <xdr:spPr>
        <a:xfrm flipV="1">
          <a:off x="3098800" y="5705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0</xdr:rowOff>
    </xdr:from>
    <xdr:to>
      <xdr:col>20</xdr:col>
      <xdr:colOff>38100</xdr:colOff>
      <xdr:row>38</xdr:row>
      <xdr:rowOff>101600</xdr:rowOff>
    </xdr:to>
    <xdr:sp macro="" textlink="">
      <xdr:nvSpPr>
        <xdr:cNvPr id="72" name="フローチャート: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73" name="テキスト ボックス 72"/>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48078</xdr:rowOff>
    </xdr:from>
    <xdr:to>
      <xdr:col>15</xdr:col>
      <xdr:colOff>98425</xdr:colOff>
      <xdr:row>33</xdr:row>
      <xdr:rowOff>69850</xdr:rowOff>
    </xdr:to>
    <xdr:cxnSp macro="">
      <xdr:nvCxnSpPr>
        <xdr:cNvPr id="74" name="直線コネクタ 73"/>
        <xdr:cNvCxnSpPr/>
      </xdr:nvCxnSpPr>
      <xdr:spPr>
        <a:xfrm>
          <a:off x="2209800" y="5705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42834</xdr:rowOff>
    </xdr:from>
    <xdr:ext cx="762000" cy="259045"/>
    <xdr:sp macro="" textlink="">
      <xdr:nvSpPr>
        <xdr:cNvPr id="76" name="テキスト ボックス 75"/>
        <xdr:cNvSpPr txBox="1"/>
      </xdr:nvSpPr>
      <xdr:spPr>
        <a:xfrm>
          <a:off x="2717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15422</xdr:rowOff>
    </xdr:from>
    <xdr:to>
      <xdr:col>11</xdr:col>
      <xdr:colOff>9525</xdr:colOff>
      <xdr:row>33</xdr:row>
      <xdr:rowOff>48078</xdr:rowOff>
    </xdr:to>
    <xdr:cxnSp macro="">
      <xdr:nvCxnSpPr>
        <xdr:cNvPr id="77" name="直線コネクタ 76"/>
        <xdr:cNvCxnSpPr/>
      </xdr:nvCxnSpPr>
      <xdr:spPr>
        <a:xfrm>
          <a:off x="1320800" y="567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117022</xdr:rowOff>
    </xdr:from>
    <xdr:to>
      <xdr:col>11</xdr:col>
      <xdr:colOff>60325</xdr:colOff>
      <xdr:row>38</xdr:row>
      <xdr:rowOff>47172</xdr:rowOff>
    </xdr:to>
    <xdr:sp macro="" textlink="">
      <xdr:nvSpPr>
        <xdr:cNvPr id="78" name="フローチャート: 判断 77"/>
        <xdr:cNvSpPr/>
      </xdr:nvSpPr>
      <xdr:spPr>
        <a:xfrm>
          <a:off x="2159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31949</xdr:rowOff>
    </xdr:from>
    <xdr:ext cx="762000" cy="259045"/>
    <xdr:sp macro="" textlink="">
      <xdr:nvSpPr>
        <xdr:cNvPr id="79" name="テキスト ボックス 78"/>
        <xdr:cNvSpPr txBox="1"/>
      </xdr:nvSpPr>
      <xdr:spPr>
        <a:xfrm>
          <a:off x="1828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21772</xdr:rowOff>
    </xdr:from>
    <xdr:to>
      <xdr:col>6</xdr:col>
      <xdr:colOff>171450</xdr:colOff>
      <xdr:row>38</xdr:row>
      <xdr:rowOff>123372</xdr:rowOff>
    </xdr:to>
    <xdr:sp macro="" textlink="">
      <xdr:nvSpPr>
        <xdr:cNvPr id="80" name="フローチャート: 判断 79"/>
        <xdr:cNvSpPr/>
      </xdr:nvSpPr>
      <xdr:spPr>
        <a:xfrm>
          <a:off x="1270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108149</xdr:rowOff>
    </xdr:from>
    <xdr:ext cx="762000" cy="259045"/>
    <xdr:sp macro="" textlink="">
      <xdr:nvSpPr>
        <xdr:cNvPr id="81" name="テキスト ボックス 80"/>
        <xdr:cNvSpPr txBox="1"/>
      </xdr:nvSpPr>
      <xdr:spPr>
        <a:xfrm>
          <a:off x="939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168728</xdr:rowOff>
    </xdr:from>
    <xdr:to>
      <xdr:col>24</xdr:col>
      <xdr:colOff>76200</xdr:colOff>
      <xdr:row>33</xdr:row>
      <xdr:rowOff>98878</xdr:rowOff>
    </xdr:to>
    <xdr:sp macro="" textlink="">
      <xdr:nvSpPr>
        <xdr:cNvPr id="87" name="楕円 86"/>
        <xdr:cNvSpPr/>
      </xdr:nvSpPr>
      <xdr:spPr>
        <a:xfrm>
          <a:off x="47752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77305</xdr:rowOff>
    </xdr:from>
    <xdr:ext cx="762000" cy="259045"/>
    <xdr:sp macro="" textlink="">
      <xdr:nvSpPr>
        <xdr:cNvPr id="88" name="人件費該当値テキスト"/>
        <xdr:cNvSpPr txBox="1"/>
      </xdr:nvSpPr>
      <xdr:spPr>
        <a:xfrm>
          <a:off x="4914900" y="556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168728</xdr:rowOff>
    </xdr:from>
    <xdr:to>
      <xdr:col>20</xdr:col>
      <xdr:colOff>38100</xdr:colOff>
      <xdr:row>33</xdr:row>
      <xdr:rowOff>98878</xdr:rowOff>
    </xdr:to>
    <xdr:sp macro="" textlink="">
      <xdr:nvSpPr>
        <xdr:cNvPr id="89" name="楕円 88"/>
        <xdr:cNvSpPr/>
      </xdr:nvSpPr>
      <xdr:spPr>
        <a:xfrm>
          <a:off x="3937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109055</xdr:rowOff>
    </xdr:from>
    <xdr:ext cx="736600" cy="259045"/>
    <xdr:sp macro="" textlink="">
      <xdr:nvSpPr>
        <xdr:cNvPr id="90" name="テキスト ボックス 89"/>
        <xdr:cNvSpPr txBox="1"/>
      </xdr:nvSpPr>
      <xdr:spPr>
        <a:xfrm>
          <a:off x="3606800" y="542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19050</xdr:rowOff>
    </xdr:from>
    <xdr:to>
      <xdr:col>15</xdr:col>
      <xdr:colOff>149225</xdr:colOff>
      <xdr:row>33</xdr:row>
      <xdr:rowOff>120650</xdr:rowOff>
    </xdr:to>
    <xdr:sp macro="" textlink="">
      <xdr:nvSpPr>
        <xdr:cNvPr id="91" name="楕円 90"/>
        <xdr:cNvSpPr/>
      </xdr:nvSpPr>
      <xdr:spPr>
        <a:xfrm>
          <a:off x="3048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130827</xdr:rowOff>
    </xdr:from>
    <xdr:ext cx="762000" cy="259045"/>
    <xdr:sp macro="" textlink="">
      <xdr:nvSpPr>
        <xdr:cNvPr id="92" name="テキスト ボックス 91"/>
        <xdr:cNvSpPr txBox="1"/>
      </xdr:nvSpPr>
      <xdr:spPr>
        <a:xfrm>
          <a:off x="2717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168728</xdr:rowOff>
    </xdr:from>
    <xdr:to>
      <xdr:col>11</xdr:col>
      <xdr:colOff>60325</xdr:colOff>
      <xdr:row>33</xdr:row>
      <xdr:rowOff>98878</xdr:rowOff>
    </xdr:to>
    <xdr:sp macro="" textlink="">
      <xdr:nvSpPr>
        <xdr:cNvPr id="93" name="楕円 92"/>
        <xdr:cNvSpPr/>
      </xdr:nvSpPr>
      <xdr:spPr>
        <a:xfrm>
          <a:off x="2159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109055</xdr:rowOff>
    </xdr:from>
    <xdr:ext cx="762000" cy="259045"/>
    <xdr:sp macro="" textlink="">
      <xdr:nvSpPr>
        <xdr:cNvPr id="94" name="テキスト ボックス 93"/>
        <xdr:cNvSpPr txBox="1"/>
      </xdr:nvSpPr>
      <xdr:spPr>
        <a:xfrm>
          <a:off x="1828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136072</xdr:rowOff>
    </xdr:from>
    <xdr:to>
      <xdr:col>6</xdr:col>
      <xdr:colOff>171450</xdr:colOff>
      <xdr:row>33</xdr:row>
      <xdr:rowOff>66222</xdr:rowOff>
    </xdr:to>
    <xdr:sp macro="" textlink="">
      <xdr:nvSpPr>
        <xdr:cNvPr id="95" name="楕円 94"/>
        <xdr:cNvSpPr/>
      </xdr:nvSpPr>
      <xdr:spPr>
        <a:xfrm>
          <a:off x="1270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76399</xdr:rowOff>
    </xdr:from>
    <xdr:ext cx="762000" cy="259045"/>
    <xdr:sp macro="" textlink="">
      <xdr:nvSpPr>
        <xdr:cNvPr id="96" name="テキスト ボックス 95"/>
        <xdr:cNvSpPr txBox="1"/>
      </xdr:nvSpPr>
      <xdr:spPr>
        <a:xfrm>
          <a:off x="939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公共施設の指定管理費が増加したため、</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に比べ、比率は若干上昇したものの、これまで実施してきた経常経費の削減により、類似団体比較では低い比率で推移している。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今後も保有施設の廃止なども積極的に検討し、経常経費の抑制に努める。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20</xdr:row>
      <xdr:rowOff>81280</xdr:rowOff>
    </xdr:to>
    <xdr:cxnSp macro="">
      <xdr:nvCxnSpPr>
        <xdr:cNvPr id="124" name="直線コネクタ 123"/>
        <xdr:cNvCxnSpPr/>
      </xdr:nvCxnSpPr>
      <xdr:spPr>
        <a:xfrm flipV="1">
          <a:off x="16510000" y="23139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5" name="物件費最小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6" name="直線コネクタ 125"/>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138430</xdr:rowOff>
    </xdr:from>
    <xdr:to>
      <xdr:col>82</xdr:col>
      <xdr:colOff>107950</xdr:colOff>
      <xdr:row>14</xdr:row>
      <xdr:rowOff>12700</xdr:rowOff>
    </xdr:to>
    <xdr:cxnSp macro="">
      <xdr:nvCxnSpPr>
        <xdr:cNvPr id="129" name="直線コネクタ 128"/>
        <xdr:cNvCxnSpPr/>
      </xdr:nvCxnSpPr>
      <xdr:spPr>
        <a:xfrm>
          <a:off x="15671800" y="2367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138430</xdr:rowOff>
    </xdr:from>
    <xdr:to>
      <xdr:col>78</xdr:col>
      <xdr:colOff>69850</xdr:colOff>
      <xdr:row>13</xdr:row>
      <xdr:rowOff>153670</xdr:rowOff>
    </xdr:to>
    <xdr:cxnSp macro="">
      <xdr:nvCxnSpPr>
        <xdr:cNvPr id="132" name="直線コネクタ 131"/>
        <xdr:cNvCxnSpPr/>
      </xdr:nvCxnSpPr>
      <xdr:spPr>
        <a:xfrm flipV="1">
          <a:off x="14782800" y="236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33" name="フローチャート: 判断 132"/>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34" name="テキスト ボックス 133"/>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153670</xdr:rowOff>
    </xdr:from>
    <xdr:to>
      <xdr:col>73</xdr:col>
      <xdr:colOff>180975</xdr:colOff>
      <xdr:row>13</xdr:row>
      <xdr:rowOff>153670</xdr:rowOff>
    </xdr:to>
    <xdr:cxnSp macro="">
      <xdr:nvCxnSpPr>
        <xdr:cNvPr id="135" name="直線コネクタ 134"/>
        <xdr:cNvCxnSpPr/>
      </xdr:nvCxnSpPr>
      <xdr:spPr>
        <a:xfrm>
          <a:off x="13893800" y="238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153670</xdr:rowOff>
    </xdr:from>
    <xdr:to>
      <xdr:col>69</xdr:col>
      <xdr:colOff>92075</xdr:colOff>
      <xdr:row>14</xdr:row>
      <xdr:rowOff>20320</xdr:rowOff>
    </xdr:to>
    <xdr:cxnSp macro="">
      <xdr:nvCxnSpPr>
        <xdr:cNvPr id="138" name="直線コネクタ 137"/>
        <xdr:cNvCxnSpPr/>
      </xdr:nvCxnSpPr>
      <xdr:spPr>
        <a:xfrm flipV="1">
          <a:off x="13004800" y="238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9" name="フローチャート: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40" name="テキスト ボックス 139"/>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41" name="フローチャート: 判断 140"/>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42" name="テキスト ボックス 141"/>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133350</xdr:rowOff>
    </xdr:from>
    <xdr:to>
      <xdr:col>82</xdr:col>
      <xdr:colOff>158750</xdr:colOff>
      <xdr:row>14</xdr:row>
      <xdr:rowOff>63500</xdr:rowOff>
    </xdr:to>
    <xdr:sp macro="" textlink="">
      <xdr:nvSpPr>
        <xdr:cNvPr id="148" name="楕円 147"/>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41927</xdr:rowOff>
    </xdr:from>
    <xdr:ext cx="762000" cy="259045"/>
    <xdr:sp macro="" textlink="">
      <xdr:nvSpPr>
        <xdr:cNvPr id="149" name="物件費該当値テキスト"/>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87630</xdr:rowOff>
    </xdr:from>
    <xdr:to>
      <xdr:col>78</xdr:col>
      <xdr:colOff>120650</xdr:colOff>
      <xdr:row>14</xdr:row>
      <xdr:rowOff>17780</xdr:rowOff>
    </xdr:to>
    <xdr:sp macro="" textlink="">
      <xdr:nvSpPr>
        <xdr:cNvPr id="150" name="楕円 149"/>
        <xdr:cNvSpPr/>
      </xdr:nvSpPr>
      <xdr:spPr>
        <a:xfrm>
          <a:off x="15621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27957</xdr:rowOff>
    </xdr:from>
    <xdr:ext cx="736600" cy="259045"/>
    <xdr:sp macro="" textlink="">
      <xdr:nvSpPr>
        <xdr:cNvPr id="151" name="テキスト ボックス 150"/>
        <xdr:cNvSpPr txBox="1"/>
      </xdr:nvSpPr>
      <xdr:spPr>
        <a:xfrm>
          <a:off x="15290800" y="20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102870</xdr:rowOff>
    </xdr:from>
    <xdr:to>
      <xdr:col>74</xdr:col>
      <xdr:colOff>31750</xdr:colOff>
      <xdr:row>14</xdr:row>
      <xdr:rowOff>33020</xdr:rowOff>
    </xdr:to>
    <xdr:sp macro="" textlink="">
      <xdr:nvSpPr>
        <xdr:cNvPr id="152" name="楕円 151"/>
        <xdr:cNvSpPr/>
      </xdr:nvSpPr>
      <xdr:spPr>
        <a:xfrm>
          <a:off x="14732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43197</xdr:rowOff>
    </xdr:from>
    <xdr:ext cx="762000" cy="259045"/>
    <xdr:sp macro="" textlink="">
      <xdr:nvSpPr>
        <xdr:cNvPr id="153" name="テキスト ボックス 152"/>
        <xdr:cNvSpPr txBox="1"/>
      </xdr:nvSpPr>
      <xdr:spPr>
        <a:xfrm>
          <a:off x="14401800"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102870</xdr:rowOff>
    </xdr:from>
    <xdr:to>
      <xdr:col>69</xdr:col>
      <xdr:colOff>142875</xdr:colOff>
      <xdr:row>14</xdr:row>
      <xdr:rowOff>33020</xdr:rowOff>
    </xdr:to>
    <xdr:sp macro="" textlink="">
      <xdr:nvSpPr>
        <xdr:cNvPr id="154" name="楕円 153"/>
        <xdr:cNvSpPr/>
      </xdr:nvSpPr>
      <xdr:spPr>
        <a:xfrm>
          <a:off x="13843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43197</xdr:rowOff>
    </xdr:from>
    <xdr:ext cx="762000" cy="259045"/>
    <xdr:sp macro="" textlink="">
      <xdr:nvSpPr>
        <xdr:cNvPr id="155" name="テキスト ボックス 154"/>
        <xdr:cNvSpPr txBox="1"/>
      </xdr:nvSpPr>
      <xdr:spPr>
        <a:xfrm>
          <a:off x="13512800"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140970</xdr:rowOff>
    </xdr:from>
    <xdr:to>
      <xdr:col>65</xdr:col>
      <xdr:colOff>53975</xdr:colOff>
      <xdr:row>14</xdr:row>
      <xdr:rowOff>71120</xdr:rowOff>
    </xdr:to>
    <xdr:sp macro="" textlink="">
      <xdr:nvSpPr>
        <xdr:cNvPr id="156" name="楕円 155"/>
        <xdr:cNvSpPr/>
      </xdr:nvSpPr>
      <xdr:spPr>
        <a:xfrm>
          <a:off x="12954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81297</xdr:rowOff>
    </xdr:from>
    <xdr:ext cx="762000" cy="259045"/>
    <xdr:sp macro="" textlink="">
      <xdr:nvSpPr>
        <xdr:cNvPr id="157" name="テキスト ボックス 156"/>
        <xdr:cNvSpPr txBox="1"/>
      </xdr:nvSpPr>
      <xdr:spPr>
        <a:xfrm>
          <a:off x="12623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近年、生活保護費、児童福祉費において増加する傾向にあるほか、社会保障経費全体が増加傾向にあることを踏まえ、独自施策については見直しを行い、過度に増高することのないよう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50800</xdr:rowOff>
    </xdr:to>
    <xdr:cxnSp macro="">
      <xdr:nvCxnSpPr>
        <xdr:cNvPr id="185" name="直線コネクタ 184"/>
        <xdr:cNvCxnSpPr/>
      </xdr:nvCxnSpPr>
      <xdr:spPr>
        <a:xfrm flipV="1">
          <a:off x="4826000" y="90995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xdr:rowOff>
    </xdr:from>
    <xdr:to>
      <xdr:col>24</xdr:col>
      <xdr:colOff>25400</xdr:colOff>
      <xdr:row>57</xdr:row>
      <xdr:rowOff>12700</xdr:rowOff>
    </xdr:to>
    <xdr:cxnSp macro="">
      <xdr:nvCxnSpPr>
        <xdr:cNvPr id="190" name="直線コネクタ 189"/>
        <xdr:cNvCxnSpPr/>
      </xdr:nvCxnSpPr>
      <xdr:spPr>
        <a:xfrm>
          <a:off x="3987800" y="9785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143527</xdr:rowOff>
    </xdr:from>
    <xdr:ext cx="762000" cy="259045"/>
    <xdr:sp macro="" textlink="">
      <xdr:nvSpPr>
        <xdr:cNvPr id="191" name="扶助費平均値テキスト"/>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2" name="フローチャート: 判断 191"/>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57</xdr:row>
      <xdr:rowOff>12700</xdr:rowOff>
    </xdr:to>
    <xdr:cxnSp macro="">
      <xdr:nvCxnSpPr>
        <xdr:cNvPr id="193" name="直線コネクタ 192"/>
        <xdr:cNvCxnSpPr/>
      </xdr:nvCxnSpPr>
      <xdr:spPr>
        <a:xfrm>
          <a:off x="3098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5" name="テキスト ボックス 194"/>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146050</xdr:rowOff>
    </xdr:to>
    <xdr:cxnSp macro="">
      <xdr:nvCxnSpPr>
        <xdr:cNvPr id="196" name="直線コネクタ 195"/>
        <xdr:cNvCxnSpPr/>
      </xdr:nvCxnSpPr>
      <xdr:spPr>
        <a:xfrm>
          <a:off x="2209800" y="9690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8" name="テキスト ボックス 197"/>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88900</xdr:rowOff>
    </xdr:to>
    <xdr:cxnSp macro="">
      <xdr:nvCxnSpPr>
        <xdr:cNvPr id="199" name="直線コネクタ 198"/>
        <xdr:cNvCxnSpPr/>
      </xdr:nvCxnSpPr>
      <xdr:spPr>
        <a:xfrm>
          <a:off x="1320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0" name="フローチャート: 判断 199"/>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01" name="テキスト ボックス 200"/>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2" name="フローチャート: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3" name="テキスト ボックス 20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9" name="楕円 208"/>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149877</xdr:rowOff>
    </xdr:from>
    <xdr:ext cx="762000" cy="259045"/>
    <xdr:sp macro="" textlink="">
      <xdr:nvSpPr>
        <xdr:cNvPr id="210" name="扶助費該当値テキスト"/>
        <xdr:cNvSpPr txBox="1"/>
      </xdr:nvSpPr>
      <xdr:spPr>
        <a:xfrm>
          <a:off x="4914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133350</xdr:rowOff>
    </xdr:from>
    <xdr:to>
      <xdr:col>20</xdr:col>
      <xdr:colOff>38100</xdr:colOff>
      <xdr:row>57</xdr:row>
      <xdr:rowOff>63500</xdr:rowOff>
    </xdr:to>
    <xdr:sp macro="" textlink="">
      <xdr:nvSpPr>
        <xdr:cNvPr id="211" name="楕円 210"/>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212" name="テキスト ボックス 211"/>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13" name="楕円 212"/>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35577</xdr:rowOff>
    </xdr:from>
    <xdr:ext cx="762000" cy="259045"/>
    <xdr:sp macro="" textlink="">
      <xdr:nvSpPr>
        <xdr:cNvPr id="214" name="テキスト ボックス 213"/>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5" name="楕円 214"/>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6" name="テキスト ボックス 215"/>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8" name="テキスト ボックス 21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に水道事業が公営企業法適用となったことにより、繰出金が減少し、</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も同比率となった。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今後も同水準で推移することが見込まれるが、比率が過度に上昇することのないように経常経費の削減に努める。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53848</xdr:rowOff>
    </xdr:from>
    <xdr:to>
      <xdr:col>82</xdr:col>
      <xdr:colOff>107950</xdr:colOff>
      <xdr:row>59</xdr:row>
      <xdr:rowOff>165862</xdr:rowOff>
    </xdr:to>
    <xdr:cxnSp macro="">
      <xdr:nvCxnSpPr>
        <xdr:cNvPr id="243" name="直線コネクタ 242"/>
        <xdr:cNvCxnSpPr/>
      </xdr:nvCxnSpPr>
      <xdr:spPr>
        <a:xfrm flipV="1">
          <a:off x="16510000" y="931214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137939</xdr:rowOff>
    </xdr:from>
    <xdr:ext cx="762000" cy="259045"/>
    <xdr:sp macro="" textlink="">
      <xdr:nvSpPr>
        <xdr:cNvPr id="244"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165862</xdr:rowOff>
    </xdr:from>
    <xdr:to>
      <xdr:col>82</xdr:col>
      <xdr:colOff>196850</xdr:colOff>
      <xdr:row>59</xdr:row>
      <xdr:rowOff>165862</xdr:rowOff>
    </xdr:to>
    <xdr:cxnSp macro="">
      <xdr:nvCxnSpPr>
        <xdr:cNvPr id="245" name="直線コネクタ 244"/>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140225</xdr:rowOff>
    </xdr:from>
    <xdr:ext cx="762000" cy="259045"/>
    <xdr:sp macro="" textlink="">
      <xdr:nvSpPr>
        <xdr:cNvPr id="24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53848</xdr:rowOff>
    </xdr:from>
    <xdr:to>
      <xdr:col>82</xdr:col>
      <xdr:colOff>196850</xdr:colOff>
      <xdr:row>54</xdr:row>
      <xdr:rowOff>53848</xdr:rowOff>
    </xdr:to>
    <xdr:cxnSp macro="">
      <xdr:nvCxnSpPr>
        <xdr:cNvPr id="247" name="直線コネクタ 24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154432</xdr:rowOff>
    </xdr:from>
    <xdr:to>
      <xdr:col>82</xdr:col>
      <xdr:colOff>107950</xdr:colOff>
      <xdr:row>56</xdr:row>
      <xdr:rowOff>154432</xdr:rowOff>
    </xdr:to>
    <xdr:cxnSp macro="">
      <xdr:nvCxnSpPr>
        <xdr:cNvPr id="248" name="直線コネクタ 247"/>
        <xdr:cNvCxnSpPr/>
      </xdr:nvCxnSpPr>
      <xdr:spPr>
        <a:xfrm>
          <a:off x="15671800" y="9755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0" name="フローチャート: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154432</xdr:rowOff>
    </xdr:from>
    <xdr:to>
      <xdr:col>78</xdr:col>
      <xdr:colOff>69850</xdr:colOff>
      <xdr:row>57</xdr:row>
      <xdr:rowOff>147574</xdr:rowOff>
    </xdr:to>
    <xdr:cxnSp macro="">
      <xdr:nvCxnSpPr>
        <xdr:cNvPr id="251" name="直線コネクタ 250"/>
        <xdr:cNvCxnSpPr/>
      </xdr:nvCxnSpPr>
      <xdr:spPr>
        <a:xfrm flipV="1">
          <a:off x="14782800" y="975563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2" name="フローチャート: 判断 251"/>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3" name="テキスト ボックス 252"/>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120142</xdr:rowOff>
    </xdr:from>
    <xdr:to>
      <xdr:col>73</xdr:col>
      <xdr:colOff>180975</xdr:colOff>
      <xdr:row>57</xdr:row>
      <xdr:rowOff>147574</xdr:rowOff>
    </xdr:to>
    <xdr:cxnSp macro="">
      <xdr:nvCxnSpPr>
        <xdr:cNvPr id="254" name="直線コネクタ 253"/>
        <xdr:cNvCxnSpPr/>
      </xdr:nvCxnSpPr>
      <xdr:spPr>
        <a:xfrm>
          <a:off x="13893800" y="98927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55" name="フローチャート: 判断 254"/>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6" name="テキスト ボックス 255"/>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97282</xdr:rowOff>
    </xdr:from>
    <xdr:to>
      <xdr:col>69</xdr:col>
      <xdr:colOff>92075</xdr:colOff>
      <xdr:row>57</xdr:row>
      <xdr:rowOff>120142</xdr:rowOff>
    </xdr:to>
    <xdr:cxnSp macro="">
      <xdr:nvCxnSpPr>
        <xdr:cNvPr id="257" name="直線コネクタ 256"/>
        <xdr:cNvCxnSpPr/>
      </xdr:nvCxnSpPr>
      <xdr:spPr>
        <a:xfrm>
          <a:off x="13004800" y="98699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149352</xdr:rowOff>
    </xdr:from>
    <xdr:to>
      <xdr:col>69</xdr:col>
      <xdr:colOff>142875</xdr:colOff>
      <xdr:row>57</xdr:row>
      <xdr:rowOff>79502</xdr:rowOff>
    </xdr:to>
    <xdr:sp macro="" textlink="">
      <xdr:nvSpPr>
        <xdr:cNvPr id="258" name="フローチャート: 判断 257"/>
        <xdr:cNvSpPr/>
      </xdr:nvSpPr>
      <xdr:spPr>
        <a:xfrm>
          <a:off x="13843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89679</xdr:rowOff>
    </xdr:from>
    <xdr:ext cx="762000" cy="259045"/>
    <xdr:sp macro="" textlink="">
      <xdr:nvSpPr>
        <xdr:cNvPr id="259" name="テキスト ボックス 258"/>
        <xdr:cNvSpPr txBox="1"/>
      </xdr:nvSpPr>
      <xdr:spPr>
        <a:xfrm>
          <a:off x="13512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60" name="フローチャート: 判断 259"/>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80535</xdr:rowOff>
    </xdr:from>
    <xdr:ext cx="762000" cy="259045"/>
    <xdr:sp macro="" textlink="">
      <xdr:nvSpPr>
        <xdr:cNvPr id="261" name="テキスト ボックス 260"/>
        <xdr:cNvSpPr txBox="1"/>
      </xdr:nvSpPr>
      <xdr:spPr>
        <a:xfrm>
          <a:off x="12623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103632</xdr:rowOff>
    </xdr:from>
    <xdr:to>
      <xdr:col>82</xdr:col>
      <xdr:colOff>158750</xdr:colOff>
      <xdr:row>57</xdr:row>
      <xdr:rowOff>33782</xdr:rowOff>
    </xdr:to>
    <xdr:sp macro="" textlink="">
      <xdr:nvSpPr>
        <xdr:cNvPr id="267" name="楕円 266"/>
        <xdr:cNvSpPr/>
      </xdr:nvSpPr>
      <xdr:spPr>
        <a:xfrm>
          <a:off x="164592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120159</xdr:rowOff>
    </xdr:from>
    <xdr:ext cx="762000" cy="259045"/>
    <xdr:sp macro="" textlink="">
      <xdr:nvSpPr>
        <xdr:cNvPr id="268" name="その他該当値テキスト"/>
        <xdr:cNvSpPr txBox="1"/>
      </xdr:nvSpPr>
      <xdr:spPr>
        <a:xfrm>
          <a:off x="16598900" y="954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103632</xdr:rowOff>
    </xdr:from>
    <xdr:to>
      <xdr:col>78</xdr:col>
      <xdr:colOff>120650</xdr:colOff>
      <xdr:row>57</xdr:row>
      <xdr:rowOff>33782</xdr:rowOff>
    </xdr:to>
    <xdr:sp macro="" textlink="">
      <xdr:nvSpPr>
        <xdr:cNvPr id="269" name="楕円 268"/>
        <xdr:cNvSpPr/>
      </xdr:nvSpPr>
      <xdr:spPr>
        <a:xfrm>
          <a:off x="15621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43959</xdr:rowOff>
    </xdr:from>
    <xdr:ext cx="736600" cy="259045"/>
    <xdr:sp macro="" textlink="">
      <xdr:nvSpPr>
        <xdr:cNvPr id="270" name="テキスト ボックス 269"/>
        <xdr:cNvSpPr txBox="1"/>
      </xdr:nvSpPr>
      <xdr:spPr>
        <a:xfrm>
          <a:off x="15290800" y="947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96774</xdr:rowOff>
    </xdr:from>
    <xdr:to>
      <xdr:col>74</xdr:col>
      <xdr:colOff>31750</xdr:colOff>
      <xdr:row>58</xdr:row>
      <xdr:rowOff>26924</xdr:rowOff>
    </xdr:to>
    <xdr:sp macro="" textlink="">
      <xdr:nvSpPr>
        <xdr:cNvPr id="271" name="楕円 270"/>
        <xdr:cNvSpPr/>
      </xdr:nvSpPr>
      <xdr:spPr>
        <a:xfrm>
          <a:off x="14732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11701</xdr:rowOff>
    </xdr:from>
    <xdr:ext cx="762000" cy="259045"/>
    <xdr:sp macro="" textlink="">
      <xdr:nvSpPr>
        <xdr:cNvPr id="272" name="テキスト ボックス 271"/>
        <xdr:cNvSpPr txBox="1"/>
      </xdr:nvSpPr>
      <xdr:spPr>
        <a:xfrm>
          <a:off x="14401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69342</xdr:rowOff>
    </xdr:from>
    <xdr:to>
      <xdr:col>69</xdr:col>
      <xdr:colOff>142875</xdr:colOff>
      <xdr:row>57</xdr:row>
      <xdr:rowOff>170942</xdr:rowOff>
    </xdr:to>
    <xdr:sp macro="" textlink="">
      <xdr:nvSpPr>
        <xdr:cNvPr id="273" name="楕円 272"/>
        <xdr:cNvSpPr/>
      </xdr:nvSpPr>
      <xdr:spPr>
        <a:xfrm>
          <a:off x="13843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155719</xdr:rowOff>
    </xdr:from>
    <xdr:ext cx="762000" cy="259045"/>
    <xdr:sp macro="" textlink="">
      <xdr:nvSpPr>
        <xdr:cNvPr id="274" name="テキスト ボックス 273"/>
        <xdr:cNvSpPr txBox="1"/>
      </xdr:nvSpPr>
      <xdr:spPr>
        <a:xfrm>
          <a:off x="135128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46482</xdr:rowOff>
    </xdr:from>
    <xdr:to>
      <xdr:col>65</xdr:col>
      <xdr:colOff>53975</xdr:colOff>
      <xdr:row>57</xdr:row>
      <xdr:rowOff>148082</xdr:rowOff>
    </xdr:to>
    <xdr:sp macro="" textlink="">
      <xdr:nvSpPr>
        <xdr:cNvPr id="275" name="楕円 274"/>
        <xdr:cNvSpPr/>
      </xdr:nvSpPr>
      <xdr:spPr>
        <a:xfrm>
          <a:off x="12954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132859</xdr:rowOff>
    </xdr:from>
    <xdr:ext cx="762000" cy="259045"/>
    <xdr:sp macro="" textlink="">
      <xdr:nvSpPr>
        <xdr:cNvPr id="276" name="テキスト ボックス 275"/>
        <xdr:cNvSpPr txBox="1"/>
      </xdr:nvSpPr>
      <xdr:spPr>
        <a:xfrm>
          <a:off x="12623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から水道事業が公営企業法適用となり補助費が増加傾向にあるなかで、</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は基準内繰出が増加したことなどにより、比率が</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補助費等における経常一般財源は、公営企業への繰出金が約</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％と大きなウエイトを占めるが、一部事務組合への経常的負担金の年次的見直し、債務負担行為に伴う償還補助の着実な解消により比率改善に努める。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41</xdr:row>
      <xdr:rowOff>100330</xdr:rowOff>
    </xdr:to>
    <xdr:cxnSp macro="">
      <xdr:nvCxnSpPr>
        <xdr:cNvPr id="304" name="直線コネクタ 303"/>
        <xdr:cNvCxnSpPr/>
      </xdr:nvCxnSpPr>
      <xdr:spPr>
        <a:xfrm flipV="1">
          <a:off x="16510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72407</xdr:rowOff>
    </xdr:from>
    <xdr:ext cx="762000" cy="259045"/>
    <xdr:sp macro="" textlink="">
      <xdr:nvSpPr>
        <xdr:cNvPr id="305" name="補助費等最小値テキスト"/>
        <xdr:cNvSpPr txBox="1"/>
      </xdr:nvSpPr>
      <xdr:spPr>
        <a:xfrm>
          <a:off x="16598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100330</xdr:rowOff>
    </xdr:from>
    <xdr:to>
      <xdr:col>82</xdr:col>
      <xdr:colOff>196850</xdr:colOff>
      <xdr:row>41</xdr:row>
      <xdr:rowOff>100330</xdr:rowOff>
    </xdr:to>
    <xdr:cxnSp macro="">
      <xdr:nvCxnSpPr>
        <xdr:cNvPr id="306" name="直線コネクタ 305"/>
        <xdr:cNvCxnSpPr/>
      </xdr:nvCxnSpPr>
      <xdr:spPr>
        <a:xfrm>
          <a:off x="16421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07"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08" name="直線コネクタ 307"/>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20320</xdr:rowOff>
    </xdr:from>
    <xdr:to>
      <xdr:col>82</xdr:col>
      <xdr:colOff>107950</xdr:colOff>
      <xdr:row>38</xdr:row>
      <xdr:rowOff>119380</xdr:rowOff>
    </xdr:to>
    <xdr:cxnSp macro="">
      <xdr:nvCxnSpPr>
        <xdr:cNvPr id="309" name="直線コネクタ 308"/>
        <xdr:cNvCxnSpPr/>
      </xdr:nvCxnSpPr>
      <xdr:spPr>
        <a:xfrm>
          <a:off x="15671800" y="65354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16510</xdr:rowOff>
    </xdr:from>
    <xdr:to>
      <xdr:col>78</xdr:col>
      <xdr:colOff>69850</xdr:colOff>
      <xdr:row>38</xdr:row>
      <xdr:rowOff>20320</xdr:rowOff>
    </xdr:to>
    <xdr:cxnSp macro="">
      <xdr:nvCxnSpPr>
        <xdr:cNvPr id="312" name="直線コネクタ 311"/>
        <xdr:cNvCxnSpPr/>
      </xdr:nvCxnSpPr>
      <xdr:spPr>
        <a:xfrm>
          <a:off x="14782800" y="63601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72390</xdr:rowOff>
    </xdr:from>
    <xdr:to>
      <xdr:col>78</xdr:col>
      <xdr:colOff>120650</xdr:colOff>
      <xdr:row>38</xdr:row>
      <xdr:rowOff>2540</xdr:rowOff>
    </xdr:to>
    <xdr:sp macro="" textlink="">
      <xdr:nvSpPr>
        <xdr:cNvPr id="313" name="フローチャート: 判断 312"/>
        <xdr:cNvSpPr/>
      </xdr:nvSpPr>
      <xdr:spPr>
        <a:xfrm>
          <a:off x="15621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12717</xdr:rowOff>
    </xdr:from>
    <xdr:ext cx="736600" cy="259045"/>
    <xdr:sp macro="" textlink="">
      <xdr:nvSpPr>
        <xdr:cNvPr id="314" name="テキスト ボックス 313"/>
        <xdr:cNvSpPr txBox="1"/>
      </xdr:nvSpPr>
      <xdr:spPr>
        <a:xfrm>
          <a:off x="15290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165100</xdr:rowOff>
    </xdr:from>
    <xdr:to>
      <xdr:col>73</xdr:col>
      <xdr:colOff>180975</xdr:colOff>
      <xdr:row>37</xdr:row>
      <xdr:rowOff>16510</xdr:rowOff>
    </xdr:to>
    <xdr:cxnSp macro="">
      <xdr:nvCxnSpPr>
        <xdr:cNvPr id="315" name="直線コネクタ 314"/>
        <xdr:cNvCxnSpPr/>
      </xdr:nvCxnSpPr>
      <xdr:spPr>
        <a:xfrm>
          <a:off x="13893800" y="6337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16" name="フローチャート: 判断 315"/>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135907</xdr:rowOff>
    </xdr:from>
    <xdr:ext cx="762000" cy="259045"/>
    <xdr:sp macro="" textlink="">
      <xdr:nvSpPr>
        <xdr:cNvPr id="317" name="テキスト ボックス 316"/>
        <xdr:cNvSpPr txBox="1"/>
      </xdr:nvSpPr>
      <xdr:spPr>
        <a:xfrm>
          <a:off x="14401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142240</xdr:rowOff>
    </xdr:from>
    <xdr:to>
      <xdr:col>69</xdr:col>
      <xdr:colOff>92075</xdr:colOff>
      <xdr:row>36</xdr:row>
      <xdr:rowOff>165100</xdr:rowOff>
    </xdr:to>
    <xdr:cxnSp macro="">
      <xdr:nvCxnSpPr>
        <xdr:cNvPr id="318" name="直線コネクタ 317"/>
        <xdr:cNvCxnSpPr/>
      </xdr:nvCxnSpPr>
      <xdr:spPr>
        <a:xfrm>
          <a:off x="13004800" y="6314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xdr:rowOff>
    </xdr:from>
    <xdr:to>
      <xdr:col>69</xdr:col>
      <xdr:colOff>142875</xdr:colOff>
      <xdr:row>37</xdr:row>
      <xdr:rowOff>105410</xdr:rowOff>
    </xdr:to>
    <xdr:sp macro="" textlink="">
      <xdr:nvSpPr>
        <xdr:cNvPr id="319" name="フローチャート: 判断 318"/>
        <xdr:cNvSpPr/>
      </xdr:nvSpPr>
      <xdr:spPr>
        <a:xfrm>
          <a:off x="13843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90187</xdr:rowOff>
    </xdr:from>
    <xdr:ext cx="762000" cy="259045"/>
    <xdr:sp macro="" textlink="">
      <xdr:nvSpPr>
        <xdr:cNvPr id="320" name="テキスト ボックス 319"/>
        <xdr:cNvSpPr txBox="1"/>
      </xdr:nvSpPr>
      <xdr:spPr>
        <a:xfrm>
          <a:off x="13512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1" name="フローチャート: 判断 320"/>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2" name="テキスト ボックス 321"/>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68580</xdr:rowOff>
    </xdr:from>
    <xdr:to>
      <xdr:col>82</xdr:col>
      <xdr:colOff>158750</xdr:colOff>
      <xdr:row>38</xdr:row>
      <xdr:rowOff>170180</xdr:rowOff>
    </xdr:to>
    <xdr:sp macro="" textlink="">
      <xdr:nvSpPr>
        <xdr:cNvPr id="328" name="楕円 327"/>
        <xdr:cNvSpPr/>
      </xdr:nvSpPr>
      <xdr:spPr>
        <a:xfrm>
          <a:off x="16459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40657</xdr:rowOff>
    </xdr:from>
    <xdr:ext cx="762000" cy="259045"/>
    <xdr:sp macro="" textlink="">
      <xdr:nvSpPr>
        <xdr:cNvPr id="329" name="補助費等該当値テキスト"/>
        <xdr:cNvSpPr txBox="1"/>
      </xdr:nvSpPr>
      <xdr:spPr>
        <a:xfrm>
          <a:off x="16598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140970</xdr:rowOff>
    </xdr:from>
    <xdr:to>
      <xdr:col>78</xdr:col>
      <xdr:colOff>120650</xdr:colOff>
      <xdr:row>38</xdr:row>
      <xdr:rowOff>71120</xdr:rowOff>
    </xdr:to>
    <xdr:sp macro="" textlink="">
      <xdr:nvSpPr>
        <xdr:cNvPr id="330" name="楕円 329"/>
        <xdr:cNvSpPr/>
      </xdr:nvSpPr>
      <xdr:spPr>
        <a:xfrm>
          <a:off x="15621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55897</xdr:rowOff>
    </xdr:from>
    <xdr:ext cx="736600" cy="259045"/>
    <xdr:sp macro="" textlink="">
      <xdr:nvSpPr>
        <xdr:cNvPr id="331" name="テキスト ボックス 330"/>
        <xdr:cNvSpPr txBox="1"/>
      </xdr:nvSpPr>
      <xdr:spPr>
        <a:xfrm>
          <a:off x="15290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137160</xdr:rowOff>
    </xdr:from>
    <xdr:to>
      <xdr:col>74</xdr:col>
      <xdr:colOff>31750</xdr:colOff>
      <xdr:row>37</xdr:row>
      <xdr:rowOff>67310</xdr:rowOff>
    </xdr:to>
    <xdr:sp macro="" textlink="">
      <xdr:nvSpPr>
        <xdr:cNvPr id="332" name="楕円 331"/>
        <xdr:cNvSpPr/>
      </xdr:nvSpPr>
      <xdr:spPr>
        <a:xfrm>
          <a:off x="14732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77487</xdr:rowOff>
    </xdr:from>
    <xdr:ext cx="762000" cy="259045"/>
    <xdr:sp macro="" textlink="">
      <xdr:nvSpPr>
        <xdr:cNvPr id="333" name="テキスト ボックス 332"/>
        <xdr:cNvSpPr txBox="1"/>
      </xdr:nvSpPr>
      <xdr:spPr>
        <a:xfrm>
          <a:off x="14401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114300</xdr:rowOff>
    </xdr:from>
    <xdr:to>
      <xdr:col>69</xdr:col>
      <xdr:colOff>142875</xdr:colOff>
      <xdr:row>37</xdr:row>
      <xdr:rowOff>44450</xdr:rowOff>
    </xdr:to>
    <xdr:sp macro="" textlink="">
      <xdr:nvSpPr>
        <xdr:cNvPr id="334" name="楕円 333"/>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35" name="テキスト ボックス 334"/>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91440</xdr:rowOff>
    </xdr:from>
    <xdr:to>
      <xdr:col>65</xdr:col>
      <xdr:colOff>53975</xdr:colOff>
      <xdr:row>37</xdr:row>
      <xdr:rowOff>21590</xdr:rowOff>
    </xdr:to>
    <xdr:sp macro="" textlink="">
      <xdr:nvSpPr>
        <xdr:cNvPr id="336" name="楕円 335"/>
        <xdr:cNvSpPr/>
      </xdr:nvSpPr>
      <xdr:spPr>
        <a:xfrm>
          <a:off x="12954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31767</xdr:rowOff>
    </xdr:from>
    <xdr:ext cx="762000" cy="259045"/>
    <xdr:sp macro="" textlink="">
      <xdr:nvSpPr>
        <xdr:cNvPr id="337" name="テキスト ボックス 336"/>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起債の新規発行抑制や任意繰上償還の実施により、前年度にくらべ</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％改善したものの、類似団体と比較し依然として高い水準にある。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今後も投資事業の継続的な見直しにより起債の新規発行を抑えることで公債費の抑制を図る。　</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29845</xdr:rowOff>
    </xdr:from>
    <xdr:to>
      <xdr:col>24</xdr:col>
      <xdr:colOff>25400</xdr:colOff>
      <xdr:row>80</xdr:row>
      <xdr:rowOff>64136</xdr:rowOff>
    </xdr:to>
    <xdr:cxnSp macro="">
      <xdr:nvCxnSpPr>
        <xdr:cNvPr id="361" name="直線コネクタ 360"/>
        <xdr:cNvCxnSpPr/>
      </xdr:nvCxnSpPr>
      <xdr:spPr>
        <a:xfrm flipV="1">
          <a:off x="4826000" y="12545695"/>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36213</xdr:rowOff>
    </xdr:from>
    <xdr:ext cx="762000" cy="259045"/>
    <xdr:sp macro="" textlink="">
      <xdr:nvSpPr>
        <xdr:cNvPr id="362" name="公債費最小値テキスト"/>
        <xdr:cNvSpPr txBox="1"/>
      </xdr:nvSpPr>
      <xdr:spPr>
        <a:xfrm>
          <a:off x="4914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64136</xdr:rowOff>
    </xdr:from>
    <xdr:to>
      <xdr:col>24</xdr:col>
      <xdr:colOff>114300</xdr:colOff>
      <xdr:row>80</xdr:row>
      <xdr:rowOff>64136</xdr:rowOff>
    </xdr:to>
    <xdr:cxnSp macro="">
      <xdr:nvCxnSpPr>
        <xdr:cNvPr id="363" name="直線コネクタ 362"/>
        <xdr:cNvCxnSpPr/>
      </xdr:nvCxnSpPr>
      <xdr:spPr>
        <a:xfrm>
          <a:off x="4737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116222</xdr:rowOff>
    </xdr:from>
    <xdr:ext cx="762000" cy="259045"/>
    <xdr:sp macro="" textlink="">
      <xdr:nvSpPr>
        <xdr:cNvPr id="364"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29845</xdr:rowOff>
    </xdr:from>
    <xdr:to>
      <xdr:col>24</xdr:col>
      <xdr:colOff>114300</xdr:colOff>
      <xdr:row>73</xdr:row>
      <xdr:rowOff>29845</xdr:rowOff>
    </xdr:to>
    <xdr:cxnSp macro="">
      <xdr:nvCxnSpPr>
        <xdr:cNvPr id="365" name="直線コネクタ 364"/>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64136</xdr:rowOff>
    </xdr:from>
    <xdr:to>
      <xdr:col>24</xdr:col>
      <xdr:colOff>25400</xdr:colOff>
      <xdr:row>81</xdr:row>
      <xdr:rowOff>6986</xdr:rowOff>
    </xdr:to>
    <xdr:cxnSp macro="">
      <xdr:nvCxnSpPr>
        <xdr:cNvPr id="366" name="直線コネクタ 365"/>
        <xdr:cNvCxnSpPr/>
      </xdr:nvCxnSpPr>
      <xdr:spPr>
        <a:xfrm flipV="1">
          <a:off x="3987800" y="1378013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67"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68" name="フローチャート: 判断 367"/>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6986</xdr:rowOff>
    </xdr:from>
    <xdr:to>
      <xdr:col>19</xdr:col>
      <xdr:colOff>187325</xdr:colOff>
      <xdr:row>81</xdr:row>
      <xdr:rowOff>52705</xdr:rowOff>
    </xdr:to>
    <xdr:cxnSp macro="">
      <xdr:nvCxnSpPr>
        <xdr:cNvPr id="369" name="直線コネクタ 368"/>
        <xdr:cNvCxnSpPr/>
      </xdr:nvCxnSpPr>
      <xdr:spPr>
        <a:xfrm flipV="1">
          <a:off x="3098800" y="138944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1" name="テキスト ボックス 370"/>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18414</xdr:rowOff>
    </xdr:from>
    <xdr:to>
      <xdr:col>15</xdr:col>
      <xdr:colOff>98425</xdr:colOff>
      <xdr:row>81</xdr:row>
      <xdr:rowOff>52705</xdr:rowOff>
    </xdr:to>
    <xdr:cxnSp macro="">
      <xdr:nvCxnSpPr>
        <xdr:cNvPr id="372" name="直線コネクタ 371"/>
        <xdr:cNvCxnSpPr/>
      </xdr:nvCxnSpPr>
      <xdr:spPr>
        <a:xfrm>
          <a:off x="2209800" y="139058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4" name="テキスト ボックス 373"/>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18414</xdr:rowOff>
    </xdr:from>
    <xdr:to>
      <xdr:col>11</xdr:col>
      <xdr:colOff>9525</xdr:colOff>
      <xdr:row>81</xdr:row>
      <xdr:rowOff>52705</xdr:rowOff>
    </xdr:to>
    <xdr:cxnSp macro="">
      <xdr:nvCxnSpPr>
        <xdr:cNvPr id="375" name="直線コネクタ 374"/>
        <xdr:cNvCxnSpPr/>
      </xdr:nvCxnSpPr>
      <xdr:spPr>
        <a:xfrm flipV="1">
          <a:off x="1320800" y="139058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7" name="テキスト ボックス 376"/>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24764</xdr:rowOff>
    </xdr:from>
    <xdr:to>
      <xdr:col>6</xdr:col>
      <xdr:colOff>171450</xdr:colOff>
      <xdr:row>77</xdr:row>
      <xdr:rowOff>126364</xdr:rowOff>
    </xdr:to>
    <xdr:sp macro="" textlink="">
      <xdr:nvSpPr>
        <xdr:cNvPr id="378" name="フローチャート: 判断 377"/>
        <xdr:cNvSpPr/>
      </xdr:nvSpPr>
      <xdr:spPr>
        <a:xfrm>
          <a:off x="1270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136541</xdr:rowOff>
    </xdr:from>
    <xdr:ext cx="762000" cy="259045"/>
    <xdr:sp macro="" textlink="">
      <xdr:nvSpPr>
        <xdr:cNvPr id="379" name="テキスト ボックス 378"/>
        <xdr:cNvSpPr txBox="1"/>
      </xdr:nvSpPr>
      <xdr:spPr>
        <a:xfrm>
          <a:off x="939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13336</xdr:rowOff>
    </xdr:from>
    <xdr:to>
      <xdr:col>24</xdr:col>
      <xdr:colOff>76200</xdr:colOff>
      <xdr:row>80</xdr:row>
      <xdr:rowOff>114936</xdr:rowOff>
    </xdr:to>
    <xdr:sp macro="" textlink="">
      <xdr:nvSpPr>
        <xdr:cNvPr id="385" name="楕円 384"/>
        <xdr:cNvSpPr/>
      </xdr:nvSpPr>
      <xdr:spPr>
        <a:xfrm>
          <a:off x="4775200" y="137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93363</xdr:rowOff>
    </xdr:from>
    <xdr:ext cx="762000" cy="259045"/>
    <xdr:sp macro="" textlink="">
      <xdr:nvSpPr>
        <xdr:cNvPr id="386" name="公債費該当値テキスト"/>
        <xdr:cNvSpPr txBox="1"/>
      </xdr:nvSpPr>
      <xdr:spPr>
        <a:xfrm>
          <a:off x="4914900" y="1363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127636</xdr:rowOff>
    </xdr:from>
    <xdr:to>
      <xdr:col>20</xdr:col>
      <xdr:colOff>38100</xdr:colOff>
      <xdr:row>81</xdr:row>
      <xdr:rowOff>57786</xdr:rowOff>
    </xdr:to>
    <xdr:sp macro="" textlink="">
      <xdr:nvSpPr>
        <xdr:cNvPr id="387" name="楕円 386"/>
        <xdr:cNvSpPr/>
      </xdr:nvSpPr>
      <xdr:spPr>
        <a:xfrm>
          <a:off x="3937000" y="1384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42563</xdr:rowOff>
    </xdr:from>
    <xdr:ext cx="736600" cy="259045"/>
    <xdr:sp macro="" textlink="">
      <xdr:nvSpPr>
        <xdr:cNvPr id="388" name="テキスト ボックス 387"/>
        <xdr:cNvSpPr txBox="1"/>
      </xdr:nvSpPr>
      <xdr:spPr>
        <a:xfrm>
          <a:off x="3606800" y="13930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1905</xdr:rowOff>
    </xdr:from>
    <xdr:to>
      <xdr:col>15</xdr:col>
      <xdr:colOff>149225</xdr:colOff>
      <xdr:row>81</xdr:row>
      <xdr:rowOff>103505</xdr:rowOff>
    </xdr:to>
    <xdr:sp macro="" textlink="">
      <xdr:nvSpPr>
        <xdr:cNvPr id="389" name="楕円 388"/>
        <xdr:cNvSpPr/>
      </xdr:nvSpPr>
      <xdr:spPr>
        <a:xfrm>
          <a:off x="3048000" y="1388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88282</xdr:rowOff>
    </xdr:from>
    <xdr:ext cx="762000" cy="259045"/>
    <xdr:sp macro="" textlink="">
      <xdr:nvSpPr>
        <xdr:cNvPr id="390" name="テキスト ボックス 389"/>
        <xdr:cNvSpPr txBox="1"/>
      </xdr:nvSpPr>
      <xdr:spPr>
        <a:xfrm>
          <a:off x="2717800" y="1397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139064</xdr:rowOff>
    </xdr:from>
    <xdr:to>
      <xdr:col>11</xdr:col>
      <xdr:colOff>60325</xdr:colOff>
      <xdr:row>81</xdr:row>
      <xdr:rowOff>69214</xdr:rowOff>
    </xdr:to>
    <xdr:sp macro="" textlink="">
      <xdr:nvSpPr>
        <xdr:cNvPr id="391" name="楕円 390"/>
        <xdr:cNvSpPr/>
      </xdr:nvSpPr>
      <xdr:spPr>
        <a:xfrm>
          <a:off x="2159000" y="1385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53991</xdr:rowOff>
    </xdr:from>
    <xdr:ext cx="762000" cy="259045"/>
    <xdr:sp macro="" textlink="">
      <xdr:nvSpPr>
        <xdr:cNvPr id="392" name="テキスト ボックス 391"/>
        <xdr:cNvSpPr txBox="1"/>
      </xdr:nvSpPr>
      <xdr:spPr>
        <a:xfrm>
          <a:off x="1828800" y="1394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1905</xdr:rowOff>
    </xdr:from>
    <xdr:to>
      <xdr:col>6</xdr:col>
      <xdr:colOff>171450</xdr:colOff>
      <xdr:row>81</xdr:row>
      <xdr:rowOff>103505</xdr:rowOff>
    </xdr:to>
    <xdr:sp macro="" textlink="">
      <xdr:nvSpPr>
        <xdr:cNvPr id="393" name="楕円 392"/>
        <xdr:cNvSpPr/>
      </xdr:nvSpPr>
      <xdr:spPr>
        <a:xfrm>
          <a:off x="1270000" y="1388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88282</xdr:rowOff>
    </xdr:from>
    <xdr:ext cx="762000" cy="259045"/>
    <xdr:sp macro="" textlink="">
      <xdr:nvSpPr>
        <xdr:cNvPr id="394" name="テキスト ボックス 393"/>
        <xdr:cNvSpPr txBox="1"/>
      </xdr:nvSpPr>
      <xdr:spPr>
        <a:xfrm>
          <a:off x="939800" y="1397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人件費及び物件費における経常経費の抑制により、公債費以外全体では、類似団体と比較して低い比率で推移している。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補助費等の比率上昇により、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は対前年</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％上昇しているため、</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一部事務組合への経常的負担金の年次的見直し、債務負担行為に伴う償還補助の着実な解消により比率改善に努める。</a:t>
          </a:r>
          <a:endParaRPr lang="ja-JP" altLang="ja-JP" sz="1300" b="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96520</xdr:rowOff>
    </xdr:from>
    <xdr:to>
      <xdr:col>82</xdr:col>
      <xdr:colOff>107950</xdr:colOff>
      <xdr:row>80</xdr:row>
      <xdr:rowOff>62230</xdr:rowOff>
    </xdr:to>
    <xdr:cxnSp macro="">
      <xdr:nvCxnSpPr>
        <xdr:cNvPr id="422" name="直線コネクタ 421"/>
        <xdr:cNvCxnSpPr/>
      </xdr:nvCxnSpPr>
      <xdr:spPr>
        <a:xfrm flipV="1">
          <a:off x="16510000" y="12783820"/>
          <a:ext cx="0" cy="994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34307</xdr:rowOff>
    </xdr:from>
    <xdr:ext cx="762000" cy="259045"/>
    <xdr:sp macro="" textlink="">
      <xdr:nvSpPr>
        <xdr:cNvPr id="423" name="公債費以外最小値テキスト"/>
        <xdr:cNvSpPr txBox="1"/>
      </xdr:nvSpPr>
      <xdr:spPr>
        <a:xfrm>
          <a:off x="16598900" y="1375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62230</xdr:rowOff>
    </xdr:from>
    <xdr:to>
      <xdr:col>82</xdr:col>
      <xdr:colOff>196850</xdr:colOff>
      <xdr:row>80</xdr:row>
      <xdr:rowOff>62230</xdr:rowOff>
    </xdr:to>
    <xdr:cxnSp macro="">
      <xdr:nvCxnSpPr>
        <xdr:cNvPr id="424" name="直線コネクタ 423"/>
        <xdr:cNvCxnSpPr/>
      </xdr:nvCxnSpPr>
      <xdr:spPr>
        <a:xfrm>
          <a:off x="16421100" y="13778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11447</xdr:rowOff>
    </xdr:from>
    <xdr:ext cx="762000" cy="259045"/>
    <xdr:sp macro="" textlink="">
      <xdr:nvSpPr>
        <xdr:cNvPr id="425" name="公債費以外最大値テキスト"/>
        <xdr:cNvSpPr txBox="1"/>
      </xdr:nvSpPr>
      <xdr:spPr>
        <a:xfrm>
          <a:off x="16598900" y="1252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96520</xdr:rowOff>
    </xdr:from>
    <xdr:to>
      <xdr:col>82</xdr:col>
      <xdr:colOff>196850</xdr:colOff>
      <xdr:row>74</xdr:row>
      <xdr:rowOff>96520</xdr:rowOff>
    </xdr:to>
    <xdr:cxnSp macro="">
      <xdr:nvCxnSpPr>
        <xdr:cNvPr id="426" name="直線コネクタ 425"/>
        <xdr:cNvCxnSpPr/>
      </xdr:nvCxnSpPr>
      <xdr:spPr>
        <a:xfrm>
          <a:off x="16421100" y="127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24130</xdr:rowOff>
    </xdr:from>
    <xdr:to>
      <xdr:col>82</xdr:col>
      <xdr:colOff>107950</xdr:colOff>
      <xdr:row>74</xdr:row>
      <xdr:rowOff>96520</xdr:rowOff>
    </xdr:to>
    <xdr:cxnSp macro="">
      <xdr:nvCxnSpPr>
        <xdr:cNvPr id="427" name="直線コネクタ 426"/>
        <xdr:cNvCxnSpPr/>
      </xdr:nvCxnSpPr>
      <xdr:spPr>
        <a:xfrm>
          <a:off x="15671800" y="127114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40657</xdr:rowOff>
    </xdr:from>
    <xdr:ext cx="762000" cy="259045"/>
    <xdr:sp macro="" textlink="">
      <xdr:nvSpPr>
        <xdr:cNvPr id="428" name="公債費以外平均値テキスト"/>
        <xdr:cNvSpPr txBox="1"/>
      </xdr:nvSpPr>
      <xdr:spPr>
        <a:xfrm>
          <a:off x="16598900" y="1324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68580</xdr:rowOff>
    </xdr:from>
    <xdr:to>
      <xdr:col>82</xdr:col>
      <xdr:colOff>158750</xdr:colOff>
      <xdr:row>77</xdr:row>
      <xdr:rowOff>170180</xdr:rowOff>
    </xdr:to>
    <xdr:sp macro="" textlink="">
      <xdr:nvSpPr>
        <xdr:cNvPr id="429" name="フローチャート: 判断 428"/>
        <xdr:cNvSpPr/>
      </xdr:nvSpPr>
      <xdr:spPr>
        <a:xfrm>
          <a:off x="164592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24130</xdr:rowOff>
    </xdr:from>
    <xdr:to>
      <xdr:col>78</xdr:col>
      <xdr:colOff>69850</xdr:colOff>
      <xdr:row>74</xdr:row>
      <xdr:rowOff>81280</xdr:rowOff>
    </xdr:to>
    <xdr:cxnSp macro="">
      <xdr:nvCxnSpPr>
        <xdr:cNvPr id="430" name="直線コネクタ 429"/>
        <xdr:cNvCxnSpPr/>
      </xdr:nvCxnSpPr>
      <xdr:spPr>
        <a:xfrm flipV="1">
          <a:off x="14782800" y="127114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22861</xdr:rowOff>
    </xdr:from>
    <xdr:to>
      <xdr:col>78</xdr:col>
      <xdr:colOff>120650</xdr:colOff>
      <xdr:row>77</xdr:row>
      <xdr:rowOff>124461</xdr:rowOff>
    </xdr:to>
    <xdr:sp macro="" textlink="">
      <xdr:nvSpPr>
        <xdr:cNvPr id="431" name="フローチャート: 判断 430"/>
        <xdr:cNvSpPr/>
      </xdr:nvSpPr>
      <xdr:spPr>
        <a:xfrm>
          <a:off x="15621000" y="132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109238</xdr:rowOff>
    </xdr:from>
    <xdr:ext cx="736600" cy="259045"/>
    <xdr:sp macro="" textlink="">
      <xdr:nvSpPr>
        <xdr:cNvPr id="432" name="テキスト ボックス 431"/>
        <xdr:cNvSpPr txBox="1"/>
      </xdr:nvSpPr>
      <xdr:spPr>
        <a:xfrm>
          <a:off x="15290800" y="1331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27940</xdr:rowOff>
    </xdr:from>
    <xdr:to>
      <xdr:col>73</xdr:col>
      <xdr:colOff>180975</xdr:colOff>
      <xdr:row>74</xdr:row>
      <xdr:rowOff>81280</xdr:rowOff>
    </xdr:to>
    <xdr:cxnSp macro="">
      <xdr:nvCxnSpPr>
        <xdr:cNvPr id="433" name="直線コネクタ 432"/>
        <xdr:cNvCxnSpPr/>
      </xdr:nvCxnSpPr>
      <xdr:spPr>
        <a:xfrm>
          <a:off x="13893800" y="12715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0</xdr:rowOff>
    </xdr:from>
    <xdr:to>
      <xdr:col>74</xdr:col>
      <xdr:colOff>31750</xdr:colOff>
      <xdr:row>77</xdr:row>
      <xdr:rowOff>101600</xdr:rowOff>
    </xdr:to>
    <xdr:sp macro="" textlink="">
      <xdr:nvSpPr>
        <xdr:cNvPr id="434" name="フローチャート: 判断 433"/>
        <xdr:cNvSpPr/>
      </xdr:nvSpPr>
      <xdr:spPr>
        <a:xfrm>
          <a:off x="14732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86377</xdr:rowOff>
    </xdr:from>
    <xdr:ext cx="762000" cy="259045"/>
    <xdr:sp macro="" textlink="">
      <xdr:nvSpPr>
        <xdr:cNvPr id="435" name="テキスト ボックス 434"/>
        <xdr:cNvSpPr txBox="1"/>
      </xdr:nvSpPr>
      <xdr:spPr>
        <a:xfrm>
          <a:off x="14401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161290</xdr:rowOff>
    </xdr:from>
    <xdr:to>
      <xdr:col>69</xdr:col>
      <xdr:colOff>92075</xdr:colOff>
      <xdr:row>74</xdr:row>
      <xdr:rowOff>27940</xdr:rowOff>
    </xdr:to>
    <xdr:cxnSp macro="">
      <xdr:nvCxnSpPr>
        <xdr:cNvPr id="436" name="直線コネクタ 435"/>
        <xdr:cNvCxnSpPr/>
      </xdr:nvCxnSpPr>
      <xdr:spPr>
        <a:xfrm>
          <a:off x="13004800" y="12677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87630</xdr:rowOff>
    </xdr:from>
    <xdr:to>
      <xdr:col>69</xdr:col>
      <xdr:colOff>142875</xdr:colOff>
      <xdr:row>77</xdr:row>
      <xdr:rowOff>17780</xdr:rowOff>
    </xdr:to>
    <xdr:sp macro="" textlink="">
      <xdr:nvSpPr>
        <xdr:cNvPr id="437" name="フローチャート: 判断 436"/>
        <xdr:cNvSpPr/>
      </xdr:nvSpPr>
      <xdr:spPr>
        <a:xfrm>
          <a:off x="13843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2557</xdr:rowOff>
    </xdr:from>
    <xdr:ext cx="762000" cy="259045"/>
    <xdr:sp macro="" textlink="">
      <xdr:nvSpPr>
        <xdr:cNvPr id="438" name="テキスト ボックス 437"/>
        <xdr:cNvSpPr txBox="1"/>
      </xdr:nvSpPr>
      <xdr:spPr>
        <a:xfrm>
          <a:off x="13512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9" name="フローチャート: 判断 438"/>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40" name="テキスト ボックス 439"/>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45720</xdr:rowOff>
    </xdr:from>
    <xdr:to>
      <xdr:col>82</xdr:col>
      <xdr:colOff>158750</xdr:colOff>
      <xdr:row>74</xdr:row>
      <xdr:rowOff>147320</xdr:rowOff>
    </xdr:to>
    <xdr:sp macro="" textlink="">
      <xdr:nvSpPr>
        <xdr:cNvPr id="446" name="楕円 445"/>
        <xdr:cNvSpPr/>
      </xdr:nvSpPr>
      <xdr:spPr>
        <a:xfrm>
          <a:off x="16459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125747</xdr:rowOff>
    </xdr:from>
    <xdr:ext cx="762000" cy="259045"/>
    <xdr:sp macro="" textlink="">
      <xdr:nvSpPr>
        <xdr:cNvPr id="447" name="公債費以外該当値テキスト"/>
        <xdr:cNvSpPr txBox="1"/>
      </xdr:nvSpPr>
      <xdr:spPr>
        <a:xfrm>
          <a:off x="16598900" y="1264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144780</xdr:rowOff>
    </xdr:from>
    <xdr:to>
      <xdr:col>78</xdr:col>
      <xdr:colOff>120650</xdr:colOff>
      <xdr:row>74</xdr:row>
      <xdr:rowOff>74930</xdr:rowOff>
    </xdr:to>
    <xdr:sp macro="" textlink="">
      <xdr:nvSpPr>
        <xdr:cNvPr id="448" name="楕円 447"/>
        <xdr:cNvSpPr/>
      </xdr:nvSpPr>
      <xdr:spPr>
        <a:xfrm>
          <a:off x="15621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85107</xdr:rowOff>
    </xdr:from>
    <xdr:ext cx="736600" cy="259045"/>
    <xdr:sp macro="" textlink="">
      <xdr:nvSpPr>
        <xdr:cNvPr id="449" name="テキスト ボックス 448"/>
        <xdr:cNvSpPr txBox="1"/>
      </xdr:nvSpPr>
      <xdr:spPr>
        <a:xfrm>
          <a:off x="15290800" y="12429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30480</xdr:rowOff>
    </xdr:from>
    <xdr:to>
      <xdr:col>74</xdr:col>
      <xdr:colOff>31750</xdr:colOff>
      <xdr:row>74</xdr:row>
      <xdr:rowOff>132080</xdr:rowOff>
    </xdr:to>
    <xdr:sp macro="" textlink="">
      <xdr:nvSpPr>
        <xdr:cNvPr id="450" name="楕円 449"/>
        <xdr:cNvSpPr/>
      </xdr:nvSpPr>
      <xdr:spPr>
        <a:xfrm>
          <a:off x="14732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142257</xdr:rowOff>
    </xdr:from>
    <xdr:ext cx="762000" cy="259045"/>
    <xdr:sp macro="" textlink="">
      <xdr:nvSpPr>
        <xdr:cNvPr id="451" name="テキスト ボックス 450"/>
        <xdr:cNvSpPr txBox="1"/>
      </xdr:nvSpPr>
      <xdr:spPr>
        <a:xfrm>
          <a:off x="14401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148590</xdr:rowOff>
    </xdr:from>
    <xdr:to>
      <xdr:col>69</xdr:col>
      <xdr:colOff>142875</xdr:colOff>
      <xdr:row>74</xdr:row>
      <xdr:rowOff>78740</xdr:rowOff>
    </xdr:to>
    <xdr:sp macro="" textlink="">
      <xdr:nvSpPr>
        <xdr:cNvPr id="452" name="楕円 451"/>
        <xdr:cNvSpPr/>
      </xdr:nvSpPr>
      <xdr:spPr>
        <a:xfrm>
          <a:off x="13843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88917</xdr:rowOff>
    </xdr:from>
    <xdr:ext cx="762000" cy="259045"/>
    <xdr:sp macro="" textlink="">
      <xdr:nvSpPr>
        <xdr:cNvPr id="453" name="テキスト ボックス 452"/>
        <xdr:cNvSpPr txBox="1"/>
      </xdr:nvSpPr>
      <xdr:spPr>
        <a:xfrm>
          <a:off x="13512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54" name="楕円 453"/>
        <xdr:cNvSpPr/>
      </xdr:nvSpPr>
      <xdr:spPr>
        <a:xfrm>
          <a:off x="12954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55" name="テキスト ボックス 454"/>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56580</xdr:rowOff>
    </xdr:from>
    <xdr:to>
      <xdr:col>29</xdr:col>
      <xdr:colOff>127000</xdr:colOff>
      <xdr:row>19</xdr:row>
      <xdr:rowOff>75837</xdr:rowOff>
    </xdr:to>
    <xdr:cxnSp macro="">
      <xdr:nvCxnSpPr>
        <xdr:cNvPr id="47" name="直線コネクタ 46"/>
        <xdr:cNvCxnSpPr/>
      </xdr:nvCxnSpPr>
      <xdr:spPr bwMode="auto">
        <a:xfrm flipV="1">
          <a:off x="5651500" y="1990155"/>
          <a:ext cx="0" cy="1390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47914</xdr:rowOff>
    </xdr:from>
    <xdr:ext cx="762000" cy="259045"/>
    <xdr:sp macro="" textlink="">
      <xdr:nvSpPr>
        <xdr:cNvPr id="48" name="人口1人当たり決算額の推移最小値テキスト130"/>
        <xdr:cNvSpPr txBox="1"/>
      </xdr:nvSpPr>
      <xdr:spPr>
        <a:xfrm>
          <a:off x="5740400" y="33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75837</xdr:rowOff>
    </xdr:from>
    <xdr:to>
      <xdr:col>30</xdr:col>
      <xdr:colOff>25400</xdr:colOff>
      <xdr:row>19</xdr:row>
      <xdr:rowOff>75837</xdr:rowOff>
    </xdr:to>
    <xdr:cxnSp macro="">
      <xdr:nvCxnSpPr>
        <xdr:cNvPr id="49" name="直線コネクタ 48"/>
        <xdr:cNvCxnSpPr/>
      </xdr:nvCxnSpPr>
      <xdr:spPr bwMode="auto">
        <a:xfrm>
          <a:off x="5562600" y="33810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142957</xdr:rowOff>
    </xdr:from>
    <xdr:ext cx="762000" cy="259045"/>
    <xdr:sp macro="" textlink="">
      <xdr:nvSpPr>
        <xdr:cNvPr id="50" name="人口1人当たり決算額の推移最大値テキスト130"/>
        <xdr:cNvSpPr txBox="1"/>
      </xdr:nvSpPr>
      <xdr:spPr>
        <a:xfrm>
          <a:off x="5740400" y="173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56580</xdr:rowOff>
    </xdr:from>
    <xdr:to>
      <xdr:col>30</xdr:col>
      <xdr:colOff>25400</xdr:colOff>
      <xdr:row>11</xdr:row>
      <xdr:rowOff>56580</xdr:rowOff>
    </xdr:to>
    <xdr:cxnSp macro="">
      <xdr:nvCxnSpPr>
        <xdr:cNvPr id="51" name="直線コネクタ 50"/>
        <xdr:cNvCxnSpPr/>
      </xdr:nvCxnSpPr>
      <xdr:spPr bwMode="auto">
        <a:xfrm>
          <a:off x="5562600" y="1990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57157</xdr:rowOff>
    </xdr:from>
    <xdr:to>
      <xdr:col>29</xdr:col>
      <xdr:colOff>127000</xdr:colOff>
      <xdr:row>16</xdr:row>
      <xdr:rowOff>82924</xdr:rowOff>
    </xdr:to>
    <xdr:cxnSp macro="">
      <xdr:nvCxnSpPr>
        <xdr:cNvPr id="52" name="直線コネクタ 51"/>
        <xdr:cNvCxnSpPr/>
      </xdr:nvCxnSpPr>
      <xdr:spPr bwMode="auto">
        <a:xfrm flipV="1">
          <a:off x="5003800" y="2847982"/>
          <a:ext cx="647700" cy="25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41934</xdr:rowOff>
    </xdr:from>
    <xdr:ext cx="762000" cy="259045"/>
    <xdr:sp macro="" textlink="">
      <xdr:nvSpPr>
        <xdr:cNvPr id="53" name="人口1人当たり決算額の推移平均値テキスト130"/>
        <xdr:cNvSpPr txBox="1"/>
      </xdr:nvSpPr>
      <xdr:spPr>
        <a:xfrm>
          <a:off x="5740400" y="28327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50118</xdr:rowOff>
    </xdr:from>
    <xdr:to>
      <xdr:col>29</xdr:col>
      <xdr:colOff>177800</xdr:colOff>
      <xdr:row>16</xdr:row>
      <xdr:rowOff>151718</xdr:rowOff>
    </xdr:to>
    <xdr:sp macro="" textlink="">
      <xdr:nvSpPr>
        <xdr:cNvPr id="54" name="フローチャート: 判断 53"/>
        <xdr:cNvSpPr/>
      </xdr:nvSpPr>
      <xdr:spPr bwMode="auto">
        <a:xfrm>
          <a:off x="5600700" y="2840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82924</xdr:rowOff>
    </xdr:from>
    <xdr:to>
      <xdr:col>26</xdr:col>
      <xdr:colOff>50800</xdr:colOff>
      <xdr:row>17</xdr:row>
      <xdr:rowOff>11786</xdr:rowOff>
    </xdr:to>
    <xdr:cxnSp macro="">
      <xdr:nvCxnSpPr>
        <xdr:cNvPr id="55" name="直線コネクタ 54"/>
        <xdr:cNvCxnSpPr/>
      </xdr:nvCxnSpPr>
      <xdr:spPr bwMode="auto">
        <a:xfrm flipV="1">
          <a:off x="4305300" y="2873749"/>
          <a:ext cx="698500" cy="100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75416</xdr:rowOff>
    </xdr:from>
    <xdr:to>
      <xdr:col>26</xdr:col>
      <xdr:colOff>101600</xdr:colOff>
      <xdr:row>17</xdr:row>
      <xdr:rowOff>5566</xdr:rowOff>
    </xdr:to>
    <xdr:sp macro="" textlink="">
      <xdr:nvSpPr>
        <xdr:cNvPr id="56" name="フローチャート: 判断 55"/>
        <xdr:cNvSpPr/>
      </xdr:nvSpPr>
      <xdr:spPr bwMode="auto">
        <a:xfrm>
          <a:off x="49530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161793</xdr:rowOff>
    </xdr:from>
    <xdr:ext cx="736600" cy="259045"/>
    <xdr:sp macro="" textlink="">
      <xdr:nvSpPr>
        <xdr:cNvPr id="57" name="テキスト ボックス 56"/>
        <xdr:cNvSpPr txBox="1"/>
      </xdr:nvSpPr>
      <xdr:spPr>
        <a:xfrm>
          <a:off x="4622800" y="295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139900</xdr:rowOff>
    </xdr:from>
    <xdr:to>
      <xdr:col>22</xdr:col>
      <xdr:colOff>114300</xdr:colOff>
      <xdr:row>17</xdr:row>
      <xdr:rowOff>11786</xdr:rowOff>
    </xdr:to>
    <xdr:cxnSp macro="">
      <xdr:nvCxnSpPr>
        <xdr:cNvPr id="58" name="直線コネクタ 57"/>
        <xdr:cNvCxnSpPr/>
      </xdr:nvCxnSpPr>
      <xdr:spPr bwMode="auto">
        <a:xfrm>
          <a:off x="3606800" y="2930725"/>
          <a:ext cx="698500" cy="43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111677</xdr:rowOff>
    </xdr:from>
    <xdr:to>
      <xdr:col>22</xdr:col>
      <xdr:colOff>165100</xdr:colOff>
      <xdr:row>17</xdr:row>
      <xdr:rowOff>41827</xdr:rowOff>
    </xdr:to>
    <xdr:sp macro="" textlink="">
      <xdr:nvSpPr>
        <xdr:cNvPr id="59" name="フローチャート: 判断 58"/>
        <xdr:cNvSpPr/>
      </xdr:nvSpPr>
      <xdr:spPr bwMode="auto">
        <a:xfrm>
          <a:off x="42545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52004</xdr:rowOff>
    </xdr:from>
    <xdr:ext cx="762000" cy="259045"/>
    <xdr:sp macro="" textlink="">
      <xdr:nvSpPr>
        <xdr:cNvPr id="60" name="テキスト ボックス 59"/>
        <xdr:cNvSpPr txBox="1"/>
      </xdr:nvSpPr>
      <xdr:spPr>
        <a:xfrm>
          <a:off x="3924300" y="26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139900</xdr:rowOff>
    </xdr:from>
    <xdr:to>
      <xdr:col>18</xdr:col>
      <xdr:colOff>177800</xdr:colOff>
      <xdr:row>17</xdr:row>
      <xdr:rowOff>33557</xdr:rowOff>
    </xdr:to>
    <xdr:cxnSp macro="">
      <xdr:nvCxnSpPr>
        <xdr:cNvPr id="61" name="直線コネクタ 60"/>
        <xdr:cNvCxnSpPr/>
      </xdr:nvCxnSpPr>
      <xdr:spPr bwMode="auto">
        <a:xfrm flipV="1">
          <a:off x="2908300" y="2930725"/>
          <a:ext cx="698500" cy="65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127156</xdr:rowOff>
    </xdr:from>
    <xdr:to>
      <xdr:col>19</xdr:col>
      <xdr:colOff>38100</xdr:colOff>
      <xdr:row>17</xdr:row>
      <xdr:rowOff>57306</xdr:rowOff>
    </xdr:to>
    <xdr:sp macro="" textlink="">
      <xdr:nvSpPr>
        <xdr:cNvPr id="62" name="フローチャート: 判断 61"/>
        <xdr:cNvSpPr/>
      </xdr:nvSpPr>
      <xdr:spPr bwMode="auto">
        <a:xfrm>
          <a:off x="3556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42083</xdr:rowOff>
    </xdr:from>
    <xdr:ext cx="762000" cy="259045"/>
    <xdr:sp macro="" textlink="">
      <xdr:nvSpPr>
        <xdr:cNvPr id="63" name="テキスト ボックス 62"/>
        <xdr:cNvSpPr txBox="1"/>
      </xdr:nvSpPr>
      <xdr:spPr>
        <a:xfrm>
          <a:off x="32258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56247</xdr:rowOff>
    </xdr:from>
    <xdr:to>
      <xdr:col>15</xdr:col>
      <xdr:colOff>101600</xdr:colOff>
      <xdr:row>16</xdr:row>
      <xdr:rowOff>157847</xdr:rowOff>
    </xdr:to>
    <xdr:sp macro="" textlink="">
      <xdr:nvSpPr>
        <xdr:cNvPr id="64" name="フローチャート: 判断 63"/>
        <xdr:cNvSpPr/>
      </xdr:nvSpPr>
      <xdr:spPr bwMode="auto">
        <a:xfrm>
          <a:off x="2857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168024</xdr:rowOff>
    </xdr:from>
    <xdr:ext cx="762000" cy="259045"/>
    <xdr:sp macro="" textlink="">
      <xdr:nvSpPr>
        <xdr:cNvPr id="65" name="テキスト ボックス 64"/>
        <xdr:cNvSpPr txBox="1"/>
      </xdr:nvSpPr>
      <xdr:spPr>
        <a:xfrm>
          <a:off x="25273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6357</xdr:rowOff>
    </xdr:from>
    <xdr:to>
      <xdr:col>29</xdr:col>
      <xdr:colOff>177800</xdr:colOff>
      <xdr:row>16</xdr:row>
      <xdr:rowOff>107957</xdr:rowOff>
    </xdr:to>
    <xdr:sp macro="" textlink="">
      <xdr:nvSpPr>
        <xdr:cNvPr id="71" name="楕円 70"/>
        <xdr:cNvSpPr/>
      </xdr:nvSpPr>
      <xdr:spPr bwMode="auto">
        <a:xfrm>
          <a:off x="5600700" y="2797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22884</xdr:rowOff>
    </xdr:from>
    <xdr:ext cx="762000" cy="259045"/>
    <xdr:sp macro="" textlink="">
      <xdr:nvSpPr>
        <xdr:cNvPr id="72" name="人口1人当たり決算額の推移該当値テキスト130"/>
        <xdr:cNvSpPr txBox="1"/>
      </xdr:nvSpPr>
      <xdr:spPr>
        <a:xfrm>
          <a:off x="5740400" y="264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32124</xdr:rowOff>
    </xdr:from>
    <xdr:to>
      <xdr:col>26</xdr:col>
      <xdr:colOff>101600</xdr:colOff>
      <xdr:row>16</xdr:row>
      <xdr:rowOff>133724</xdr:rowOff>
    </xdr:to>
    <xdr:sp macro="" textlink="">
      <xdr:nvSpPr>
        <xdr:cNvPr id="73" name="楕円 72"/>
        <xdr:cNvSpPr/>
      </xdr:nvSpPr>
      <xdr:spPr bwMode="auto">
        <a:xfrm>
          <a:off x="4953000" y="2822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143901</xdr:rowOff>
    </xdr:from>
    <xdr:ext cx="736600" cy="259045"/>
    <xdr:sp macro="" textlink="">
      <xdr:nvSpPr>
        <xdr:cNvPr id="74" name="テキスト ボックス 73"/>
        <xdr:cNvSpPr txBox="1"/>
      </xdr:nvSpPr>
      <xdr:spPr>
        <a:xfrm>
          <a:off x="4622800" y="259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132436</xdr:rowOff>
    </xdr:from>
    <xdr:to>
      <xdr:col>22</xdr:col>
      <xdr:colOff>165100</xdr:colOff>
      <xdr:row>17</xdr:row>
      <xdr:rowOff>62586</xdr:rowOff>
    </xdr:to>
    <xdr:sp macro="" textlink="">
      <xdr:nvSpPr>
        <xdr:cNvPr id="75" name="楕円 74"/>
        <xdr:cNvSpPr/>
      </xdr:nvSpPr>
      <xdr:spPr bwMode="auto">
        <a:xfrm>
          <a:off x="4254500" y="2923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47363</xdr:rowOff>
    </xdr:from>
    <xdr:ext cx="762000" cy="259045"/>
    <xdr:sp macro="" textlink="">
      <xdr:nvSpPr>
        <xdr:cNvPr id="76" name="テキスト ボックス 75"/>
        <xdr:cNvSpPr txBox="1"/>
      </xdr:nvSpPr>
      <xdr:spPr>
        <a:xfrm>
          <a:off x="3924300" y="300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89100</xdr:rowOff>
    </xdr:from>
    <xdr:to>
      <xdr:col>19</xdr:col>
      <xdr:colOff>38100</xdr:colOff>
      <xdr:row>17</xdr:row>
      <xdr:rowOff>19250</xdr:rowOff>
    </xdr:to>
    <xdr:sp macro="" textlink="">
      <xdr:nvSpPr>
        <xdr:cNvPr id="77" name="楕円 76"/>
        <xdr:cNvSpPr/>
      </xdr:nvSpPr>
      <xdr:spPr bwMode="auto">
        <a:xfrm>
          <a:off x="3556000" y="287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29427</xdr:rowOff>
    </xdr:from>
    <xdr:ext cx="762000" cy="259045"/>
    <xdr:sp macro="" textlink="">
      <xdr:nvSpPr>
        <xdr:cNvPr id="78" name="テキスト ボックス 77"/>
        <xdr:cNvSpPr txBox="1"/>
      </xdr:nvSpPr>
      <xdr:spPr>
        <a:xfrm>
          <a:off x="3225800" y="264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154207</xdr:rowOff>
    </xdr:from>
    <xdr:to>
      <xdr:col>15</xdr:col>
      <xdr:colOff>101600</xdr:colOff>
      <xdr:row>17</xdr:row>
      <xdr:rowOff>84357</xdr:rowOff>
    </xdr:to>
    <xdr:sp macro="" textlink="">
      <xdr:nvSpPr>
        <xdr:cNvPr id="79" name="楕円 78"/>
        <xdr:cNvSpPr/>
      </xdr:nvSpPr>
      <xdr:spPr bwMode="auto">
        <a:xfrm>
          <a:off x="2857500" y="2945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69134</xdr:rowOff>
    </xdr:from>
    <xdr:ext cx="762000" cy="259045"/>
    <xdr:sp macro="" textlink="">
      <xdr:nvSpPr>
        <xdr:cNvPr id="80" name="テキスト ボックス 79"/>
        <xdr:cNvSpPr txBox="1"/>
      </xdr:nvSpPr>
      <xdr:spPr>
        <a:xfrm>
          <a:off x="2527300" y="303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259226</xdr:rowOff>
    </xdr:from>
    <xdr:to>
      <xdr:col>29</xdr:col>
      <xdr:colOff>127000</xdr:colOff>
      <xdr:row>37</xdr:row>
      <xdr:rowOff>250482</xdr:rowOff>
    </xdr:to>
    <xdr:cxnSp macro="">
      <xdr:nvCxnSpPr>
        <xdr:cNvPr id="109" name="直線コネクタ 108"/>
        <xdr:cNvCxnSpPr/>
      </xdr:nvCxnSpPr>
      <xdr:spPr bwMode="auto">
        <a:xfrm flipV="1">
          <a:off x="5651500" y="6183776"/>
          <a:ext cx="0" cy="11914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222559</xdr:rowOff>
    </xdr:from>
    <xdr:ext cx="762000" cy="259045"/>
    <xdr:sp macro="" textlink="">
      <xdr:nvSpPr>
        <xdr:cNvPr id="110" name="人口1人当たり決算額の推移最小値テキスト445"/>
        <xdr:cNvSpPr txBox="1"/>
      </xdr:nvSpPr>
      <xdr:spPr>
        <a:xfrm>
          <a:off x="5740400" y="73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250482</xdr:rowOff>
    </xdr:from>
    <xdr:to>
      <xdr:col>30</xdr:col>
      <xdr:colOff>25400</xdr:colOff>
      <xdr:row>37</xdr:row>
      <xdr:rowOff>250482</xdr:rowOff>
    </xdr:to>
    <xdr:cxnSp macro="">
      <xdr:nvCxnSpPr>
        <xdr:cNvPr id="111" name="直線コネクタ 110"/>
        <xdr:cNvCxnSpPr/>
      </xdr:nvCxnSpPr>
      <xdr:spPr bwMode="auto">
        <a:xfrm>
          <a:off x="5562600" y="7375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2703</xdr:rowOff>
    </xdr:from>
    <xdr:ext cx="762000" cy="259045"/>
    <xdr:sp macro="" textlink="">
      <xdr:nvSpPr>
        <xdr:cNvPr id="112" name="人口1人当たり決算額の推移最大値テキスト445"/>
        <xdr:cNvSpPr txBox="1"/>
      </xdr:nvSpPr>
      <xdr:spPr>
        <a:xfrm>
          <a:off x="5740400" y="592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259226</xdr:rowOff>
    </xdr:from>
    <xdr:to>
      <xdr:col>30</xdr:col>
      <xdr:colOff>25400</xdr:colOff>
      <xdr:row>33</xdr:row>
      <xdr:rowOff>259226</xdr:rowOff>
    </xdr:to>
    <xdr:cxnSp macro="">
      <xdr:nvCxnSpPr>
        <xdr:cNvPr id="113" name="直線コネクタ 112"/>
        <xdr:cNvCxnSpPr/>
      </xdr:nvCxnSpPr>
      <xdr:spPr bwMode="auto">
        <a:xfrm>
          <a:off x="5562600" y="61837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231432</xdr:rowOff>
    </xdr:from>
    <xdr:to>
      <xdr:col>29</xdr:col>
      <xdr:colOff>127000</xdr:colOff>
      <xdr:row>35</xdr:row>
      <xdr:rowOff>129553</xdr:rowOff>
    </xdr:to>
    <xdr:cxnSp macro="">
      <xdr:nvCxnSpPr>
        <xdr:cNvPr id="114" name="直線コネクタ 113"/>
        <xdr:cNvCxnSpPr/>
      </xdr:nvCxnSpPr>
      <xdr:spPr bwMode="auto">
        <a:xfrm>
          <a:off x="5003800" y="6498882"/>
          <a:ext cx="647700" cy="241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249007</xdr:rowOff>
    </xdr:from>
    <xdr:ext cx="762000" cy="259045"/>
    <xdr:sp macro="" textlink="">
      <xdr:nvSpPr>
        <xdr:cNvPr id="115" name="人口1人当たり決算額の推移平均値テキスト445"/>
        <xdr:cNvSpPr txBox="1"/>
      </xdr:nvSpPr>
      <xdr:spPr>
        <a:xfrm>
          <a:off x="5740400" y="6859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276930</xdr:rowOff>
    </xdr:from>
    <xdr:to>
      <xdr:col>29</xdr:col>
      <xdr:colOff>177800</xdr:colOff>
      <xdr:row>36</xdr:row>
      <xdr:rowOff>35630</xdr:rowOff>
    </xdr:to>
    <xdr:sp macro="" textlink="">
      <xdr:nvSpPr>
        <xdr:cNvPr id="116" name="フローチャート: 判断 115"/>
        <xdr:cNvSpPr/>
      </xdr:nvSpPr>
      <xdr:spPr bwMode="auto">
        <a:xfrm>
          <a:off x="56007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173996</xdr:rowOff>
    </xdr:from>
    <xdr:to>
      <xdr:col>26</xdr:col>
      <xdr:colOff>50800</xdr:colOff>
      <xdr:row>34</xdr:row>
      <xdr:rowOff>231432</xdr:rowOff>
    </xdr:to>
    <xdr:cxnSp macro="">
      <xdr:nvCxnSpPr>
        <xdr:cNvPr id="117" name="直線コネクタ 116"/>
        <xdr:cNvCxnSpPr/>
      </xdr:nvCxnSpPr>
      <xdr:spPr bwMode="auto">
        <a:xfrm>
          <a:off x="4305300" y="6441446"/>
          <a:ext cx="698500" cy="57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279997</xdr:rowOff>
    </xdr:from>
    <xdr:to>
      <xdr:col>26</xdr:col>
      <xdr:colOff>101600</xdr:colOff>
      <xdr:row>36</xdr:row>
      <xdr:rowOff>38697</xdr:rowOff>
    </xdr:to>
    <xdr:sp macro="" textlink="">
      <xdr:nvSpPr>
        <xdr:cNvPr id="118" name="フローチャート: 判断 117"/>
        <xdr:cNvSpPr/>
      </xdr:nvSpPr>
      <xdr:spPr bwMode="auto">
        <a:xfrm>
          <a:off x="4953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23474</xdr:rowOff>
    </xdr:from>
    <xdr:ext cx="736600" cy="259045"/>
    <xdr:sp macro="" textlink="">
      <xdr:nvSpPr>
        <xdr:cNvPr id="119" name="テキスト ボックス 118"/>
        <xdr:cNvSpPr txBox="1"/>
      </xdr:nvSpPr>
      <xdr:spPr>
        <a:xfrm>
          <a:off x="4622800" y="6976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173996</xdr:rowOff>
    </xdr:from>
    <xdr:to>
      <xdr:col>22</xdr:col>
      <xdr:colOff>114300</xdr:colOff>
      <xdr:row>34</xdr:row>
      <xdr:rowOff>236785</xdr:rowOff>
    </xdr:to>
    <xdr:cxnSp macro="">
      <xdr:nvCxnSpPr>
        <xdr:cNvPr id="120" name="直線コネクタ 119"/>
        <xdr:cNvCxnSpPr/>
      </xdr:nvCxnSpPr>
      <xdr:spPr bwMode="auto">
        <a:xfrm flipV="1">
          <a:off x="3606800" y="6441446"/>
          <a:ext cx="698500" cy="62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279711</xdr:rowOff>
    </xdr:from>
    <xdr:to>
      <xdr:col>22</xdr:col>
      <xdr:colOff>165100</xdr:colOff>
      <xdr:row>36</xdr:row>
      <xdr:rowOff>38411</xdr:rowOff>
    </xdr:to>
    <xdr:sp macro="" textlink="">
      <xdr:nvSpPr>
        <xdr:cNvPr id="121" name="フローチャート: 判断 120"/>
        <xdr:cNvSpPr/>
      </xdr:nvSpPr>
      <xdr:spPr bwMode="auto">
        <a:xfrm>
          <a:off x="4254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23188</xdr:rowOff>
    </xdr:from>
    <xdr:ext cx="762000" cy="259045"/>
    <xdr:sp macro="" textlink="">
      <xdr:nvSpPr>
        <xdr:cNvPr id="122" name="テキスト ボックス 121"/>
        <xdr:cNvSpPr txBox="1"/>
      </xdr:nvSpPr>
      <xdr:spPr>
        <a:xfrm>
          <a:off x="3924300" y="697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236785</xdr:rowOff>
    </xdr:from>
    <xdr:to>
      <xdr:col>18</xdr:col>
      <xdr:colOff>177800</xdr:colOff>
      <xdr:row>34</xdr:row>
      <xdr:rowOff>242519</xdr:rowOff>
    </xdr:to>
    <xdr:cxnSp macro="">
      <xdr:nvCxnSpPr>
        <xdr:cNvPr id="123" name="直線コネクタ 122"/>
        <xdr:cNvCxnSpPr/>
      </xdr:nvCxnSpPr>
      <xdr:spPr bwMode="auto">
        <a:xfrm flipV="1">
          <a:off x="2908300" y="6504235"/>
          <a:ext cx="698500" cy="5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260680</xdr:rowOff>
    </xdr:from>
    <xdr:to>
      <xdr:col>19</xdr:col>
      <xdr:colOff>38100</xdr:colOff>
      <xdr:row>36</xdr:row>
      <xdr:rowOff>19380</xdr:rowOff>
    </xdr:to>
    <xdr:sp macro="" textlink="">
      <xdr:nvSpPr>
        <xdr:cNvPr id="124" name="フローチャート: 判断 123"/>
        <xdr:cNvSpPr/>
      </xdr:nvSpPr>
      <xdr:spPr bwMode="auto">
        <a:xfrm>
          <a:off x="3556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4157</xdr:rowOff>
    </xdr:from>
    <xdr:ext cx="762000" cy="259045"/>
    <xdr:sp macro="" textlink="">
      <xdr:nvSpPr>
        <xdr:cNvPr id="125" name="テキスト ボックス 124"/>
        <xdr:cNvSpPr txBox="1"/>
      </xdr:nvSpPr>
      <xdr:spPr>
        <a:xfrm>
          <a:off x="32258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202025</xdr:rowOff>
    </xdr:from>
    <xdr:to>
      <xdr:col>15</xdr:col>
      <xdr:colOff>101600</xdr:colOff>
      <xdr:row>35</xdr:row>
      <xdr:rowOff>303625</xdr:rowOff>
    </xdr:to>
    <xdr:sp macro="" textlink="">
      <xdr:nvSpPr>
        <xdr:cNvPr id="126" name="フローチャート: 判断 125"/>
        <xdr:cNvSpPr/>
      </xdr:nvSpPr>
      <xdr:spPr bwMode="auto">
        <a:xfrm>
          <a:off x="2857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288402</xdr:rowOff>
    </xdr:from>
    <xdr:ext cx="762000" cy="259045"/>
    <xdr:sp macro="" textlink="">
      <xdr:nvSpPr>
        <xdr:cNvPr id="127" name="テキスト ボックス 126"/>
        <xdr:cNvSpPr txBox="1"/>
      </xdr:nvSpPr>
      <xdr:spPr>
        <a:xfrm>
          <a:off x="2527300" y="689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78753</xdr:rowOff>
    </xdr:from>
    <xdr:to>
      <xdr:col>29</xdr:col>
      <xdr:colOff>177800</xdr:colOff>
      <xdr:row>35</xdr:row>
      <xdr:rowOff>180353</xdr:rowOff>
    </xdr:to>
    <xdr:sp macro="" textlink="">
      <xdr:nvSpPr>
        <xdr:cNvPr id="133" name="楕円 132"/>
        <xdr:cNvSpPr/>
      </xdr:nvSpPr>
      <xdr:spPr bwMode="auto">
        <a:xfrm>
          <a:off x="5600700" y="6689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266730</xdr:rowOff>
    </xdr:from>
    <xdr:ext cx="762000" cy="259045"/>
    <xdr:sp macro="" textlink="">
      <xdr:nvSpPr>
        <xdr:cNvPr id="134" name="人口1人当たり決算額の推移該当値テキスト445"/>
        <xdr:cNvSpPr txBox="1"/>
      </xdr:nvSpPr>
      <xdr:spPr>
        <a:xfrm>
          <a:off x="5740400" y="653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180632</xdr:rowOff>
    </xdr:from>
    <xdr:to>
      <xdr:col>26</xdr:col>
      <xdr:colOff>101600</xdr:colOff>
      <xdr:row>34</xdr:row>
      <xdr:rowOff>282232</xdr:rowOff>
    </xdr:to>
    <xdr:sp macro="" textlink="">
      <xdr:nvSpPr>
        <xdr:cNvPr id="135" name="楕円 134"/>
        <xdr:cNvSpPr/>
      </xdr:nvSpPr>
      <xdr:spPr bwMode="auto">
        <a:xfrm>
          <a:off x="4953000" y="6448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292409</xdr:rowOff>
    </xdr:from>
    <xdr:ext cx="736600" cy="259045"/>
    <xdr:sp macro="" textlink="">
      <xdr:nvSpPr>
        <xdr:cNvPr id="136" name="テキスト ボックス 135"/>
        <xdr:cNvSpPr txBox="1"/>
      </xdr:nvSpPr>
      <xdr:spPr>
        <a:xfrm>
          <a:off x="4622800" y="621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123196</xdr:rowOff>
    </xdr:from>
    <xdr:to>
      <xdr:col>22</xdr:col>
      <xdr:colOff>165100</xdr:colOff>
      <xdr:row>34</xdr:row>
      <xdr:rowOff>224796</xdr:rowOff>
    </xdr:to>
    <xdr:sp macro="" textlink="">
      <xdr:nvSpPr>
        <xdr:cNvPr id="137" name="楕円 136"/>
        <xdr:cNvSpPr/>
      </xdr:nvSpPr>
      <xdr:spPr bwMode="auto">
        <a:xfrm>
          <a:off x="4254500" y="6390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234973</xdr:rowOff>
    </xdr:from>
    <xdr:ext cx="762000" cy="259045"/>
    <xdr:sp macro="" textlink="">
      <xdr:nvSpPr>
        <xdr:cNvPr id="138" name="テキスト ボックス 137"/>
        <xdr:cNvSpPr txBox="1"/>
      </xdr:nvSpPr>
      <xdr:spPr>
        <a:xfrm>
          <a:off x="3924300" y="615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185985</xdr:rowOff>
    </xdr:from>
    <xdr:to>
      <xdr:col>19</xdr:col>
      <xdr:colOff>38100</xdr:colOff>
      <xdr:row>34</xdr:row>
      <xdr:rowOff>287586</xdr:rowOff>
    </xdr:to>
    <xdr:sp macro="" textlink="">
      <xdr:nvSpPr>
        <xdr:cNvPr id="139" name="楕円 138"/>
        <xdr:cNvSpPr/>
      </xdr:nvSpPr>
      <xdr:spPr bwMode="auto">
        <a:xfrm>
          <a:off x="3556000" y="645343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297762</xdr:rowOff>
    </xdr:from>
    <xdr:ext cx="762000" cy="259045"/>
    <xdr:sp macro="" textlink="">
      <xdr:nvSpPr>
        <xdr:cNvPr id="140" name="テキスト ボックス 139"/>
        <xdr:cNvSpPr txBox="1"/>
      </xdr:nvSpPr>
      <xdr:spPr>
        <a:xfrm>
          <a:off x="3225800" y="622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191719</xdr:rowOff>
    </xdr:from>
    <xdr:to>
      <xdr:col>15</xdr:col>
      <xdr:colOff>101600</xdr:colOff>
      <xdr:row>34</xdr:row>
      <xdr:rowOff>293319</xdr:rowOff>
    </xdr:to>
    <xdr:sp macro="" textlink="">
      <xdr:nvSpPr>
        <xdr:cNvPr id="141" name="楕円 140"/>
        <xdr:cNvSpPr/>
      </xdr:nvSpPr>
      <xdr:spPr bwMode="auto">
        <a:xfrm>
          <a:off x="2857500" y="6459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303496</xdr:rowOff>
    </xdr:from>
    <xdr:ext cx="762000" cy="259045"/>
    <xdr:sp macro="" textlink="">
      <xdr:nvSpPr>
        <xdr:cNvPr id="142" name="テキスト ボックス 141"/>
        <xdr:cNvSpPr txBox="1"/>
      </xdr:nvSpPr>
      <xdr:spPr>
        <a:xfrm>
          <a:off x="2527300" y="622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12,694
12,620
368.01
14,763,141
14,423,308
264,491
7,734,373
21,037,870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12468</xdr:rowOff>
    </xdr:from>
    <xdr:to>
      <xdr:col>24</xdr:col>
      <xdr:colOff>62865</xdr:colOff>
      <xdr:row>39</xdr:row>
      <xdr:rowOff>135341</xdr:rowOff>
    </xdr:to>
    <xdr:cxnSp macro="">
      <xdr:nvCxnSpPr>
        <xdr:cNvPr id="58" name="直線コネクタ 57"/>
        <xdr:cNvCxnSpPr/>
      </xdr:nvCxnSpPr>
      <xdr:spPr>
        <a:xfrm flipV="1">
          <a:off x="4633595" y="5327418"/>
          <a:ext cx="1270" cy="149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139168</xdr:rowOff>
    </xdr:from>
    <xdr:ext cx="534377" cy="259045"/>
    <xdr:sp macro="" textlink="">
      <xdr:nvSpPr>
        <xdr:cNvPr id="59" name="人件費最小値テキスト"/>
        <xdr:cNvSpPr txBox="1"/>
      </xdr:nvSpPr>
      <xdr:spPr>
        <a:xfrm>
          <a:off x="4686300" y="68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135341</xdr:rowOff>
    </xdr:from>
    <xdr:to>
      <xdr:col>24</xdr:col>
      <xdr:colOff>152400</xdr:colOff>
      <xdr:row>39</xdr:row>
      <xdr:rowOff>135341</xdr:rowOff>
    </xdr:to>
    <xdr:cxnSp macro="">
      <xdr:nvCxnSpPr>
        <xdr:cNvPr id="60" name="直線コネクタ 59"/>
        <xdr:cNvCxnSpPr/>
      </xdr:nvCxnSpPr>
      <xdr:spPr>
        <a:xfrm>
          <a:off x="4546600" y="682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130595</xdr:rowOff>
    </xdr:from>
    <xdr:ext cx="599010" cy="259045"/>
    <xdr:sp macro="" textlink="">
      <xdr:nvSpPr>
        <xdr:cNvPr id="61" name="人件費最大値テキスト"/>
        <xdr:cNvSpPr txBox="1"/>
      </xdr:nvSpPr>
      <xdr:spPr>
        <a:xfrm>
          <a:off x="4686300" y="510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12468</xdr:rowOff>
    </xdr:from>
    <xdr:to>
      <xdr:col>24</xdr:col>
      <xdr:colOff>152400</xdr:colOff>
      <xdr:row>31</xdr:row>
      <xdr:rowOff>12468</xdr:rowOff>
    </xdr:to>
    <xdr:cxnSp macro="">
      <xdr:nvCxnSpPr>
        <xdr:cNvPr id="62" name="直線コネクタ 61"/>
        <xdr:cNvCxnSpPr/>
      </xdr:nvCxnSpPr>
      <xdr:spPr>
        <a:xfrm>
          <a:off x="4546600" y="532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159882</xdr:rowOff>
    </xdr:from>
    <xdr:to>
      <xdr:col>24</xdr:col>
      <xdr:colOff>63500</xdr:colOff>
      <xdr:row>36</xdr:row>
      <xdr:rowOff>26119</xdr:rowOff>
    </xdr:to>
    <xdr:cxnSp macro="">
      <xdr:nvCxnSpPr>
        <xdr:cNvPr id="63" name="直線コネクタ 62"/>
        <xdr:cNvCxnSpPr/>
      </xdr:nvCxnSpPr>
      <xdr:spPr>
        <a:xfrm flipV="1">
          <a:off x="3797300" y="6160632"/>
          <a:ext cx="838200" cy="3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137507</xdr:rowOff>
    </xdr:from>
    <xdr:ext cx="534377" cy="259045"/>
    <xdr:sp macro="" textlink="">
      <xdr:nvSpPr>
        <xdr:cNvPr id="64" name="人件費平均値テキスト"/>
        <xdr:cNvSpPr txBox="1"/>
      </xdr:nvSpPr>
      <xdr:spPr>
        <a:xfrm>
          <a:off x="4686300" y="6138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159080</xdr:rowOff>
    </xdr:from>
    <xdr:to>
      <xdr:col>24</xdr:col>
      <xdr:colOff>114300</xdr:colOff>
      <xdr:row>36</xdr:row>
      <xdr:rowOff>89230</xdr:rowOff>
    </xdr:to>
    <xdr:sp macro="" textlink="">
      <xdr:nvSpPr>
        <xdr:cNvPr id="65" name="フローチャート: 判断 64"/>
        <xdr:cNvSpPr/>
      </xdr:nvSpPr>
      <xdr:spPr>
        <a:xfrm>
          <a:off x="45847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26119</xdr:rowOff>
    </xdr:from>
    <xdr:to>
      <xdr:col>19</xdr:col>
      <xdr:colOff>177800</xdr:colOff>
      <xdr:row>36</xdr:row>
      <xdr:rowOff>48342</xdr:rowOff>
    </xdr:to>
    <xdr:cxnSp macro="">
      <xdr:nvCxnSpPr>
        <xdr:cNvPr id="66" name="直線コネクタ 65"/>
        <xdr:cNvCxnSpPr/>
      </xdr:nvCxnSpPr>
      <xdr:spPr>
        <a:xfrm flipV="1">
          <a:off x="2908300" y="6198319"/>
          <a:ext cx="889000" cy="2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168518</xdr:rowOff>
    </xdr:from>
    <xdr:to>
      <xdr:col>20</xdr:col>
      <xdr:colOff>38100</xdr:colOff>
      <xdr:row>36</xdr:row>
      <xdr:rowOff>98668</xdr:rowOff>
    </xdr:to>
    <xdr:sp macro="" textlink="">
      <xdr:nvSpPr>
        <xdr:cNvPr id="67" name="フローチャート: 判断 66"/>
        <xdr:cNvSpPr/>
      </xdr:nvSpPr>
      <xdr:spPr>
        <a:xfrm>
          <a:off x="3746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89795</xdr:rowOff>
    </xdr:from>
    <xdr:ext cx="534377" cy="259045"/>
    <xdr:sp macro="" textlink="">
      <xdr:nvSpPr>
        <xdr:cNvPr id="68" name="テキスト ボックス 67"/>
        <xdr:cNvSpPr txBox="1"/>
      </xdr:nvSpPr>
      <xdr:spPr>
        <a:xfrm>
          <a:off x="3530111" y="626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20044</xdr:rowOff>
    </xdr:from>
    <xdr:to>
      <xdr:col>15</xdr:col>
      <xdr:colOff>50800</xdr:colOff>
      <xdr:row>36</xdr:row>
      <xdr:rowOff>48342</xdr:rowOff>
    </xdr:to>
    <xdr:cxnSp macro="">
      <xdr:nvCxnSpPr>
        <xdr:cNvPr id="69" name="直線コネクタ 68"/>
        <xdr:cNvCxnSpPr/>
      </xdr:nvCxnSpPr>
      <xdr:spPr>
        <a:xfrm>
          <a:off x="2019300" y="6192244"/>
          <a:ext cx="889000" cy="2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39653</xdr:rowOff>
    </xdr:from>
    <xdr:to>
      <xdr:col>15</xdr:col>
      <xdr:colOff>101600</xdr:colOff>
      <xdr:row>36</xdr:row>
      <xdr:rowOff>141253</xdr:rowOff>
    </xdr:to>
    <xdr:sp macro="" textlink="">
      <xdr:nvSpPr>
        <xdr:cNvPr id="70" name="フローチャート: 判断 69"/>
        <xdr:cNvSpPr/>
      </xdr:nvSpPr>
      <xdr:spPr>
        <a:xfrm>
          <a:off x="2857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132380</xdr:rowOff>
    </xdr:from>
    <xdr:ext cx="534377" cy="259045"/>
    <xdr:sp macro="" textlink="">
      <xdr:nvSpPr>
        <xdr:cNvPr id="71" name="テキスト ボックス 70"/>
        <xdr:cNvSpPr txBox="1"/>
      </xdr:nvSpPr>
      <xdr:spPr>
        <a:xfrm>
          <a:off x="2641111" y="63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20044</xdr:rowOff>
    </xdr:from>
    <xdr:to>
      <xdr:col>10</xdr:col>
      <xdr:colOff>114300</xdr:colOff>
      <xdr:row>36</xdr:row>
      <xdr:rowOff>102340</xdr:rowOff>
    </xdr:to>
    <xdr:cxnSp macro="">
      <xdr:nvCxnSpPr>
        <xdr:cNvPr id="72" name="直線コネクタ 71"/>
        <xdr:cNvCxnSpPr/>
      </xdr:nvCxnSpPr>
      <xdr:spPr>
        <a:xfrm flipV="1">
          <a:off x="1130300" y="61922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37645</xdr:rowOff>
    </xdr:from>
    <xdr:to>
      <xdr:col>10</xdr:col>
      <xdr:colOff>165100</xdr:colOff>
      <xdr:row>36</xdr:row>
      <xdr:rowOff>139245</xdr:rowOff>
    </xdr:to>
    <xdr:sp macro="" textlink="">
      <xdr:nvSpPr>
        <xdr:cNvPr id="73" name="フローチャート: 判断 72"/>
        <xdr:cNvSpPr/>
      </xdr:nvSpPr>
      <xdr:spPr>
        <a:xfrm>
          <a:off x="1968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130372</xdr:rowOff>
    </xdr:from>
    <xdr:ext cx="534377" cy="259045"/>
    <xdr:sp macro="" textlink="">
      <xdr:nvSpPr>
        <xdr:cNvPr id="74" name="テキスト ボックス 73"/>
        <xdr:cNvSpPr txBox="1"/>
      </xdr:nvSpPr>
      <xdr:spPr>
        <a:xfrm>
          <a:off x="1752111" y="63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100297</xdr:rowOff>
    </xdr:from>
    <xdr:to>
      <xdr:col>6</xdr:col>
      <xdr:colOff>38100</xdr:colOff>
      <xdr:row>36</xdr:row>
      <xdr:rowOff>30447</xdr:rowOff>
    </xdr:to>
    <xdr:sp macro="" textlink="">
      <xdr:nvSpPr>
        <xdr:cNvPr id="75" name="フローチャート: 判断 74"/>
        <xdr:cNvSpPr/>
      </xdr:nvSpPr>
      <xdr:spPr>
        <a:xfrm>
          <a:off x="1079500" y="610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46974</xdr:rowOff>
    </xdr:from>
    <xdr:ext cx="534377" cy="259045"/>
    <xdr:sp macro="" textlink="">
      <xdr:nvSpPr>
        <xdr:cNvPr id="76" name="テキスト ボックス 75"/>
        <xdr:cNvSpPr txBox="1"/>
      </xdr:nvSpPr>
      <xdr:spPr>
        <a:xfrm>
          <a:off x="863111" y="587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109082</xdr:rowOff>
    </xdr:from>
    <xdr:to>
      <xdr:col>24</xdr:col>
      <xdr:colOff>114300</xdr:colOff>
      <xdr:row>36</xdr:row>
      <xdr:rowOff>39232</xdr:rowOff>
    </xdr:to>
    <xdr:sp macro="" textlink="">
      <xdr:nvSpPr>
        <xdr:cNvPr id="82" name="楕円 81"/>
        <xdr:cNvSpPr/>
      </xdr:nvSpPr>
      <xdr:spPr>
        <a:xfrm>
          <a:off x="4584700" y="610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131959</xdr:rowOff>
    </xdr:from>
    <xdr:ext cx="534377" cy="259045"/>
    <xdr:sp macro="" textlink="">
      <xdr:nvSpPr>
        <xdr:cNvPr id="83" name="人件費該当値テキスト"/>
        <xdr:cNvSpPr txBox="1"/>
      </xdr:nvSpPr>
      <xdr:spPr>
        <a:xfrm>
          <a:off x="4686300" y="596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146769</xdr:rowOff>
    </xdr:from>
    <xdr:to>
      <xdr:col>20</xdr:col>
      <xdr:colOff>38100</xdr:colOff>
      <xdr:row>36</xdr:row>
      <xdr:rowOff>76919</xdr:rowOff>
    </xdr:to>
    <xdr:sp macro="" textlink="">
      <xdr:nvSpPr>
        <xdr:cNvPr id="84" name="楕円 83"/>
        <xdr:cNvSpPr/>
      </xdr:nvSpPr>
      <xdr:spPr>
        <a:xfrm>
          <a:off x="3746500" y="614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93446</xdr:rowOff>
    </xdr:from>
    <xdr:ext cx="534377" cy="259045"/>
    <xdr:sp macro="" textlink="">
      <xdr:nvSpPr>
        <xdr:cNvPr id="85" name="テキスト ボックス 84"/>
        <xdr:cNvSpPr txBox="1"/>
      </xdr:nvSpPr>
      <xdr:spPr>
        <a:xfrm>
          <a:off x="3530111" y="592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168992</xdr:rowOff>
    </xdr:from>
    <xdr:to>
      <xdr:col>15</xdr:col>
      <xdr:colOff>101600</xdr:colOff>
      <xdr:row>36</xdr:row>
      <xdr:rowOff>99142</xdr:rowOff>
    </xdr:to>
    <xdr:sp macro="" textlink="">
      <xdr:nvSpPr>
        <xdr:cNvPr id="86" name="楕円 85"/>
        <xdr:cNvSpPr/>
      </xdr:nvSpPr>
      <xdr:spPr>
        <a:xfrm>
          <a:off x="2857500" y="61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115669</xdr:rowOff>
    </xdr:from>
    <xdr:ext cx="534377" cy="259045"/>
    <xdr:sp macro="" textlink="">
      <xdr:nvSpPr>
        <xdr:cNvPr id="87" name="テキスト ボックス 86"/>
        <xdr:cNvSpPr txBox="1"/>
      </xdr:nvSpPr>
      <xdr:spPr>
        <a:xfrm>
          <a:off x="2641111" y="594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140694</xdr:rowOff>
    </xdr:from>
    <xdr:to>
      <xdr:col>10</xdr:col>
      <xdr:colOff>165100</xdr:colOff>
      <xdr:row>36</xdr:row>
      <xdr:rowOff>70844</xdr:rowOff>
    </xdr:to>
    <xdr:sp macro="" textlink="">
      <xdr:nvSpPr>
        <xdr:cNvPr id="88" name="楕円 87"/>
        <xdr:cNvSpPr/>
      </xdr:nvSpPr>
      <xdr:spPr>
        <a:xfrm>
          <a:off x="1968500" y="614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87371</xdr:rowOff>
    </xdr:from>
    <xdr:ext cx="534377" cy="259045"/>
    <xdr:sp macro="" textlink="">
      <xdr:nvSpPr>
        <xdr:cNvPr id="89" name="テキスト ボックス 88"/>
        <xdr:cNvSpPr txBox="1"/>
      </xdr:nvSpPr>
      <xdr:spPr>
        <a:xfrm>
          <a:off x="1752111" y="591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51540</xdr:rowOff>
    </xdr:from>
    <xdr:to>
      <xdr:col>6</xdr:col>
      <xdr:colOff>38100</xdr:colOff>
      <xdr:row>36</xdr:row>
      <xdr:rowOff>153140</xdr:rowOff>
    </xdr:to>
    <xdr:sp macro="" textlink="">
      <xdr:nvSpPr>
        <xdr:cNvPr id="90" name="楕円 89"/>
        <xdr:cNvSpPr/>
      </xdr:nvSpPr>
      <xdr:spPr>
        <a:xfrm>
          <a:off x="1079500" y="622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144267</xdr:rowOff>
    </xdr:from>
    <xdr:ext cx="534377" cy="259045"/>
    <xdr:sp macro="" textlink="">
      <xdr:nvSpPr>
        <xdr:cNvPr id="91" name="テキスト ボックス 90"/>
        <xdr:cNvSpPr txBox="1"/>
      </xdr:nvSpPr>
      <xdr:spPr>
        <a:xfrm>
          <a:off x="863111" y="631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95252</xdr:rowOff>
    </xdr:from>
    <xdr:to>
      <xdr:col>24</xdr:col>
      <xdr:colOff>62865</xdr:colOff>
      <xdr:row>58</xdr:row>
      <xdr:rowOff>37688</xdr:rowOff>
    </xdr:to>
    <xdr:cxnSp macro="">
      <xdr:nvCxnSpPr>
        <xdr:cNvPr id="115" name="直線コネクタ 114"/>
        <xdr:cNvCxnSpPr/>
      </xdr:nvCxnSpPr>
      <xdr:spPr>
        <a:xfrm flipV="1">
          <a:off x="4633595" y="8839202"/>
          <a:ext cx="1270" cy="114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41515</xdr:rowOff>
    </xdr:from>
    <xdr:ext cx="534377" cy="259045"/>
    <xdr:sp macro="" textlink="">
      <xdr:nvSpPr>
        <xdr:cNvPr id="116" name="物件費最小値テキスト"/>
        <xdr:cNvSpPr txBox="1"/>
      </xdr:nvSpPr>
      <xdr:spPr>
        <a:xfrm>
          <a:off x="4686300" y="99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37688</xdr:rowOff>
    </xdr:from>
    <xdr:to>
      <xdr:col>24</xdr:col>
      <xdr:colOff>152400</xdr:colOff>
      <xdr:row>58</xdr:row>
      <xdr:rowOff>37688</xdr:rowOff>
    </xdr:to>
    <xdr:cxnSp macro="">
      <xdr:nvCxnSpPr>
        <xdr:cNvPr id="117" name="直線コネクタ 116"/>
        <xdr:cNvCxnSpPr/>
      </xdr:nvCxnSpPr>
      <xdr:spPr>
        <a:xfrm>
          <a:off x="4546600" y="998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41929</xdr:rowOff>
    </xdr:from>
    <xdr:ext cx="599010" cy="259045"/>
    <xdr:sp macro="" textlink="">
      <xdr:nvSpPr>
        <xdr:cNvPr id="118" name="物件費最大値テキスト"/>
        <xdr:cNvSpPr txBox="1"/>
      </xdr:nvSpPr>
      <xdr:spPr>
        <a:xfrm>
          <a:off x="4686300" y="861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95252</xdr:rowOff>
    </xdr:from>
    <xdr:to>
      <xdr:col>24</xdr:col>
      <xdr:colOff>152400</xdr:colOff>
      <xdr:row>51</xdr:row>
      <xdr:rowOff>95252</xdr:rowOff>
    </xdr:to>
    <xdr:cxnSp macro="">
      <xdr:nvCxnSpPr>
        <xdr:cNvPr id="119" name="直線コネクタ 118"/>
        <xdr:cNvCxnSpPr/>
      </xdr:nvCxnSpPr>
      <xdr:spPr>
        <a:xfrm>
          <a:off x="4546600" y="883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146055</xdr:rowOff>
    </xdr:from>
    <xdr:to>
      <xdr:col>24</xdr:col>
      <xdr:colOff>63500</xdr:colOff>
      <xdr:row>57</xdr:row>
      <xdr:rowOff>38819</xdr:rowOff>
    </xdr:to>
    <xdr:cxnSp macro="">
      <xdr:nvCxnSpPr>
        <xdr:cNvPr id="120" name="直線コネクタ 119"/>
        <xdr:cNvCxnSpPr/>
      </xdr:nvCxnSpPr>
      <xdr:spPr>
        <a:xfrm flipV="1">
          <a:off x="3797300" y="9747255"/>
          <a:ext cx="838200" cy="6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87589</xdr:rowOff>
    </xdr:from>
    <xdr:ext cx="599010" cy="259045"/>
    <xdr:sp macro="" textlink="">
      <xdr:nvSpPr>
        <xdr:cNvPr id="121" name="物件費平均値テキスト"/>
        <xdr:cNvSpPr txBox="1"/>
      </xdr:nvSpPr>
      <xdr:spPr>
        <a:xfrm>
          <a:off x="4686300" y="9688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109162</xdr:rowOff>
    </xdr:from>
    <xdr:to>
      <xdr:col>24</xdr:col>
      <xdr:colOff>114300</xdr:colOff>
      <xdr:row>57</xdr:row>
      <xdr:rowOff>39312</xdr:rowOff>
    </xdr:to>
    <xdr:sp macro="" textlink="">
      <xdr:nvSpPr>
        <xdr:cNvPr id="122" name="フローチャート: 判断 121"/>
        <xdr:cNvSpPr/>
      </xdr:nvSpPr>
      <xdr:spPr>
        <a:xfrm>
          <a:off x="4584700" y="97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12069</xdr:rowOff>
    </xdr:from>
    <xdr:to>
      <xdr:col>19</xdr:col>
      <xdr:colOff>177800</xdr:colOff>
      <xdr:row>57</xdr:row>
      <xdr:rowOff>38819</xdr:rowOff>
    </xdr:to>
    <xdr:cxnSp macro="">
      <xdr:nvCxnSpPr>
        <xdr:cNvPr id="123" name="直線コネクタ 122"/>
        <xdr:cNvCxnSpPr/>
      </xdr:nvCxnSpPr>
      <xdr:spPr>
        <a:xfrm>
          <a:off x="2908300" y="9784719"/>
          <a:ext cx="889000" cy="2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114423</xdr:rowOff>
    </xdr:from>
    <xdr:to>
      <xdr:col>20</xdr:col>
      <xdr:colOff>38100</xdr:colOff>
      <xdr:row>57</xdr:row>
      <xdr:rowOff>44573</xdr:rowOff>
    </xdr:to>
    <xdr:sp macro="" textlink="">
      <xdr:nvSpPr>
        <xdr:cNvPr id="124" name="フローチャート: 判断 123"/>
        <xdr:cNvSpPr/>
      </xdr:nvSpPr>
      <xdr:spPr>
        <a:xfrm>
          <a:off x="37465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61100</xdr:rowOff>
    </xdr:from>
    <xdr:ext cx="599010" cy="259045"/>
    <xdr:sp macro="" textlink="">
      <xdr:nvSpPr>
        <xdr:cNvPr id="125" name="テキスト ボックス 124"/>
        <xdr:cNvSpPr txBox="1"/>
      </xdr:nvSpPr>
      <xdr:spPr>
        <a:xfrm>
          <a:off x="3497795" y="949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12069</xdr:rowOff>
    </xdr:from>
    <xdr:to>
      <xdr:col>15</xdr:col>
      <xdr:colOff>50800</xdr:colOff>
      <xdr:row>57</xdr:row>
      <xdr:rowOff>38812</xdr:rowOff>
    </xdr:to>
    <xdr:cxnSp macro="">
      <xdr:nvCxnSpPr>
        <xdr:cNvPr id="126" name="直線コネクタ 125"/>
        <xdr:cNvCxnSpPr/>
      </xdr:nvCxnSpPr>
      <xdr:spPr>
        <a:xfrm flipV="1">
          <a:off x="2019300" y="9784719"/>
          <a:ext cx="889000" cy="2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114035</xdr:rowOff>
    </xdr:from>
    <xdr:to>
      <xdr:col>15</xdr:col>
      <xdr:colOff>101600</xdr:colOff>
      <xdr:row>57</xdr:row>
      <xdr:rowOff>44185</xdr:rowOff>
    </xdr:to>
    <xdr:sp macro="" textlink="">
      <xdr:nvSpPr>
        <xdr:cNvPr id="127" name="フローチャート: 判断 126"/>
        <xdr:cNvSpPr/>
      </xdr:nvSpPr>
      <xdr:spPr>
        <a:xfrm>
          <a:off x="2857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60712</xdr:rowOff>
    </xdr:from>
    <xdr:ext cx="599010" cy="259045"/>
    <xdr:sp macro="" textlink="">
      <xdr:nvSpPr>
        <xdr:cNvPr id="128" name="テキスト ボックス 127"/>
        <xdr:cNvSpPr txBox="1"/>
      </xdr:nvSpPr>
      <xdr:spPr>
        <a:xfrm>
          <a:off x="2608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32795</xdr:rowOff>
    </xdr:from>
    <xdr:to>
      <xdr:col>10</xdr:col>
      <xdr:colOff>114300</xdr:colOff>
      <xdr:row>57</xdr:row>
      <xdr:rowOff>38812</xdr:rowOff>
    </xdr:to>
    <xdr:cxnSp macro="">
      <xdr:nvCxnSpPr>
        <xdr:cNvPr id="129" name="直線コネクタ 128"/>
        <xdr:cNvCxnSpPr/>
      </xdr:nvCxnSpPr>
      <xdr:spPr>
        <a:xfrm>
          <a:off x="1130300" y="9805445"/>
          <a:ext cx="889000" cy="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166075</xdr:rowOff>
    </xdr:from>
    <xdr:to>
      <xdr:col>10</xdr:col>
      <xdr:colOff>165100</xdr:colOff>
      <xdr:row>57</xdr:row>
      <xdr:rowOff>96225</xdr:rowOff>
    </xdr:to>
    <xdr:sp macro="" textlink="">
      <xdr:nvSpPr>
        <xdr:cNvPr id="130" name="フローチャート: 判断 129"/>
        <xdr:cNvSpPr/>
      </xdr:nvSpPr>
      <xdr:spPr>
        <a:xfrm>
          <a:off x="1968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87352</xdr:rowOff>
    </xdr:from>
    <xdr:ext cx="534377" cy="259045"/>
    <xdr:sp macro="" textlink="">
      <xdr:nvSpPr>
        <xdr:cNvPr id="131" name="テキスト ボックス 130"/>
        <xdr:cNvSpPr txBox="1"/>
      </xdr:nvSpPr>
      <xdr:spPr>
        <a:xfrm>
          <a:off x="1752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156653</xdr:rowOff>
    </xdr:from>
    <xdr:to>
      <xdr:col>6</xdr:col>
      <xdr:colOff>38100</xdr:colOff>
      <xdr:row>57</xdr:row>
      <xdr:rowOff>86803</xdr:rowOff>
    </xdr:to>
    <xdr:sp macro="" textlink="">
      <xdr:nvSpPr>
        <xdr:cNvPr id="132" name="フローチャート: 判断 131"/>
        <xdr:cNvSpPr/>
      </xdr:nvSpPr>
      <xdr:spPr>
        <a:xfrm>
          <a:off x="1079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77930</xdr:rowOff>
    </xdr:from>
    <xdr:ext cx="534377" cy="259045"/>
    <xdr:sp macro="" textlink="">
      <xdr:nvSpPr>
        <xdr:cNvPr id="133" name="テキスト ボックス 132"/>
        <xdr:cNvSpPr txBox="1"/>
      </xdr:nvSpPr>
      <xdr:spPr>
        <a:xfrm>
          <a:off x="863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95255</xdr:rowOff>
    </xdr:from>
    <xdr:to>
      <xdr:col>24</xdr:col>
      <xdr:colOff>114300</xdr:colOff>
      <xdr:row>57</xdr:row>
      <xdr:rowOff>25405</xdr:rowOff>
    </xdr:to>
    <xdr:sp macro="" textlink="">
      <xdr:nvSpPr>
        <xdr:cNvPr id="139" name="楕円 138"/>
        <xdr:cNvSpPr/>
      </xdr:nvSpPr>
      <xdr:spPr>
        <a:xfrm>
          <a:off x="4584700" y="969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118132</xdr:rowOff>
    </xdr:from>
    <xdr:ext cx="599010" cy="259045"/>
    <xdr:sp macro="" textlink="">
      <xdr:nvSpPr>
        <xdr:cNvPr id="140" name="物件費該当値テキスト"/>
        <xdr:cNvSpPr txBox="1"/>
      </xdr:nvSpPr>
      <xdr:spPr>
        <a:xfrm>
          <a:off x="4686300" y="9547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159469</xdr:rowOff>
    </xdr:from>
    <xdr:to>
      <xdr:col>20</xdr:col>
      <xdr:colOff>38100</xdr:colOff>
      <xdr:row>57</xdr:row>
      <xdr:rowOff>89619</xdr:rowOff>
    </xdr:to>
    <xdr:sp macro="" textlink="">
      <xdr:nvSpPr>
        <xdr:cNvPr id="141" name="楕円 140"/>
        <xdr:cNvSpPr/>
      </xdr:nvSpPr>
      <xdr:spPr>
        <a:xfrm>
          <a:off x="3746500" y="976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80746</xdr:rowOff>
    </xdr:from>
    <xdr:ext cx="534377" cy="259045"/>
    <xdr:sp macro="" textlink="">
      <xdr:nvSpPr>
        <xdr:cNvPr id="142" name="テキスト ボックス 141"/>
        <xdr:cNvSpPr txBox="1"/>
      </xdr:nvSpPr>
      <xdr:spPr>
        <a:xfrm>
          <a:off x="3530111" y="985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132719</xdr:rowOff>
    </xdr:from>
    <xdr:to>
      <xdr:col>15</xdr:col>
      <xdr:colOff>101600</xdr:colOff>
      <xdr:row>57</xdr:row>
      <xdr:rowOff>62869</xdr:rowOff>
    </xdr:to>
    <xdr:sp macro="" textlink="">
      <xdr:nvSpPr>
        <xdr:cNvPr id="143" name="楕円 142"/>
        <xdr:cNvSpPr/>
      </xdr:nvSpPr>
      <xdr:spPr>
        <a:xfrm>
          <a:off x="2857500" y="97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53996</xdr:rowOff>
    </xdr:from>
    <xdr:ext cx="534377" cy="259045"/>
    <xdr:sp macro="" textlink="">
      <xdr:nvSpPr>
        <xdr:cNvPr id="144" name="テキスト ボックス 143"/>
        <xdr:cNvSpPr txBox="1"/>
      </xdr:nvSpPr>
      <xdr:spPr>
        <a:xfrm>
          <a:off x="2641111" y="982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159462</xdr:rowOff>
    </xdr:from>
    <xdr:to>
      <xdr:col>10</xdr:col>
      <xdr:colOff>165100</xdr:colOff>
      <xdr:row>57</xdr:row>
      <xdr:rowOff>89612</xdr:rowOff>
    </xdr:to>
    <xdr:sp macro="" textlink="">
      <xdr:nvSpPr>
        <xdr:cNvPr id="145" name="楕円 144"/>
        <xdr:cNvSpPr/>
      </xdr:nvSpPr>
      <xdr:spPr>
        <a:xfrm>
          <a:off x="1968500" y="97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106139</xdr:rowOff>
    </xdr:from>
    <xdr:ext cx="534377" cy="259045"/>
    <xdr:sp macro="" textlink="">
      <xdr:nvSpPr>
        <xdr:cNvPr id="146" name="テキスト ボックス 145"/>
        <xdr:cNvSpPr txBox="1"/>
      </xdr:nvSpPr>
      <xdr:spPr>
        <a:xfrm>
          <a:off x="1752111" y="953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153445</xdr:rowOff>
    </xdr:from>
    <xdr:to>
      <xdr:col>6</xdr:col>
      <xdr:colOff>38100</xdr:colOff>
      <xdr:row>57</xdr:row>
      <xdr:rowOff>83595</xdr:rowOff>
    </xdr:to>
    <xdr:sp macro="" textlink="">
      <xdr:nvSpPr>
        <xdr:cNvPr id="147" name="楕円 146"/>
        <xdr:cNvSpPr/>
      </xdr:nvSpPr>
      <xdr:spPr>
        <a:xfrm>
          <a:off x="1079500" y="975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100122</xdr:rowOff>
    </xdr:from>
    <xdr:ext cx="534377" cy="259045"/>
    <xdr:sp macro="" textlink="">
      <xdr:nvSpPr>
        <xdr:cNvPr id="148" name="テキスト ボックス 147"/>
        <xdr:cNvSpPr txBox="1"/>
      </xdr:nvSpPr>
      <xdr:spPr>
        <a:xfrm>
          <a:off x="863111" y="952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151549</xdr:rowOff>
    </xdr:from>
    <xdr:to>
      <xdr:col>24</xdr:col>
      <xdr:colOff>62865</xdr:colOff>
      <xdr:row>78</xdr:row>
      <xdr:rowOff>152197</xdr:rowOff>
    </xdr:to>
    <xdr:cxnSp macro="">
      <xdr:nvCxnSpPr>
        <xdr:cNvPr id="172" name="直線コネクタ 171"/>
        <xdr:cNvCxnSpPr/>
      </xdr:nvCxnSpPr>
      <xdr:spPr>
        <a:xfrm flipV="1">
          <a:off x="4633595" y="12153049"/>
          <a:ext cx="1270" cy="1372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156024</xdr:rowOff>
    </xdr:from>
    <xdr:ext cx="469744" cy="259045"/>
    <xdr:sp macro="" textlink="">
      <xdr:nvSpPr>
        <xdr:cNvPr id="173" name="維持補修費最小値テキスト"/>
        <xdr:cNvSpPr txBox="1"/>
      </xdr:nvSpPr>
      <xdr:spPr>
        <a:xfrm>
          <a:off x="4686300" y="1352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152197</xdr:rowOff>
    </xdr:from>
    <xdr:to>
      <xdr:col>24</xdr:col>
      <xdr:colOff>152400</xdr:colOff>
      <xdr:row>78</xdr:row>
      <xdr:rowOff>152197</xdr:rowOff>
    </xdr:to>
    <xdr:cxnSp macro="">
      <xdr:nvCxnSpPr>
        <xdr:cNvPr id="174" name="直線コネクタ 173"/>
        <xdr:cNvCxnSpPr/>
      </xdr:nvCxnSpPr>
      <xdr:spPr>
        <a:xfrm>
          <a:off x="4546600" y="1352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98226</xdr:rowOff>
    </xdr:from>
    <xdr:ext cx="534377" cy="259045"/>
    <xdr:sp macro="" textlink="">
      <xdr:nvSpPr>
        <xdr:cNvPr id="175" name="維持補修費最大値テキスト"/>
        <xdr:cNvSpPr txBox="1"/>
      </xdr:nvSpPr>
      <xdr:spPr>
        <a:xfrm>
          <a:off x="4686300" y="119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151549</xdr:rowOff>
    </xdr:from>
    <xdr:to>
      <xdr:col>24</xdr:col>
      <xdr:colOff>152400</xdr:colOff>
      <xdr:row>70</xdr:row>
      <xdr:rowOff>151549</xdr:rowOff>
    </xdr:to>
    <xdr:cxnSp macro="">
      <xdr:nvCxnSpPr>
        <xdr:cNvPr id="176" name="直線コネクタ 175"/>
        <xdr:cNvCxnSpPr/>
      </xdr:nvCxnSpPr>
      <xdr:spPr>
        <a:xfrm>
          <a:off x="4546600" y="1215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29172</xdr:rowOff>
    </xdr:from>
    <xdr:to>
      <xdr:col>24</xdr:col>
      <xdr:colOff>63500</xdr:colOff>
      <xdr:row>75</xdr:row>
      <xdr:rowOff>67463</xdr:rowOff>
    </xdr:to>
    <xdr:cxnSp macro="">
      <xdr:nvCxnSpPr>
        <xdr:cNvPr id="177" name="直線コネクタ 176"/>
        <xdr:cNvCxnSpPr/>
      </xdr:nvCxnSpPr>
      <xdr:spPr>
        <a:xfrm>
          <a:off x="3797300" y="12716472"/>
          <a:ext cx="838200" cy="20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39019</xdr:rowOff>
    </xdr:from>
    <xdr:ext cx="534377" cy="259045"/>
    <xdr:sp macro="" textlink="">
      <xdr:nvSpPr>
        <xdr:cNvPr id="178" name="維持補修費平均値テキスト"/>
        <xdr:cNvSpPr txBox="1"/>
      </xdr:nvSpPr>
      <xdr:spPr>
        <a:xfrm>
          <a:off x="4686300" y="13069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60592</xdr:rowOff>
    </xdr:from>
    <xdr:to>
      <xdr:col>24</xdr:col>
      <xdr:colOff>114300</xdr:colOff>
      <xdr:row>76</xdr:row>
      <xdr:rowOff>162192</xdr:rowOff>
    </xdr:to>
    <xdr:sp macro="" textlink="">
      <xdr:nvSpPr>
        <xdr:cNvPr id="179" name="フローチャート: 判断 178"/>
        <xdr:cNvSpPr/>
      </xdr:nvSpPr>
      <xdr:spPr>
        <a:xfrm>
          <a:off x="45847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29172</xdr:rowOff>
    </xdr:from>
    <xdr:to>
      <xdr:col>19</xdr:col>
      <xdr:colOff>177800</xdr:colOff>
      <xdr:row>75</xdr:row>
      <xdr:rowOff>46736</xdr:rowOff>
    </xdr:to>
    <xdr:cxnSp macro="">
      <xdr:nvCxnSpPr>
        <xdr:cNvPr id="180" name="直線コネクタ 179"/>
        <xdr:cNvCxnSpPr/>
      </xdr:nvCxnSpPr>
      <xdr:spPr>
        <a:xfrm flipV="1">
          <a:off x="2908300" y="12716472"/>
          <a:ext cx="889000" cy="18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56972</xdr:rowOff>
    </xdr:from>
    <xdr:to>
      <xdr:col>20</xdr:col>
      <xdr:colOff>38100</xdr:colOff>
      <xdr:row>76</xdr:row>
      <xdr:rowOff>158572</xdr:rowOff>
    </xdr:to>
    <xdr:sp macro="" textlink="">
      <xdr:nvSpPr>
        <xdr:cNvPr id="181" name="フローチャート: 判断 180"/>
        <xdr:cNvSpPr/>
      </xdr:nvSpPr>
      <xdr:spPr>
        <a:xfrm>
          <a:off x="3746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149699</xdr:rowOff>
    </xdr:from>
    <xdr:ext cx="534377" cy="259045"/>
    <xdr:sp macro="" textlink="">
      <xdr:nvSpPr>
        <xdr:cNvPr id="182" name="テキスト ボックス 181"/>
        <xdr:cNvSpPr txBox="1"/>
      </xdr:nvSpPr>
      <xdr:spPr>
        <a:xfrm>
          <a:off x="3530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33896</xdr:rowOff>
    </xdr:from>
    <xdr:to>
      <xdr:col>15</xdr:col>
      <xdr:colOff>50800</xdr:colOff>
      <xdr:row>75</xdr:row>
      <xdr:rowOff>46736</xdr:rowOff>
    </xdr:to>
    <xdr:cxnSp macro="">
      <xdr:nvCxnSpPr>
        <xdr:cNvPr id="183" name="直線コネクタ 182"/>
        <xdr:cNvCxnSpPr/>
      </xdr:nvCxnSpPr>
      <xdr:spPr>
        <a:xfrm>
          <a:off x="2019300" y="12892646"/>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83871</xdr:rowOff>
    </xdr:from>
    <xdr:to>
      <xdr:col>15</xdr:col>
      <xdr:colOff>101600</xdr:colOff>
      <xdr:row>77</xdr:row>
      <xdr:rowOff>14021</xdr:rowOff>
    </xdr:to>
    <xdr:sp macro="" textlink="">
      <xdr:nvSpPr>
        <xdr:cNvPr id="184" name="フローチャート: 判断 183"/>
        <xdr:cNvSpPr/>
      </xdr:nvSpPr>
      <xdr:spPr>
        <a:xfrm>
          <a:off x="2857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5148</xdr:rowOff>
    </xdr:from>
    <xdr:ext cx="534377" cy="259045"/>
    <xdr:sp macro="" textlink="">
      <xdr:nvSpPr>
        <xdr:cNvPr id="185" name="テキスト ボックス 184"/>
        <xdr:cNvSpPr txBox="1"/>
      </xdr:nvSpPr>
      <xdr:spPr>
        <a:xfrm>
          <a:off x="2641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33896</xdr:rowOff>
    </xdr:from>
    <xdr:to>
      <xdr:col>10</xdr:col>
      <xdr:colOff>114300</xdr:colOff>
      <xdr:row>76</xdr:row>
      <xdr:rowOff>32562</xdr:rowOff>
    </xdr:to>
    <xdr:cxnSp macro="">
      <xdr:nvCxnSpPr>
        <xdr:cNvPr id="186" name="直線コネクタ 185"/>
        <xdr:cNvCxnSpPr/>
      </xdr:nvCxnSpPr>
      <xdr:spPr>
        <a:xfrm flipV="1">
          <a:off x="1130300" y="12892646"/>
          <a:ext cx="889000" cy="17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137592</xdr:rowOff>
    </xdr:from>
    <xdr:to>
      <xdr:col>10</xdr:col>
      <xdr:colOff>165100</xdr:colOff>
      <xdr:row>77</xdr:row>
      <xdr:rowOff>67742</xdr:rowOff>
    </xdr:to>
    <xdr:sp macro="" textlink="">
      <xdr:nvSpPr>
        <xdr:cNvPr id="187" name="フローチャート: 判断 186"/>
        <xdr:cNvSpPr/>
      </xdr:nvSpPr>
      <xdr:spPr>
        <a:xfrm>
          <a:off x="1968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58869</xdr:rowOff>
    </xdr:from>
    <xdr:ext cx="469744" cy="259045"/>
    <xdr:sp macro="" textlink="">
      <xdr:nvSpPr>
        <xdr:cNvPr id="188" name="テキスト ボックス 187"/>
        <xdr:cNvSpPr txBox="1"/>
      </xdr:nvSpPr>
      <xdr:spPr>
        <a:xfrm>
          <a:off x="1784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85471</xdr:rowOff>
    </xdr:from>
    <xdr:to>
      <xdr:col>6</xdr:col>
      <xdr:colOff>38100</xdr:colOff>
      <xdr:row>77</xdr:row>
      <xdr:rowOff>15621</xdr:rowOff>
    </xdr:to>
    <xdr:sp macro="" textlink="">
      <xdr:nvSpPr>
        <xdr:cNvPr id="189" name="フローチャート: 判断 188"/>
        <xdr:cNvSpPr/>
      </xdr:nvSpPr>
      <xdr:spPr>
        <a:xfrm>
          <a:off x="1079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6748</xdr:rowOff>
    </xdr:from>
    <xdr:ext cx="534377" cy="259045"/>
    <xdr:sp macro="" textlink="">
      <xdr:nvSpPr>
        <xdr:cNvPr id="190" name="テキスト ボックス 189"/>
        <xdr:cNvSpPr txBox="1"/>
      </xdr:nvSpPr>
      <xdr:spPr>
        <a:xfrm>
          <a:off x="863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16663</xdr:rowOff>
    </xdr:from>
    <xdr:to>
      <xdr:col>24</xdr:col>
      <xdr:colOff>114300</xdr:colOff>
      <xdr:row>75</xdr:row>
      <xdr:rowOff>118263</xdr:rowOff>
    </xdr:to>
    <xdr:sp macro="" textlink="">
      <xdr:nvSpPr>
        <xdr:cNvPr id="196" name="楕円 195"/>
        <xdr:cNvSpPr/>
      </xdr:nvSpPr>
      <xdr:spPr>
        <a:xfrm>
          <a:off x="4584700" y="128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39540</xdr:rowOff>
    </xdr:from>
    <xdr:ext cx="534377" cy="259045"/>
    <xdr:sp macro="" textlink="">
      <xdr:nvSpPr>
        <xdr:cNvPr id="197" name="維持補修費該当値テキスト"/>
        <xdr:cNvSpPr txBox="1"/>
      </xdr:nvSpPr>
      <xdr:spPr>
        <a:xfrm>
          <a:off x="4686300" y="1272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149822</xdr:rowOff>
    </xdr:from>
    <xdr:to>
      <xdr:col>20</xdr:col>
      <xdr:colOff>38100</xdr:colOff>
      <xdr:row>74</xdr:row>
      <xdr:rowOff>79972</xdr:rowOff>
    </xdr:to>
    <xdr:sp macro="" textlink="">
      <xdr:nvSpPr>
        <xdr:cNvPr id="198" name="楕円 197"/>
        <xdr:cNvSpPr/>
      </xdr:nvSpPr>
      <xdr:spPr>
        <a:xfrm>
          <a:off x="3746500" y="126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96499</xdr:rowOff>
    </xdr:from>
    <xdr:ext cx="534377" cy="259045"/>
    <xdr:sp macro="" textlink="">
      <xdr:nvSpPr>
        <xdr:cNvPr id="199" name="テキスト ボックス 198"/>
        <xdr:cNvSpPr txBox="1"/>
      </xdr:nvSpPr>
      <xdr:spPr>
        <a:xfrm>
          <a:off x="3530111" y="1244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167386</xdr:rowOff>
    </xdr:from>
    <xdr:to>
      <xdr:col>15</xdr:col>
      <xdr:colOff>101600</xdr:colOff>
      <xdr:row>75</xdr:row>
      <xdr:rowOff>97536</xdr:rowOff>
    </xdr:to>
    <xdr:sp macro="" textlink="">
      <xdr:nvSpPr>
        <xdr:cNvPr id="200" name="楕円 199"/>
        <xdr:cNvSpPr/>
      </xdr:nvSpPr>
      <xdr:spPr>
        <a:xfrm>
          <a:off x="2857500" y="1285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114063</xdr:rowOff>
    </xdr:from>
    <xdr:ext cx="534377" cy="259045"/>
    <xdr:sp macro="" textlink="">
      <xdr:nvSpPr>
        <xdr:cNvPr id="201" name="テキスト ボックス 200"/>
        <xdr:cNvSpPr txBox="1"/>
      </xdr:nvSpPr>
      <xdr:spPr>
        <a:xfrm>
          <a:off x="2641111" y="126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154546</xdr:rowOff>
    </xdr:from>
    <xdr:to>
      <xdr:col>10</xdr:col>
      <xdr:colOff>165100</xdr:colOff>
      <xdr:row>75</xdr:row>
      <xdr:rowOff>84696</xdr:rowOff>
    </xdr:to>
    <xdr:sp macro="" textlink="">
      <xdr:nvSpPr>
        <xdr:cNvPr id="202" name="楕円 201"/>
        <xdr:cNvSpPr/>
      </xdr:nvSpPr>
      <xdr:spPr>
        <a:xfrm>
          <a:off x="1968500" y="128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101223</xdr:rowOff>
    </xdr:from>
    <xdr:ext cx="534377" cy="259045"/>
    <xdr:sp macro="" textlink="">
      <xdr:nvSpPr>
        <xdr:cNvPr id="203" name="テキスト ボックス 202"/>
        <xdr:cNvSpPr txBox="1"/>
      </xdr:nvSpPr>
      <xdr:spPr>
        <a:xfrm>
          <a:off x="1752111" y="1261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153212</xdr:rowOff>
    </xdr:from>
    <xdr:to>
      <xdr:col>6</xdr:col>
      <xdr:colOff>38100</xdr:colOff>
      <xdr:row>76</xdr:row>
      <xdr:rowOff>83362</xdr:rowOff>
    </xdr:to>
    <xdr:sp macro="" textlink="">
      <xdr:nvSpPr>
        <xdr:cNvPr id="204" name="楕円 203"/>
        <xdr:cNvSpPr/>
      </xdr:nvSpPr>
      <xdr:spPr>
        <a:xfrm>
          <a:off x="1079500" y="1301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99890</xdr:rowOff>
    </xdr:from>
    <xdr:ext cx="534377" cy="259045"/>
    <xdr:sp macro="" textlink="">
      <xdr:nvSpPr>
        <xdr:cNvPr id="205" name="テキスト ボックス 204"/>
        <xdr:cNvSpPr txBox="1"/>
      </xdr:nvSpPr>
      <xdr:spPr>
        <a:xfrm>
          <a:off x="863111" y="1278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83846</xdr:rowOff>
    </xdr:from>
    <xdr:to>
      <xdr:col>24</xdr:col>
      <xdr:colOff>62865</xdr:colOff>
      <xdr:row>98</xdr:row>
      <xdr:rowOff>113055</xdr:rowOff>
    </xdr:to>
    <xdr:cxnSp macro="">
      <xdr:nvCxnSpPr>
        <xdr:cNvPr id="230" name="直線コネクタ 229"/>
        <xdr:cNvCxnSpPr/>
      </xdr:nvCxnSpPr>
      <xdr:spPr>
        <a:xfrm flipV="1">
          <a:off x="4633595" y="15514346"/>
          <a:ext cx="127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116882</xdr:rowOff>
    </xdr:from>
    <xdr:ext cx="534377" cy="259045"/>
    <xdr:sp macro="" textlink="">
      <xdr:nvSpPr>
        <xdr:cNvPr id="231" name="扶助費最小値テキスト"/>
        <xdr:cNvSpPr txBox="1"/>
      </xdr:nvSpPr>
      <xdr:spPr>
        <a:xfrm>
          <a:off x="4686300" y="1691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113055</xdr:rowOff>
    </xdr:from>
    <xdr:to>
      <xdr:col>24</xdr:col>
      <xdr:colOff>152400</xdr:colOff>
      <xdr:row>98</xdr:row>
      <xdr:rowOff>113055</xdr:rowOff>
    </xdr:to>
    <xdr:cxnSp macro="">
      <xdr:nvCxnSpPr>
        <xdr:cNvPr id="232" name="直線コネクタ 231"/>
        <xdr:cNvCxnSpPr/>
      </xdr:nvCxnSpPr>
      <xdr:spPr>
        <a:xfrm>
          <a:off x="4546600" y="1691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30523</xdr:rowOff>
    </xdr:from>
    <xdr:ext cx="599010" cy="259045"/>
    <xdr:sp macro="" textlink="">
      <xdr:nvSpPr>
        <xdr:cNvPr id="233" name="扶助費最大値テキスト"/>
        <xdr:cNvSpPr txBox="1"/>
      </xdr:nvSpPr>
      <xdr:spPr>
        <a:xfrm>
          <a:off x="4686300" y="1528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83846</xdr:rowOff>
    </xdr:from>
    <xdr:to>
      <xdr:col>24</xdr:col>
      <xdr:colOff>152400</xdr:colOff>
      <xdr:row>90</xdr:row>
      <xdr:rowOff>83846</xdr:rowOff>
    </xdr:to>
    <xdr:cxnSp macro="">
      <xdr:nvCxnSpPr>
        <xdr:cNvPr id="234" name="直線コネクタ 233"/>
        <xdr:cNvCxnSpPr/>
      </xdr:nvCxnSpPr>
      <xdr:spPr>
        <a:xfrm>
          <a:off x="4546600" y="1551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100507</xdr:rowOff>
    </xdr:from>
    <xdr:to>
      <xdr:col>24</xdr:col>
      <xdr:colOff>63500</xdr:colOff>
      <xdr:row>93</xdr:row>
      <xdr:rowOff>126364</xdr:rowOff>
    </xdr:to>
    <xdr:cxnSp macro="">
      <xdr:nvCxnSpPr>
        <xdr:cNvPr id="235" name="直線コネクタ 234"/>
        <xdr:cNvCxnSpPr/>
      </xdr:nvCxnSpPr>
      <xdr:spPr>
        <a:xfrm>
          <a:off x="3797300" y="16045357"/>
          <a:ext cx="838200" cy="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42042</xdr:rowOff>
    </xdr:from>
    <xdr:ext cx="534377" cy="259045"/>
    <xdr:sp macro="" textlink="">
      <xdr:nvSpPr>
        <xdr:cNvPr id="236" name="扶助費平均値テキスト"/>
        <xdr:cNvSpPr txBox="1"/>
      </xdr:nvSpPr>
      <xdr:spPr>
        <a:xfrm>
          <a:off x="4686300" y="16329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63615</xdr:rowOff>
    </xdr:from>
    <xdr:to>
      <xdr:col>24</xdr:col>
      <xdr:colOff>114300</xdr:colOff>
      <xdr:row>95</xdr:row>
      <xdr:rowOff>165215</xdr:rowOff>
    </xdr:to>
    <xdr:sp macro="" textlink="">
      <xdr:nvSpPr>
        <xdr:cNvPr id="237" name="フローチャート: 判断 236"/>
        <xdr:cNvSpPr/>
      </xdr:nvSpPr>
      <xdr:spPr>
        <a:xfrm>
          <a:off x="45847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100507</xdr:rowOff>
    </xdr:from>
    <xdr:to>
      <xdr:col>19</xdr:col>
      <xdr:colOff>177800</xdr:colOff>
      <xdr:row>93</xdr:row>
      <xdr:rowOff>147752</xdr:rowOff>
    </xdr:to>
    <xdr:cxnSp macro="">
      <xdr:nvCxnSpPr>
        <xdr:cNvPr id="238" name="直線コネクタ 237"/>
        <xdr:cNvCxnSpPr/>
      </xdr:nvCxnSpPr>
      <xdr:spPr>
        <a:xfrm flipV="1">
          <a:off x="2908300" y="16045357"/>
          <a:ext cx="889000" cy="4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70078</xdr:rowOff>
    </xdr:from>
    <xdr:to>
      <xdr:col>20</xdr:col>
      <xdr:colOff>38100</xdr:colOff>
      <xdr:row>96</xdr:row>
      <xdr:rowOff>228</xdr:rowOff>
    </xdr:to>
    <xdr:sp macro="" textlink="">
      <xdr:nvSpPr>
        <xdr:cNvPr id="239" name="フローチャート: 判断 238"/>
        <xdr:cNvSpPr/>
      </xdr:nvSpPr>
      <xdr:spPr>
        <a:xfrm>
          <a:off x="3746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162805</xdr:rowOff>
    </xdr:from>
    <xdr:ext cx="534377" cy="259045"/>
    <xdr:sp macro="" textlink="">
      <xdr:nvSpPr>
        <xdr:cNvPr id="240" name="テキスト ボックス 239"/>
        <xdr:cNvSpPr txBox="1"/>
      </xdr:nvSpPr>
      <xdr:spPr>
        <a:xfrm>
          <a:off x="3530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147752</xdr:rowOff>
    </xdr:from>
    <xdr:to>
      <xdr:col>15</xdr:col>
      <xdr:colOff>50800</xdr:colOff>
      <xdr:row>94</xdr:row>
      <xdr:rowOff>36373</xdr:rowOff>
    </xdr:to>
    <xdr:cxnSp macro="">
      <xdr:nvCxnSpPr>
        <xdr:cNvPr id="241" name="直線コネクタ 240"/>
        <xdr:cNvCxnSpPr/>
      </xdr:nvCxnSpPr>
      <xdr:spPr>
        <a:xfrm flipV="1">
          <a:off x="2019300" y="16092602"/>
          <a:ext cx="889000" cy="6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65608</xdr:rowOff>
    </xdr:from>
    <xdr:to>
      <xdr:col>15</xdr:col>
      <xdr:colOff>101600</xdr:colOff>
      <xdr:row>95</xdr:row>
      <xdr:rowOff>167208</xdr:rowOff>
    </xdr:to>
    <xdr:sp macro="" textlink="">
      <xdr:nvSpPr>
        <xdr:cNvPr id="242" name="フローチャート: 判断 241"/>
        <xdr:cNvSpPr/>
      </xdr:nvSpPr>
      <xdr:spPr>
        <a:xfrm>
          <a:off x="2857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158335</xdr:rowOff>
    </xdr:from>
    <xdr:ext cx="534377" cy="259045"/>
    <xdr:sp macro="" textlink="">
      <xdr:nvSpPr>
        <xdr:cNvPr id="243" name="テキスト ボックス 242"/>
        <xdr:cNvSpPr txBox="1"/>
      </xdr:nvSpPr>
      <xdr:spPr>
        <a:xfrm>
          <a:off x="2641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36373</xdr:rowOff>
    </xdr:from>
    <xdr:to>
      <xdr:col>10</xdr:col>
      <xdr:colOff>114300</xdr:colOff>
      <xdr:row>94</xdr:row>
      <xdr:rowOff>144018</xdr:rowOff>
    </xdr:to>
    <xdr:cxnSp macro="">
      <xdr:nvCxnSpPr>
        <xdr:cNvPr id="244" name="直線コネクタ 243"/>
        <xdr:cNvCxnSpPr/>
      </xdr:nvCxnSpPr>
      <xdr:spPr>
        <a:xfrm flipV="1">
          <a:off x="1130300" y="16152673"/>
          <a:ext cx="889000" cy="1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154851</xdr:rowOff>
    </xdr:from>
    <xdr:to>
      <xdr:col>10</xdr:col>
      <xdr:colOff>165100</xdr:colOff>
      <xdr:row>96</xdr:row>
      <xdr:rowOff>85001</xdr:rowOff>
    </xdr:to>
    <xdr:sp macro="" textlink="">
      <xdr:nvSpPr>
        <xdr:cNvPr id="245" name="フローチャート: 判断 244"/>
        <xdr:cNvSpPr/>
      </xdr:nvSpPr>
      <xdr:spPr>
        <a:xfrm>
          <a:off x="1968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76128</xdr:rowOff>
    </xdr:from>
    <xdr:ext cx="534377" cy="259045"/>
    <xdr:sp macro="" textlink="">
      <xdr:nvSpPr>
        <xdr:cNvPr id="246" name="テキスト ボックス 245"/>
        <xdr:cNvSpPr txBox="1"/>
      </xdr:nvSpPr>
      <xdr:spPr>
        <a:xfrm>
          <a:off x="1752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35294</xdr:rowOff>
    </xdr:from>
    <xdr:to>
      <xdr:col>6</xdr:col>
      <xdr:colOff>38100</xdr:colOff>
      <xdr:row>96</xdr:row>
      <xdr:rowOff>136894</xdr:rowOff>
    </xdr:to>
    <xdr:sp macro="" textlink="">
      <xdr:nvSpPr>
        <xdr:cNvPr id="247" name="フローチャート: 判断 246"/>
        <xdr:cNvSpPr/>
      </xdr:nvSpPr>
      <xdr:spPr>
        <a:xfrm>
          <a:off x="1079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128021</xdr:rowOff>
    </xdr:from>
    <xdr:ext cx="534377" cy="259045"/>
    <xdr:sp macro="" textlink="">
      <xdr:nvSpPr>
        <xdr:cNvPr id="248" name="テキスト ボックス 247"/>
        <xdr:cNvSpPr txBox="1"/>
      </xdr:nvSpPr>
      <xdr:spPr>
        <a:xfrm>
          <a:off x="863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75564</xdr:rowOff>
    </xdr:from>
    <xdr:to>
      <xdr:col>24</xdr:col>
      <xdr:colOff>114300</xdr:colOff>
      <xdr:row>94</xdr:row>
      <xdr:rowOff>5714</xdr:rowOff>
    </xdr:to>
    <xdr:sp macro="" textlink="">
      <xdr:nvSpPr>
        <xdr:cNvPr id="254" name="楕円 253"/>
        <xdr:cNvSpPr/>
      </xdr:nvSpPr>
      <xdr:spPr>
        <a:xfrm>
          <a:off x="4584700" y="1602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98441</xdr:rowOff>
    </xdr:from>
    <xdr:ext cx="599010" cy="259045"/>
    <xdr:sp macro="" textlink="">
      <xdr:nvSpPr>
        <xdr:cNvPr id="255" name="扶助費該当値テキスト"/>
        <xdr:cNvSpPr txBox="1"/>
      </xdr:nvSpPr>
      <xdr:spPr>
        <a:xfrm>
          <a:off x="4686300" y="1587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49707</xdr:rowOff>
    </xdr:from>
    <xdr:to>
      <xdr:col>20</xdr:col>
      <xdr:colOff>38100</xdr:colOff>
      <xdr:row>93</xdr:row>
      <xdr:rowOff>151307</xdr:rowOff>
    </xdr:to>
    <xdr:sp macro="" textlink="">
      <xdr:nvSpPr>
        <xdr:cNvPr id="256" name="楕円 255"/>
        <xdr:cNvSpPr/>
      </xdr:nvSpPr>
      <xdr:spPr>
        <a:xfrm>
          <a:off x="3746500" y="1599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167834</xdr:rowOff>
    </xdr:from>
    <xdr:ext cx="599010" cy="259045"/>
    <xdr:sp macro="" textlink="">
      <xdr:nvSpPr>
        <xdr:cNvPr id="257" name="テキスト ボックス 256"/>
        <xdr:cNvSpPr txBox="1"/>
      </xdr:nvSpPr>
      <xdr:spPr>
        <a:xfrm>
          <a:off x="3497795" y="1576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96952</xdr:rowOff>
    </xdr:from>
    <xdr:to>
      <xdr:col>15</xdr:col>
      <xdr:colOff>101600</xdr:colOff>
      <xdr:row>94</xdr:row>
      <xdr:rowOff>27102</xdr:rowOff>
    </xdr:to>
    <xdr:sp macro="" textlink="">
      <xdr:nvSpPr>
        <xdr:cNvPr id="258" name="楕円 257"/>
        <xdr:cNvSpPr/>
      </xdr:nvSpPr>
      <xdr:spPr>
        <a:xfrm>
          <a:off x="2857500" y="1604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43629</xdr:rowOff>
    </xdr:from>
    <xdr:ext cx="599010" cy="259045"/>
    <xdr:sp macro="" textlink="">
      <xdr:nvSpPr>
        <xdr:cNvPr id="259" name="テキスト ボックス 258"/>
        <xdr:cNvSpPr txBox="1"/>
      </xdr:nvSpPr>
      <xdr:spPr>
        <a:xfrm>
          <a:off x="2608795" y="1581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157023</xdr:rowOff>
    </xdr:from>
    <xdr:to>
      <xdr:col>10</xdr:col>
      <xdr:colOff>165100</xdr:colOff>
      <xdr:row>94</xdr:row>
      <xdr:rowOff>87173</xdr:rowOff>
    </xdr:to>
    <xdr:sp macro="" textlink="">
      <xdr:nvSpPr>
        <xdr:cNvPr id="260" name="楕円 259"/>
        <xdr:cNvSpPr/>
      </xdr:nvSpPr>
      <xdr:spPr>
        <a:xfrm>
          <a:off x="1968500" y="1610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103700</xdr:rowOff>
    </xdr:from>
    <xdr:ext cx="534377" cy="259045"/>
    <xdr:sp macro="" textlink="">
      <xdr:nvSpPr>
        <xdr:cNvPr id="261" name="テキスト ボックス 260"/>
        <xdr:cNvSpPr txBox="1"/>
      </xdr:nvSpPr>
      <xdr:spPr>
        <a:xfrm>
          <a:off x="1752111" y="1587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93218</xdr:rowOff>
    </xdr:from>
    <xdr:to>
      <xdr:col>6</xdr:col>
      <xdr:colOff>38100</xdr:colOff>
      <xdr:row>95</xdr:row>
      <xdr:rowOff>23368</xdr:rowOff>
    </xdr:to>
    <xdr:sp macro="" textlink="">
      <xdr:nvSpPr>
        <xdr:cNvPr id="262" name="楕円 261"/>
        <xdr:cNvSpPr/>
      </xdr:nvSpPr>
      <xdr:spPr>
        <a:xfrm>
          <a:off x="1079500" y="1620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39895</xdr:rowOff>
    </xdr:from>
    <xdr:ext cx="534377" cy="259045"/>
    <xdr:sp macro="" textlink="">
      <xdr:nvSpPr>
        <xdr:cNvPr id="263" name="テキスト ボックス 262"/>
        <xdr:cNvSpPr txBox="1"/>
      </xdr:nvSpPr>
      <xdr:spPr>
        <a:xfrm>
          <a:off x="863111" y="1598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31195</xdr:rowOff>
    </xdr:from>
    <xdr:to>
      <xdr:col>54</xdr:col>
      <xdr:colOff>189865</xdr:colOff>
      <xdr:row>38</xdr:row>
      <xdr:rowOff>41846</xdr:rowOff>
    </xdr:to>
    <xdr:cxnSp macro="">
      <xdr:nvCxnSpPr>
        <xdr:cNvPr id="285" name="直線コネクタ 284"/>
        <xdr:cNvCxnSpPr/>
      </xdr:nvCxnSpPr>
      <xdr:spPr>
        <a:xfrm flipV="1">
          <a:off x="10475595" y="5174695"/>
          <a:ext cx="1270" cy="138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45673</xdr:rowOff>
    </xdr:from>
    <xdr:ext cx="534377" cy="259045"/>
    <xdr:sp macro="" textlink="">
      <xdr:nvSpPr>
        <xdr:cNvPr id="286" name="補助費等最小値テキスト"/>
        <xdr:cNvSpPr txBox="1"/>
      </xdr:nvSpPr>
      <xdr:spPr>
        <a:xfrm>
          <a:off x="10528300" y="65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41846</xdr:rowOff>
    </xdr:from>
    <xdr:to>
      <xdr:col>55</xdr:col>
      <xdr:colOff>88900</xdr:colOff>
      <xdr:row>38</xdr:row>
      <xdr:rowOff>41846</xdr:rowOff>
    </xdr:to>
    <xdr:cxnSp macro="">
      <xdr:nvCxnSpPr>
        <xdr:cNvPr id="287" name="直線コネクタ 286"/>
        <xdr:cNvCxnSpPr/>
      </xdr:nvCxnSpPr>
      <xdr:spPr>
        <a:xfrm>
          <a:off x="10388600" y="655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149322</xdr:rowOff>
    </xdr:from>
    <xdr:ext cx="599010" cy="259045"/>
    <xdr:sp macro="" textlink="">
      <xdr:nvSpPr>
        <xdr:cNvPr id="288" name="補助費等最大値テキスト"/>
        <xdr:cNvSpPr txBox="1"/>
      </xdr:nvSpPr>
      <xdr:spPr>
        <a:xfrm>
          <a:off x="10528300" y="494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31195</xdr:rowOff>
    </xdr:from>
    <xdr:to>
      <xdr:col>55</xdr:col>
      <xdr:colOff>88900</xdr:colOff>
      <xdr:row>30</xdr:row>
      <xdr:rowOff>31195</xdr:rowOff>
    </xdr:to>
    <xdr:cxnSp macro="">
      <xdr:nvCxnSpPr>
        <xdr:cNvPr id="289" name="直線コネクタ 288"/>
        <xdr:cNvCxnSpPr/>
      </xdr:nvCxnSpPr>
      <xdr:spPr>
        <a:xfrm>
          <a:off x="10388600" y="517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144841</xdr:rowOff>
    </xdr:from>
    <xdr:to>
      <xdr:col>55</xdr:col>
      <xdr:colOff>0</xdr:colOff>
      <xdr:row>35</xdr:row>
      <xdr:rowOff>163794</xdr:rowOff>
    </xdr:to>
    <xdr:cxnSp macro="">
      <xdr:nvCxnSpPr>
        <xdr:cNvPr id="290" name="直線コネクタ 289"/>
        <xdr:cNvCxnSpPr/>
      </xdr:nvCxnSpPr>
      <xdr:spPr>
        <a:xfrm>
          <a:off x="9639300" y="6145591"/>
          <a:ext cx="838200" cy="1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105391</xdr:rowOff>
    </xdr:from>
    <xdr:ext cx="599010" cy="259045"/>
    <xdr:sp macro="" textlink="">
      <xdr:nvSpPr>
        <xdr:cNvPr id="291" name="補助費等平均値テキスト"/>
        <xdr:cNvSpPr txBox="1"/>
      </xdr:nvSpPr>
      <xdr:spPr>
        <a:xfrm>
          <a:off x="10528300" y="6277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126964</xdr:rowOff>
    </xdr:from>
    <xdr:to>
      <xdr:col>55</xdr:col>
      <xdr:colOff>50800</xdr:colOff>
      <xdr:row>37</xdr:row>
      <xdr:rowOff>57114</xdr:rowOff>
    </xdr:to>
    <xdr:sp macro="" textlink="">
      <xdr:nvSpPr>
        <xdr:cNvPr id="292" name="フローチャート: 判断 291"/>
        <xdr:cNvSpPr/>
      </xdr:nvSpPr>
      <xdr:spPr>
        <a:xfrm>
          <a:off x="104267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144841</xdr:rowOff>
    </xdr:from>
    <xdr:to>
      <xdr:col>50</xdr:col>
      <xdr:colOff>114300</xdr:colOff>
      <xdr:row>36</xdr:row>
      <xdr:rowOff>58767</xdr:rowOff>
    </xdr:to>
    <xdr:cxnSp macro="">
      <xdr:nvCxnSpPr>
        <xdr:cNvPr id="293" name="直線コネクタ 292"/>
        <xdr:cNvCxnSpPr/>
      </xdr:nvCxnSpPr>
      <xdr:spPr>
        <a:xfrm flipV="1">
          <a:off x="8750300" y="6145591"/>
          <a:ext cx="889000" cy="8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130887</xdr:rowOff>
    </xdr:from>
    <xdr:to>
      <xdr:col>50</xdr:col>
      <xdr:colOff>165100</xdr:colOff>
      <xdr:row>37</xdr:row>
      <xdr:rowOff>61037</xdr:rowOff>
    </xdr:to>
    <xdr:sp macro="" textlink="">
      <xdr:nvSpPr>
        <xdr:cNvPr id="294" name="フローチャート: 判断 293"/>
        <xdr:cNvSpPr/>
      </xdr:nvSpPr>
      <xdr:spPr>
        <a:xfrm>
          <a:off x="9588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52164</xdr:rowOff>
    </xdr:from>
    <xdr:ext cx="599010" cy="259045"/>
    <xdr:sp macro="" textlink="">
      <xdr:nvSpPr>
        <xdr:cNvPr id="295" name="テキスト ボックス 294"/>
        <xdr:cNvSpPr txBox="1"/>
      </xdr:nvSpPr>
      <xdr:spPr>
        <a:xfrm>
          <a:off x="9339795" y="639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58767</xdr:rowOff>
    </xdr:from>
    <xdr:to>
      <xdr:col>45</xdr:col>
      <xdr:colOff>177800</xdr:colOff>
      <xdr:row>36</xdr:row>
      <xdr:rowOff>70588</xdr:rowOff>
    </xdr:to>
    <xdr:cxnSp macro="">
      <xdr:nvCxnSpPr>
        <xdr:cNvPr id="296" name="直線コネクタ 295"/>
        <xdr:cNvCxnSpPr/>
      </xdr:nvCxnSpPr>
      <xdr:spPr>
        <a:xfrm flipV="1">
          <a:off x="7861300" y="6230967"/>
          <a:ext cx="889000" cy="1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165840</xdr:rowOff>
    </xdr:from>
    <xdr:to>
      <xdr:col>46</xdr:col>
      <xdr:colOff>38100</xdr:colOff>
      <xdr:row>37</xdr:row>
      <xdr:rowOff>95990</xdr:rowOff>
    </xdr:to>
    <xdr:sp macro="" textlink="">
      <xdr:nvSpPr>
        <xdr:cNvPr id="297" name="フローチャート: 判断 296"/>
        <xdr:cNvSpPr/>
      </xdr:nvSpPr>
      <xdr:spPr>
        <a:xfrm>
          <a:off x="8699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87117</xdr:rowOff>
    </xdr:from>
    <xdr:ext cx="599010" cy="259045"/>
    <xdr:sp macro="" textlink="">
      <xdr:nvSpPr>
        <xdr:cNvPr id="298" name="テキスト ボックス 297"/>
        <xdr:cNvSpPr txBox="1"/>
      </xdr:nvSpPr>
      <xdr:spPr>
        <a:xfrm>
          <a:off x="8450795" y="643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70588</xdr:rowOff>
    </xdr:from>
    <xdr:to>
      <xdr:col>41</xdr:col>
      <xdr:colOff>50800</xdr:colOff>
      <xdr:row>36</xdr:row>
      <xdr:rowOff>116303</xdr:rowOff>
    </xdr:to>
    <xdr:cxnSp macro="">
      <xdr:nvCxnSpPr>
        <xdr:cNvPr id="299" name="直線コネクタ 298"/>
        <xdr:cNvCxnSpPr/>
      </xdr:nvCxnSpPr>
      <xdr:spPr>
        <a:xfrm flipV="1">
          <a:off x="6972300" y="6242788"/>
          <a:ext cx="889000" cy="4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4899</xdr:rowOff>
    </xdr:from>
    <xdr:to>
      <xdr:col>41</xdr:col>
      <xdr:colOff>101600</xdr:colOff>
      <xdr:row>37</xdr:row>
      <xdr:rowOff>106499</xdr:rowOff>
    </xdr:to>
    <xdr:sp macro="" textlink="">
      <xdr:nvSpPr>
        <xdr:cNvPr id="300" name="フローチャート: 判断 299"/>
        <xdr:cNvSpPr/>
      </xdr:nvSpPr>
      <xdr:spPr>
        <a:xfrm>
          <a:off x="7810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97626</xdr:rowOff>
    </xdr:from>
    <xdr:ext cx="599010" cy="259045"/>
    <xdr:sp macro="" textlink="">
      <xdr:nvSpPr>
        <xdr:cNvPr id="301" name="テキスト ボックス 300"/>
        <xdr:cNvSpPr txBox="1"/>
      </xdr:nvSpPr>
      <xdr:spPr>
        <a:xfrm>
          <a:off x="7561795" y="644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33268</xdr:rowOff>
    </xdr:from>
    <xdr:to>
      <xdr:col>36</xdr:col>
      <xdr:colOff>165100</xdr:colOff>
      <xdr:row>37</xdr:row>
      <xdr:rowOff>134868</xdr:rowOff>
    </xdr:to>
    <xdr:sp macro="" textlink="">
      <xdr:nvSpPr>
        <xdr:cNvPr id="302" name="フローチャート: 判断 301"/>
        <xdr:cNvSpPr/>
      </xdr:nvSpPr>
      <xdr:spPr>
        <a:xfrm>
          <a:off x="6921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125995</xdr:rowOff>
    </xdr:from>
    <xdr:ext cx="534377" cy="259045"/>
    <xdr:sp macro="" textlink="">
      <xdr:nvSpPr>
        <xdr:cNvPr id="303" name="テキスト ボックス 302"/>
        <xdr:cNvSpPr txBox="1"/>
      </xdr:nvSpPr>
      <xdr:spPr>
        <a:xfrm>
          <a:off x="6705111" y="64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112994</xdr:rowOff>
    </xdr:from>
    <xdr:to>
      <xdr:col>55</xdr:col>
      <xdr:colOff>50800</xdr:colOff>
      <xdr:row>36</xdr:row>
      <xdr:rowOff>43144</xdr:rowOff>
    </xdr:to>
    <xdr:sp macro="" textlink="">
      <xdr:nvSpPr>
        <xdr:cNvPr id="309" name="楕円 308"/>
        <xdr:cNvSpPr/>
      </xdr:nvSpPr>
      <xdr:spPr>
        <a:xfrm>
          <a:off x="10426700" y="611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135871</xdr:rowOff>
    </xdr:from>
    <xdr:ext cx="599010" cy="259045"/>
    <xdr:sp macro="" textlink="">
      <xdr:nvSpPr>
        <xdr:cNvPr id="310" name="補助費等該当値テキスト"/>
        <xdr:cNvSpPr txBox="1"/>
      </xdr:nvSpPr>
      <xdr:spPr>
        <a:xfrm>
          <a:off x="10528300" y="596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94041</xdr:rowOff>
    </xdr:from>
    <xdr:to>
      <xdr:col>50</xdr:col>
      <xdr:colOff>165100</xdr:colOff>
      <xdr:row>36</xdr:row>
      <xdr:rowOff>24191</xdr:rowOff>
    </xdr:to>
    <xdr:sp macro="" textlink="">
      <xdr:nvSpPr>
        <xdr:cNvPr id="311" name="楕円 310"/>
        <xdr:cNvSpPr/>
      </xdr:nvSpPr>
      <xdr:spPr>
        <a:xfrm>
          <a:off x="9588500" y="609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40718</xdr:rowOff>
    </xdr:from>
    <xdr:ext cx="599010" cy="259045"/>
    <xdr:sp macro="" textlink="">
      <xdr:nvSpPr>
        <xdr:cNvPr id="312" name="テキスト ボックス 311"/>
        <xdr:cNvSpPr txBox="1"/>
      </xdr:nvSpPr>
      <xdr:spPr>
        <a:xfrm>
          <a:off x="9339795" y="587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7967</xdr:rowOff>
    </xdr:from>
    <xdr:to>
      <xdr:col>46</xdr:col>
      <xdr:colOff>38100</xdr:colOff>
      <xdr:row>36</xdr:row>
      <xdr:rowOff>109567</xdr:rowOff>
    </xdr:to>
    <xdr:sp macro="" textlink="">
      <xdr:nvSpPr>
        <xdr:cNvPr id="313" name="楕円 312"/>
        <xdr:cNvSpPr/>
      </xdr:nvSpPr>
      <xdr:spPr>
        <a:xfrm>
          <a:off x="8699500" y="618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126094</xdr:rowOff>
    </xdr:from>
    <xdr:ext cx="599010" cy="259045"/>
    <xdr:sp macro="" textlink="">
      <xdr:nvSpPr>
        <xdr:cNvPr id="314" name="テキスト ボックス 313"/>
        <xdr:cNvSpPr txBox="1"/>
      </xdr:nvSpPr>
      <xdr:spPr>
        <a:xfrm>
          <a:off x="8450795" y="595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19788</xdr:rowOff>
    </xdr:from>
    <xdr:to>
      <xdr:col>41</xdr:col>
      <xdr:colOff>101600</xdr:colOff>
      <xdr:row>36</xdr:row>
      <xdr:rowOff>121388</xdr:rowOff>
    </xdr:to>
    <xdr:sp macro="" textlink="">
      <xdr:nvSpPr>
        <xdr:cNvPr id="315" name="楕円 314"/>
        <xdr:cNvSpPr/>
      </xdr:nvSpPr>
      <xdr:spPr>
        <a:xfrm>
          <a:off x="7810500" y="619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137915</xdr:rowOff>
    </xdr:from>
    <xdr:ext cx="599010" cy="259045"/>
    <xdr:sp macro="" textlink="">
      <xdr:nvSpPr>
        <xdr:cNvPr id="316" name="テキスト ボックス 315"/>
        <xdr:cNvSpPr txBox="1"/>
      </xdr:nvSpPr>
      <xdr:spPr>
        <a:xfrm>
          <a:off x="7561795" y="59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65503</xdr:rowOff>
    </xdr:from>
    <xdr:to>
      <xdr:col>36</xdr:col>
      <xdr:colOff>165100</xdr:colOff>
      <xdr:row>36</xdr:row>
      <xdr:rowOff>167103</xdr:rowOff>
    </xdr:to>
    <xdr:sp macro="" textlink="">
      <xdr:nvSpPr>
        <xdr:cNvPr id="317" name="楕円 316"/>
        <xdr:cNvSpPr/>
      </xdr:nvSpPr>
      <xdr:spPr>
        <a:xfrm>
          <a:off x="6921500" y="623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12180</xdr:rowOff>
    </xdr:from>
    <xdr:ext cx="599010" cy="259045"/>
    <xdr:sp macro="" textlink="">
      <xdr:nvSpPr>
        <xdr:cNvPr id="318" name="テキスト ボックス 317"/>
        <xdr:cNvSpPr txBox="1"/>
      </xdr:nvSpPr>
      <xdr:spPr>
        <a:xfrm>
          <a:off x="6672795" y="601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116229</xdr:rowOff>
    </xdr:from>
    <xdr:to>
      <xdr:col>54</xdr:col>
      <xdr:colOff>189865</xdr:colOff>
      <xdr:row>58</xdr:row>
      <xdr:rowOff>91717</xdr:rowOff>
    </xdr:to>
    <xdr:cxnSp macro="">
      <xdr:nvCxnSpPr>
        <xdr:cNvPr id="340" name="直線コネクタ 339"/>
        <xdr:cNvCxnSpPr/>
      </xdr:nvCxnSpPr>
      <xdr:spPr>
        <a:xfrm flipV="1">
          <a:off x="10475595" y="8860179"/>
          <a:ext cx="1270" cy="117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95544</xdr:rowOff>
    </xdr:from>
    <xdr:ext cx="534377" cy="259045"/>
    <xdr:sp macro="" textlink="">
      <xdr:nvSpPr>
        <xdr:cNvPr id="341" name="普通建設事業費最小値テキスト"/>
        <xdr:cNvSpPr txBox="1"/>
      </xdr:nvSpPr>
      <xdr:spPr>
        <a:xfrm>
          <a:off x="10528300" y="100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91717</xdr:rowOff>
    </xdr:from>
    <xdr:to>
      <xdr:col>55</xdr:col>
      <xdr:colOff>88900</xdr:colOff>
      <xdr:row>58</xdr:row>
      <xdr:rowOff>91717</xdr:rowOff>
    </xdr:to>
    <xdr:cxnSp macro="">
      <xdr:nvCxnSpPr>
        <xdr:cNvPr id="342" name="直線コネクタ 341"/>
        <xdr:cNvCxnSpPr/>
      </xdr:nvCxnSpPr>
      <xdr:spPr>
        <a:xfrm>
          <a:off x="10388600" y="1003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62906</xdr:rowOff>
    </xdr:from>
    <xdr:ext cx="599010" cy="259045"/>
    <xdr:sp macro="" textlink="">
      <xdr:nvSpPr>
        <xdr:cNvPr id="343" name="普通建設事業費最大値テキスト"/>
        <xdr:cNvSpPr txBox="1"/>
      </xdr:nvSpPr>
      <xdr:spPr>
        <a:xfrm>
          <a:off x="10528300" y="863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116229</xdr:rowOff>
    </xdr:from>
    <xdr:to>
      <xdr:col>55</xdr:col>
      <xdr:colOff>88900</xdr:colOff>
      <xdr:row>51</xdr:row>
      <xdr:rowOff>116229</xdr:rowOff>
    </xdr:to>
    <xdr:cxnSp macro="">
      <xdr:nvCxnSpPr>
        <xdr:cNvPr id="344" name="直線コネクタ 343"/>
        <xdr:cNvCxnSpPr/>
      </xdr:nvCxnSpPr>
      <xdr:spPr>
        <a:xfrm>
          <a:off x="10388600" y="886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97763</xdr:rowOff>
    </xdr:from>
    <xdr:to>
      <xdr:col>55</xdr:col>
      <xdr:colOff>0</xdr:colOff>
      <xdr:row>56</xdr:row>
      <xdr:rowOff>127180</xdr:rowOff>
    </xdr:to>
    <xdr:cxnSp macro="">
      <xdr:nvCxnSpPr>
        <xdr:cNvPr id="345" name="直線コネクタ 344"/>
        <xdr:cNvCxnSpPr/>
      </xdr:nvCxnSpPr>
      <xdr:spPr>
        <a:xfrm flipV="1">
          <a:off x="9639300" y="9698963"/>
          <a:ext cx="838200" cy="2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147223</xdr:rowOff>
    </xdr:from>
    <xdr:ext cx="599010" cy="259045"/>
    <xdr:sp macro="" textlink="">
      <xdr:nvSpPr>
        <xdr:cNvPr id="346" name="普通建設事業費平均値テキスト"/>
        <xdr:cNvSpPr txBox="1"/>
      </xdr:nvSpPr>
      <xdr:spPr>
        <a:xfrm>
          <a:off x="10528300" y="9748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168796</xdr:rowOff>
    </xdr:from>
    <xdr:to>
      <xdr:col>55</xdr:col>
      <xdr:colOff>50800</xdr:colOff>
      <xdr:row>57</xdr:row>
      <xdr:rowOff>98946</xdr:rowOff>
    </xdr:to>
    <xdr:sp macro="" textlink="">
      <xdr:nvSpPr>
        <xdr:cNvPr id="347" name="フローチャート: 判断 346"/>
        <xdr:cNvSpPr/>
      </xdr:nvSpPr>
      <xdr:spPr>
        <a:xfrm>
          <a:off x="10426700" y="97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91424</xdr:rowOff>
    </xdr:from>
    <xdr:to>
      <xdr:col>50</xdr:col>
      <xdr:colOff>114300</xdr:colOff>
      <xdr:row>56</xdr:row>
      <xdr:rowOff>127180</xdr:rowOff>
    </xdr:to>
    <xdr:cxnSp macro="">
      <xdr:nvCxnSpPr>
        <xdr:cNvPr id="348" name="直線コネクタ 347"/>
        <xdr:cNvCxnSpPr/>
      </xdr:nvCxnSpPr>
      <xdr:spPr>
        <a:xfrm>
          <a:off x="8750300" y="9521174"/>
          <a:ext cx="889000" cy="20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171395</xdr:rowOff>
    </xdr:from>
    <xdr:to>
      <xdr:col>50</xdr:col>
      <xdr:colOff>165100</xdr:colOff>
      <xdr:row>57</xdr:row>
      <xdr:rowOff>101545</xdr:rowOff>
    </xdr:to>
    <xdr:sp macro="" textlink="">
      <xdr:nvSpPr>
        <xdr:cNvPr id="349" name="フローチャート: 判断 348"/>
        <xdr:cNvSpPr/>
      </xdr:nvSpPr>
      <xdr:spPr>
        <a:xfrm>
          <a:off x="9588500" y="977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92672</xdr:rowOff>
    </xdr:from>
    <xdr:ext cx="599010" cy="259045"/>
    <xdr:sp macro="" textlink="">
      <xdr:nvSpPr>
        <xdr:cNvPr id="350" name="テキスト ボックス 349"/>
        <xdr:cNvSpPr txBox="1"/>
      </xdr:nvSpPr>
      <xdr:spPr>
        <a:xfrm>
          <a:off x="9339795" y="986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91424</xdr:rowOff>
    </xdr:from>
    <xdr:to>
      <xdr:col>45</xdr:col>
      <xdr:colOff>177800</xdr:colOff>
      <xdr:row>56</xdr:row>
      <xdr:rowOff>45304</xdr:rowOff>
    </xdr:to>
    <xdr:cxnSp macro="">
      <xdr:nvCxnSpPr>
        <xdr:cNvPr id="351" name="直線コネクタ 350"/>
        <xdr:cNvCxnSpPr/>
      </xdr:nvCxnSpPr>
      <xdr:spPr>
        <a:xfrm flipV="1">
          <a:off x="7861300" y="9521174"/>
          <a:ext cx="889000" cy="12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14520</xdr:rowOff>
    </xdr:from>
    <xdr:to>
      <xdr:col>46</xdr:col>
      <xdr:colOff>38100</xdr:colOff>
      <xdr:row>57</xdr:row>
      <xdr:rowOff>116120</xdr:rowOff>
    </xdr:to>
    <xdr:sp macro="" textlink="">
      <xdr:nvSpPr>
        <xdr:cNvPr id="352" name="フローチャート: 判断 351"/>
        <xdr:cNvSpPr/>
      </xdr:nvSpPr>
      <xdr:spPr>
        <a:xfrm>
          <a:off x="8699500" y="97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107247</xdr:rowOff>
    </xdr:from>
    <xdr:ext cx="599010" cy="259045"/>
    <xdr:sp macro="" textlink="">
      <xdr:nvSpPr>
        <xdr:cNvPr id="353" name="テキスト ボックス 352"/>
        <xdr:cNvSpPr txBox="1"/>
      </xdr:nvSpPr>
      <xdr:spPr>
        <a:xfrm>
          <a:off x="8450795" y="987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45304</xdr:rowOff>
    </xdr:from>
    <xdr:to>
      <xdr:col>41</xdr:col>
      <xdr:colOff>50800</xdr:colOff>
      <xdr:row>56</xdr:row>
      <xdr:rowOff>127337</xdr:rowOff>
    </xdr:to>
    <xdr:cxnSp macro="">
      <xdr:nvCxnSpPr>
        <xdr:cNvPr id="354" name="直線コネクタ 353"/>
        <xdr:cNvCxnSpPr/>
      </xdr:nvCxnSpPr>
      <xdr:spPr>
        <a:xfrm flipV="1">
          <a:off x="6972300" y="9646504"/>
          <a:ext cx="889000" cy="8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46058</xdr:rowOff>
    </xdr:from>
    <xdr:to>
      <xdr:col>41</xdr:col>
      <xdr:colOff>101600</xdr:colOff>
      <xdr:row>57</xdr:row>
      <xdr:rowOff>147658</xdr:rowOff>
    </xdr:to>
    <xdr:sp macro="" textlink="">
      <xdr:nvSpPr>
        <xdr:cNvPr id="355" name="フローチャート: 判断 354"/>
        <xdr:cNvSpPr/>
      </xdr:nvSpPr>
      <xdr:spPr>
        <a:xfrm>
          <a:off x="7810500" y="981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138785</xdr:rowOff>
    </xdr:from>
    <xdr:ext cx="534377" cy="259045"/>
    <xdr:sp macro="" textlink="">
      <xdr:nvSpPr>
        <xdr:cNvPr id="356" name="テキスト ボックス 355"/>
        <xdr:cNvSpPr txBox="1"/>
      </xdr:nvSpPr>
      <xdr:spPr>
        <a:xfrm>
          <a:off x="7594111" y="991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129563</xdr:rowOff>
    </xdr:from>
    <xdr:to>
      <xdr:col>36</xdr:col>
      <xdr:colOff>165100</xdr:colOff>
      <xdr:row>57</xdr:row>
      <xdr:rowOff>59713</xdr:rowOff>
    </xdr:to>
    <xdr:sp macro="" textlink="">
      <xdr:nvSpPr>
        <xdr:cNvPr id="357" name="フローチャート: 判断 356"/>
        <xdr:cNvSpPr/>
      </xdr:nvSpPr>
      <xdr:spPr>
        <a:xfrm>
          <a:off x="6921500" y="97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50840</xdr:rowOff>
    </xdr:from>
    <xdr:ext cx="599010" cy="259045"/>
    <xdr:sp macro="" textlink="">
      <xdr:nvSpPr>
        <xdr:cNvPr id="358" name="テキスト ボックス 357"/>
        <xdr:cNvSpPr txBox="1"/>
      </xdr:nvSpPr>
      <xdr:spPr>
        <a:xfrm>
          <a:off x="6672795" y="982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46963</xdr:rowOff>
    </xdr:from>
    <xdr:to>
      <xdr:col>55</xdr:col>
      <xdr:colOff>50800</xdr:colOff>
      <xdr:row>56</xdr:row>
      <xdr:rowOff>148563</xdr:rowOff>
    </xdr:to>
    <xdr:sp macro="" textlink="">
      <xdr:nvSpPr>
        <xdr:cNvPr id="364" name="楕円 363"/>
        <xdr:cNvSpPr/>
      </xdr:nvSpPr>
      <xdr:spPr>
        <a:xfrm>
          <a:off x="10426700" y="964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69840</xdr:rowOff>
    </xdr:from>
    <xdr:ext cx="599010" cy="259045"/>
    <xdr:sp macro="" textlink="">
      <xdr:nvSpPr>
        <xdr:cNvPr id="365" name="普通建設事業費該当値テキスト"/>
        <xdr:cNvSpPr txBox="1"/>
      </xdr:nvSpPr>
      <xdr:spPr>
        <a:xfrm>
          <a:off x="10528300" y="949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76380</xdr:rowOff>
    </xdr:from>
    <xdr:to>
      <xdr:col>50</xdr:col>
      <xdr:colOff>165100</xdr:colOff>
      <xdr:row>57</xdr:row>
      <xdr:rowOff>6530</xdr:rowOff>
    </xdr:to>
    <xdr:sp macro="" textlink="">
      <xdr:nvSpPr>
        <xdr:cNvPr id="366" name="楕円 365"/>
        <xdr:cNvSpPr/>
      </xdr:nvSpPr>
      <xdr:spPr>
        <a:xfrm>
          <a:off x="9588500" y="967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23057</xdr:rowOff>
    </xdr:from>
    <xdr:ext cx="599010" cy="259045"/>
    <xdr:sp macro="" textlink="">
      <xdr:nvSpPr>
        <xdr:cNvPr id="367" name="テキスト ボックス 366"/>
        <xdr:cNvSpPr txBox="1"/>
      </xdr:nvSpPr>
      <xdr:spPr>
        <a:xfrm>
          <a:off x="9339795" y="945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40624</xdr:rowOff>
    </xdr:from>
    <xdr:to>
      <xdr:col>46</xdr:col>
      <xdr:colOff>38100</xdr:colOff>
      <xdr:row>55</xdr:row>
      <xdr:rowOff>142224</xdr:rowOff>
    </xdr:to>
    <xdr:sp macro="" textlink="">
      <xdr:nvSpPr>
        <xdr:cNvPr id="368" name="楕円 367"/>
        <xdr:cNvSpPr/>
      </xdr:nvSpPr>
      <xdr:spPr>
        <a:xfrm>
          <a:off x="8699500" y="947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158751</xdr:rowOff>
    </xdr:from>
    <xdr:ext cx="599010" cy="259045"/>
    <xdr:sp macro="" textlink="">
      <xdr:nvSpPr>
        <xdr:cNvPr id="369" name="テキスト ボックス 368"/>
        <xdr:cNvSpPr txBox="1"/>
      </xdr:nvSpPr>
      <xdr:spPr>
        <a:xfrm>
          <a:off x="8450795" y="924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165954</xdr:rowOff>
    </xdr:from>
    <xdr:to>
      <xdr:col>41</xdr:col>
      <xdr:colOff>101600</xdr:colOff>
      <xdr:row>56</xdr:row>
      <xdr:rowOff>96104</xdr:rowOff>
    </xdr:to>
    <xdr:sp macro="" textlink="">
      <xdr:nvSpPr>
        <xdr:cNvPr id="370" name="楕円 369"/>
        <xdr:cNvSpPr/>
      </xdr:nvSpPr>
      <xdr:spPr>
        <a:xfrm>
          <a:off x="7810500" y="959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112631</xdr:rowOff>
    </xdr:from>
    <xdr:ext cx="599010" cy="259045"/>
    <xdr:sp macro="" textlink="">
      <xdr:nvSpPr>
        <xdr:cNvPr id="371" name="テキスト ボックス 370"/>
        <xdr:cNvSpPr txBox="1"/>
      </xdr:nvSpPr>
      <xdr:spPr>
        <a:xfrm>
          <a:off x="7561795" y="937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76537</xdr:rowOff>
    </xdr:from>
    <xdr:to>
      <xdr:col>36</xdr:col>
      <xdr:colOff>165100</xdr:colOff>
      <xdr:row>57</xdr:row>
      <xdr:rowOff>6687</xdr:rowOff>
    </xdr:to>
    <xdr:sp macro="" textlink="">
      <xdr:nvSpPr>
        <xdr:cNvPr id="372" name="楕円 371"/>
        <xdr:cNvSpPr/>
      </xdr:nvSpPr>
      <xdr:spPr>
        <a:xfrm>
          <a:off x="6921500" y="967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23214</xdr:rowOff>
    </xdr:from>
    <xdr:ext cx="599010" cy="259045"/>
    <xdr:sp macro="" textlink="">
      <xdr:nvSpPr>
        <xdr:cNvPr id="373" name="テキスト ボックス 372"/>
        <xdr:cNvSpPr txBox="1"/>
      </xdr:nvSpPr>
      <xdr:spPr>
        <a:xfrm>
          <a:off x="6672795" y="945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46604</xdr:rowOff>
    </xdr:from>
    <xdr:to>
      <xdr:col>54</xdr:col>
      <xdr:colOff>189865</xdr:colOff>
      <xdr:row>79</xdr:row>
      <xdr:rowOff>98879</xdr:rowOff>
    </xdr:to>
    <xdr:cxnSp macro="">
      <xdr:nvCxnSpPr>
        <xdr:cNvPr id="399" name="直線コネクタ 398"/>
        <xdr:cNvCxnSpPr/>
      </xdr:nvCxnSpPr>
      <xdr:spPr>
        <a:xfrm flipV="1">
          <a:off x="10475595" y="12219554"/>
          <a:ext cx="1270" cy="142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164731</xdr:rowOff>
    </xdr:from>
    <xdr:ext cx="599010" cy="259045"/>
    <xdr:sp macro="" textlink="">
      <xdr:nvSpPr>
        <xdr:cNvPr id="402" name="普通建設事業費 （ うち新規整備　）最大値テキスト"/>
        <xdr:cNvSpPr txBox="1"/>
      </xdr:nvSpPr>
      <xdr:spPr>
        <a:xfrm>
          <a:off x="10528300" y="1199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46604</xdr:rowOff>
    </xdr:from>
    <xdr:to>
      <xdr:col>55</xdr:col>
      <xdr:colOff>88900</xdr:colOff>
      <xdr:row>71</xdr:row>
      <xdr:rowOff>46604</xdr:rowOff>
    </xdr:to>
    <xdr:cxnSp macro="">
      <xdr:nvCxnSpPr>
        <xdr:cNvPr id="403" name="直線コネクタ 402"/>
        <xdr:cNvCxnSpPr/>
      </xdr:nvCxnSpPr>
      <xdr:spPr>
        <a:xfrm>
          <a:off x="10388600" y="1221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40635</xdr:rowOff>
    </xdr:from>
    <xdr:to>
      <xdr:col>55</xdr:col>
      <xdr:colOff>0</xdr:colOff>
      <xdr:row>79</xdr:row>
      <xdr:rowOff>60601</xdr:rowOff>
    </xdr:to>
    <xdr:cxnSp macro="">
      <xdr:nvCxnSpPr>
        <xdr:cNvPr id="404" name="直線コネクタ 403"/>
        <xdr:cNvCxnSpPr/>
      </xdr:nvCxnSpPr>
      <xdr:spPr>
        <a:xfrm>
          <a:off x="9639300" y="13585185"/>
          <a:ext cx="838200" cy="1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139597</xdr:rowOff>
    </xdr:from>
    <xdr:ext cx="534377" cy="259045"/>
    <xdr:sp macro="" textlink="">
      <xdr:nvSpPr>
        <xdr:cNvPr id="405" name="普通建設事業費 （ うち新規整備　）平均値テキスト"/>
        <xdr:cNvSpPr txBox="1"/>
      </xdr:nvSpPr>
      <xdr:spPr>
        <a:xfrm>
          <a:off x="10528300" y="13341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116720</xdr:rowOff>
    </xdr:from>
    <xdr:to>
      <xdr:col>55</xdr:col>
      <xdr:colOff>50800</xdr:colOff>
      <xdr:row>79</xdr:row>
      <xdr:rowOff>46870</xdr:rowOff>
    </xdr:to>
    <xdr:sp macro="" textlink="">
      <xdr:nvSpPr>
        <xdr:cNvPr id="406" name="フローチャート: 判断 405"/>
        <xdr:cNvSpPr/>
      </xdr:nvSpPr>
      <xdr:spPr>
        <a:xfrm>
          <a:off x="10426700" y="134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29302</xdr:rowOff>
    </xdr:from>
    <xdr:to>
      <xdr:col>50</xdr:col>
      <xdr:colOff>114300</xdr:colOff>
      <xdr:row>79</xdr:row>
      <xdr:rowOff>40635</xdr:rowOff>
    </xdr:to>
    <xdr:cxnSp macro="">
      <xdr:nvCxnSpPr>
        <xdr:cNvPr id="407" name="直線コネクタ 406"/>
        <xdr:cNvCxnSpPr/>
      </xdr:nvCxnSpPr>
      <xdr:spPr>
        <a:xfrm>
          <a:off x="8750300" y="13573852"/>
          <a:ext cx="889000" cy="1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119523</xdr:rowOff>
    </xdr:from>
    <xdr:to>
      <xdr:col>50</xdr:col>
      <xdr:colOff>165100</xdr:colOff>
      <xdr:row>79</xdr:row>
      <xdr:rowOff>49673</xdr:rowOff>
    </xdr:to>
    <xdr:sp macro="" textlink="">
      <xdr:nvSpPr>
        <xdr:cNvPr id="408" name="フローチャート: 判断 407"/>
        <xdr:cNvSpPr/>
      </xdr:nvSpPr>
      <xdr:spPr>
        <a:xfrm>
          <a:off x="9588500" y="134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66200</xdr:rowOff>
    </xdr:from>
    <xdr:ext cx="534377" cy="259045"/>
    <xdr:sp macro="" textlink="">
      <xdr:nvSpPr>
        <xdr:cNvPr id="409" name="テキスト ボックス 408"/>
        <xdr:cNvSpPr txBox="1"/>
      </xdr:nvSpPr>
      <xdr:spPr>
        <a:xfrm>
          <a:off x="9372111" y="1326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165536</xdr:rowOff>
    </xdr:from>
    <xdr:to>
      <xdr:col>45</xdr:col>
      <xdr:colOff>177800</xdr:colOff>
      <xdr:row>79</xdr:row>
      <xdr:rowOff>29302</xdr:rowOff>
    </xdr:to>
    <xdr:cxnSp macro="">
      <xdr:nvCxnSpPr>
        <xdr:cNvPr id="410" name="直線コネクタ 409"/>
        <xdr:cNvCxnSpPr/>
      </xdr:nvCxnSpPr>
      <xdr:spPr>
        <a:xfrm>
          <a:off x="7861300" y="13367186"/>
          <a:ext cx="889000" cy="20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104905</xdr:rowOff>
    </xdr:from>
    <xdr:to>
      <xdr:col>46</xdr:col>
      <xdr:colOff>38100</xdr:colOff>
      <xdr:row>79</xdr:row>
      <xdr:rowOff>35055</xdr:rowOff>
    </xdr:to>
    <xdr:sp macro="" textlink="">
      <xdr:nvSpPr>
        <xdr:cNvPr id="411" name="フローチャート: 判断 410"/>
        <xdr:cNvSpPr/>
      </xdr:nvSpPr>
      <xdr:spPr>
        <a:xfrm>
          <a:off x="8699500" y="1347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51582</xdr:rowOff>
    </xdr:from>
    <xdr:ext cx="534377" cy="259045"/>
    <xdr:sp macro="" textlink="">
      <xdr:nvSpPr>
        <xdr:cNvPr id="412" name="テキスト ボックス 411"/>
        <xdr:cNvSpPr txBox="1"/>
      </xdr:nvSpPr>
      <xdr:spPr>
        <a:xfrm>
          <a:off x="8483111" y="1325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165536</xdr:rowOff>
    </xdr:from>
    <xdr:to>
      <xdr:col>41</xdr:col>
      <xdr:colOff>50800</xdr:colOff>
      <xdr:row>78</xdr:row>
      <xdr:rowOff>113126</xdr:rowOff>
    </xdr:to>
    <xdr:cxnSp macro="">
      <xdr:nvCxnSpPr>
        <xdr:cNvPr id="413" name="直線コネクタ 412"/>
        <xdr:cNvCxnSpPr/>
      </xdr:nvCxnSpPr>
      <xdr:spPr>
        <a:xfrm flipV="1">
          <a:off x="6972300" y="13367186"/>
          <a:ext cx="889000" cy="11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93912</xdr:rowOff>
    </xdr:from>
    <xdr:to>
      <xdr:col>41</xdr:col>
      <xdr:colOff>101600</xdr:colOff>
      <xdr:row>79</xdr:row>
      <xdr:rowOff>24062</xdr:rowOff>
    </xdr:to>
    <xdr:sp macro="" textlink="">
      <xdr:nvSpPr>
        <xdr:cNvPr id="414" name="フローチャート: 判断 413"/>
        <xdr:cNvSpPr/>
      </xdr:nvSpPr>
      <xdr:spPr>
        <a:xfrm>
          <a:off x="7810500" y="134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15189</xdr:rowOff>
    </xdr:from>
    <xdr:ext cx="534377" cy="259045"/>
    <xdr:sp macro="" textlink="">
      <xdr:nvSpPr>
        <xdr:cNvPr id="415" name="テキスト ボックス 414"/>
        <xdr:cNvSpPr txBox="1"/>
      </xdr:nvSpPr>
      <xdr:spPr>
        <a:xfrm>
          <a:off x="7594111" y="1355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11164</xdr:rowOff>
    </xdr:from>
    <xdr:to>
      <xdr:col>36</xdr:col>
      <xdr:colOff>165100</xdr:colOff>
      <xdr:row>78</xdr:row>
      <xdr:rowOff>112764</xdr:rowOff>
    </xdr:to>
    <xdr:sp macro="" textlink="">
      <xdr:nvSpPr>
        <xdr:cNvPr id="416" name="フローチャート: 判断 415"/>
        <xdr:cNvSpPr/>
      </xdr:nvSpPr>
      <xdr:spPr>
        <a:xfrm>
          <a:off x="6921500" y="133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129291</xdr:rowOff>
    </xdr:from>
    <xdr:ext cx="534377" cy="259045"/>
    <xdr:sp macro="" textlink="">
      <xdr:nvSpPr>
        <xdr:cNvPr id="417" name="テキスト ボックス 416"/>
        <xdr:cNvSpPr txBox="1"/>
      </xdr:nvSpPr>
      <xdr:spPr>
        <a:xfrm>
          <a:off x="6705111" y="131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9801</xdr:rowOff>
    </xdr:from>
    <xdr:to>
      <xdr:col>55</xdr:col>
      <xdr:colOff>50800</xdr:colOff>
      <xdr:row>79</xdr:row>
      <xdr:rowOff>111401</xdr:rowOff>
    </xdr:to>
    <xdr:sp macro="" textlink="">
      <xdr:nvSpPr>
        <xdr:cNvPr id="423" name="楕円 422"/>
        <xdr:cNvSpPr/>
      </xdr:nvSpPr>
      <xdr:spPr>
        <a:xfrm>
          <a:off x="10426700" y="1355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96178</xdr:rowOff>
    </xdr:from>
    <xdr:ext cx="534377" cy="259045"/>
    <xdr:sp macro="" textlink="">
      <xdr:nvSpPr>
        <xdr:cNvPr id="424" name="普通建設事業費 （ うち新規整備　）該当値テキスト"/>
        <xdr:cNvSpPr txBox="1"/>
      </xdr:nvSpPr>
      <xdr:spPr>
        <a:xfrm>
          <a:off x="10528300" y="1346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161285</xdr:rowOff>
    </xdr:from>
    <xdr:to>
      <xdr:col>50</xdr:col>
      <xdr:colOff>165100</xdr:colOff>
      <xdr:row>79</xdr:row>
      <xdr:rowOff>91435</xdr:rowOff>
    </xdr:to>
    <xdr:sp macro="" textlink="">
      <xdr:nvSpPr>
        <xdr:cNvPr id="425" name="楕円 424"/>
        <xdr:cNvSpPr/>
      </xdr:nvSpPr>
      <xdr:spPr>
        <a:xfrm>
          <a:off x="9588500" y="1353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82562</xdr:rowOff>
    </xdr:from>
    <xdr:ext cx="534377" cy="259045"/>
    <xdr:sp macro="" textlink="">
      <xdr:nvSpPr>
        <xdr:cNvPr id="426" name="テキスト ボックス 425"/>
        <xdr:cNvSpPr txBox="1"/>
      </xdr:nvSpPr>
      <xdr:spPr>
        <a:xfrm>
          <a:off x="9372111" y="1362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149952</xdr:rowOff>
    </xdr:from>
    <xdr:to>
      <xdr:col>46</xdr:col>
      <xdr:colOff>38100</xdr:colOff>
      <xdr:row>79</xdr:row>
      <xdr:rowOff>80102</xdr:rowOff>
    </xdr:to>
    <xdr:sp macro="" textlink="">
      <xdr:nvSpPr>
        <xdr:cNvPr id="427" name="楕円 426"/>
        <xdr:cNvSpPr/>
      </xdr:nvSpPr>
      <xdr:spPr>
        <a:xfrm>
          <a:off x="8699500" y="1352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71229</xdr:rowOff>
    </xdr:from>
    <xdr:ext cx="534377" cy="259045"/>
    <xdr:sp macro="" textlink="">
      <xdr:nvSpPr>
        <xdr:cNvPr id="428" name="テキスト ボックス 427"/>
        <xdr:cNvSpPr txBox="1"/>
      </xdr:nvSpPr>
      <xdr:spPr>
        <a:xfrm>
          <a:off x="8483111" y="1361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114736</xdr:rowOff>
    </xdr:from>
    <xdr:to>
      <xdr:col>41</xdr:col>
      <xdr:colOff>101600</xdr:colOff>
      <xdr:row>78</xdr:row>
      <xdr:rowOff>44886</xdr:rowOff>
    </xdr:to>
    <xdr:sp macro="" textlink="">
      <xdr:nvSpPr>
        <xdr:cNvPr id="429" name="楕円 428"/>
        <xdr:cNvSpPr/>
      </xdr:nvSpPr>
      <xdr:spPr>
        <a:xfrm>
          <a:off x="7810500" y="133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61413</xdr:rowOff>
    </xdr:from>
    <xdr:ext cx="534377" cy="259045"/>
    <xdr:sp macro="" textlink="">
      <xdr:nvSpPr>
        <xdr:cNvPr id="430" name="テキスト ボックス 429"/>
        <xdr:cNvSpPr txBox="1"/>
      </xdr:nvSpPr>
      <xdr:spPr>
        <a:xfrm>
          <a:off x="7594111" y="1309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62326</xdr:rowOff>
    </xdr:from>
    <xdr:to>
      <xdr:col>36</xdr:col>
      <xdr:colOff>165100</xdr:colOff>
      <xdr:row>78</xdr:row>
      <xdr:rowOff>163926</xdr:rowOff>
    </xdr:to>
    <xdr:sp macro="" textlink="">
      <xdr:nvSpPr>
        <xdr:cNvPr id="431" name="楕円 430"/>
        <xdr:cNvSpPr/>
      </xdr:nvSpPr>
      <xdr:spPr>
        <a:xfrm>
          <a:off x="6921500" y="1343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155053</xdr:rowOff>
    </xdr:from>
    <xdr:ext cx="534377" cy="259045"/>
    <xdr:sp macro="" textlink="">
      <xdr:nvSpPr>
        <xdr:cNvPr id="432" name="テキスト ボックス 431"/>
        <xdr:cNvSpPr txBox="1"/>
      </xdr:nvSpPr>
      <xdr:spPr>
        <a:xfrm>
          <a:off x="6705111" y="135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76144</xdr:rowOff>
    </xdr:from>
    <xdr:to>
      <xdr:col>54</xdr:col>
      <xdr:colOff>189865</xdr:colOff>
      <xdr:row>97</xdr:row>
      <xdr:rowOff>159508</xdr:rowOff>
    </xdr:to>
    <xdr:cxnSp macro="">
      <xdr:nvCxnSpPr>
        <xdr:cNvPr id="452" name="直線コネクタ 451"/>
        <xdr:cNvCxnSpPr/>
      </xdr:nvCxnSpPr>
      <xdr:spPr>
        <a:xfrm flipV="1">
          <a:off x="10475595" y="15678094"/>
          <a:ext cx="1270" cy="1112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163335</xdr:rowOff>
    </xdr:from>
    <xdr:ext cx="469744" cy="259045"/>
    <xdr:sp macro="" textlink="">
      <xdr:nvSpPr>
        <xdr:cNvPr id="453" name="普通建設事業費 （ うち更新整備　）最小値テキスト"/>
        <xdr:cNvSpPr txBox="1"/>
      </xdr:nvSpPr>
      <xdr:spPr>
        <a:xfrm>
          <a:off x="10528300" y="1679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159508</xdr:rowOff>
    </xdr:from>
    <xdr:to>
      <xdr:col>55</xdr:col>
      <xdr:colOff>88900</xdr:colOff>
      <xdr:row>97</xdr:row>
      <xdr:rowOff>159508</xdr:rowOff>
    </xdr:to>
    <xdr:cxnSp macro="">
      <xdr:nvCxnSpPr>
        <xdr:cNvPr id="454" name="直線コネクタ 453"/>
        <xdr:cNvCxnSpPr/>
      </xdr:nvCxnSpPr>
      <xdr:spPr>
        <a:xfrm>
          <a:off x="10388600" y="1679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22821</xdr:rowOff>
    </xdr:from>
    <xdr:ext cx="599010" cy="259045"/>
    <xdr:sp macro="" textlink="">
      <xdr:nvSpPr>
        <xdr:cNvPr id="455" name="普通建設事業費 （ うち更新整備　）最大値テキスト"/>
        <xdr:cNvSpPr txBox="1"/>
      </xdr:nvSpPr>
      <xdr:spPr>
        <a:xfrm>
          <a:off x="10528300" y="154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76144</xdr:rowOff>
    </xdr:from>
    <xdr:to>
      <xdr:col>55</xdr:col>
      <xdr:colOff>88900</xdr:colOff>
      <xdr:row>91</xdr:row>
      <xdr:rowOff>76144</xdr:rowOff>
    </xdr:to>
    <xdr:cxnSp macro="">
      <xdr:nvCxnSpPr>
        <xdr:cNvPr id="456" name="直線コネクタ 455"/>
        <xdr:cNvCxnSpPr/>
      </xdr:nvCxnSpPr>
      <xdr:spPr>
        <a:xfrm>
          <a:off x="10388600" y="156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58821</xdr:rowOff>
    </xdr:from>
    <xdr:to>
      <xdr:col>55</xdr:col>
      <xdr:colOff>0</xdr:colOff>
      <xdr:row>94</xdr:row>
      <xdr:rowOff>10861</xdr:rowOff>
    </xdr:to>
    <xdr:cxnSp macro="">
      <xdr:nvCxnSpPr>
        <xdr:cNvPr id="457" name="直線コネクタ 456"/>
        <xdr:cNvCxnSpPr/>
      </xdr:nvCxnSpPr>
      <xdr:spPr>
        <a:xfrm flipV="1">
          <a:off x="9639300" y="16003671"/>
          <a:ext cx="838200" cy="12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97936</xdr:rowOff>
    </xdr:from>
    <xdr:ext cx="534377" cy="259045"/>
    <xdr:sp macro="" textlink="">
      <xdr:nvSpPr>
        <xdr:cNvPr id="458" name="普通建設事業費 （ うち更新整備　）平均値テキスト"/>
        <xdr:cNvSpPr txBox="1"/>
      </xdr:nvSpPr>
      <xdr:spPr>
        <a:xfrm>
          <a:off x="10528300" y="16385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119509</xdr:rowOff>
    </xdr:from>
    <xdr:to>
      <xdr:col>55</xdr:col>
      <xdr:colOff>50800</xdr:colOff>
      <xdr:row>96</xdr:row>
      <xdr:rowOff>49659</xdr:rowOff>
    </xdr:to>
    <xdr:sp macro="" textlink="">
      <xdr:nvSpPr>
        <xdr:cNvPr id="459" name="フローチャート: 判断 458"/>
        <xdr:cNvSpPr/>
      </xdr:nvSpPr>
      <xdr:spPr>
        <a:xfrm>
          <a:off x="10426700" y="1640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35882</xdr:rowOff>
    </xdr:from>
    <xdr:to>
      <xdr:col>50</xdr:col>
      <xdr:colOff>114300</xdr:colOff>
      <xdr:row>94</xdr:row>
      <xdr:rowOff>10861</xdr:rowOff>
    </xdr:to>
    <xdr:cxnSp macro="">
      <xdr:nvCxnSpPr>
        <xdr:cNvPr id="460" name="直線コネクタ 459"/>
        <xdr:cNvCxnSpPr/>
      </xdr:nvCxnSpPr>
      <xdr:spPr>
        <a:xfrm>
          <a:off x="8750300" y="15637832"/>
          <a:ext cx="889000" cy="48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145227</xdr:rowOff>
    </xdr:from>
    <xdr:to>
      <xdr:col>50</xdr:col>
      <xdr:colOff>165100</xdr:colOff>
      <xdr:row>96</xdr:row>
      <xdr:rowOff>75377</xdr:rowOff>
    </xdr:to>
    <xdr:sp macro="" textlink="">
      <xdr:nvSpPr>
        <xdr:cNvPr id="461" name="フローチャート: 判断 460"/>
        <xdr:cNvSpPr/>
      </xdr:nvSpPr>
      <xdr:spPr>
        <a:xfrm>
          <a:off x="9588500" y="1643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66504</xdr:rowOff>
    </xdr:from>
    <xdr:ext cx="534377" cy="259045"/>
    <xdr:sp macro="" textlink="">
      <xdr:nvSpPr>
        <xdr:cNvPr id="462" name="テキスト ボックス 461"/>
        <xdr:cNvSpPr txBox="1"/>
      </xdr:nvSpPr>
      <xdr:spPr>
        <a:xfrm>
          <a:off x="9372111" y="1652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35882</xdr:rowOff>
    </xdr:from>
    <xdr:to>
      <xdr:col>45</xdr:col>
      <xdr:colOff>177800</xdr:colOff>
      <xdr:row>95</xdr:row>
      <xdr:rowOff>14256</xdr:rowOff>
    </xdr:to>
    <xdr:cxnSp macro="">
      <xdr:nvCxnSpPr>
        <xdr:cNvPr id="463" name="直線コネクタ 462"/>
        <xdr:cNvCxnSpPr/>
      </xdr:nvCxnSpPr>
      <xdr:spPr>
        <a:xfrm flipV="1">
          <a:off x="7861300" y="15637832"/>
          <a:ext cx="889000" cy="66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8638</xdr:rowOff>
    </xdr:from>
    <xdr:to>
      <xdr:col>46</xdr:col>
      <xdr:colOff>38100</xdr:colOff>
      <xdr:row>96</xdr:row>
      <xdr:rowOff>110238</xdr:rowOff>
    </xdr:to>
    <xdr:sp macro="" textlink="">
      <xdr:nvSpPr>
        <xdr:cNvPr id="464" name="フローチャート: 判断 463"/>
        <xdr:cNvSpPr/>
      </xdr:nvSpPr>
      <xdr:spPr>
        <a:xfrm>
          <a:off x="8699500" y="1646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101365</xdr:rowOff>
    </xdr:from>
    <xdr:ext cx="534377" cy="259045"/>
    <xdr:sp macro="" textlink="">
      <xdr:nvSpPr>
        <xdr:cNvPr id="465" name="テキスト ボックス 464"/>
        <xdr:cNvSpPr txBox="1"/>
      </xdr:nvSpPr>
      <xdr:spPr>
        <a:xfrm>
          <a:off x="8483111" y="1656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14256</xdr:rowOff>
    </xdr:from>
    <xdr:to>
      <xdr:col>41</xdr:col>
      <xdr:colOff>50800</xdr:colOff>
      <xdr:row>95</xdr:row>
      <xdr:rowOff>31767</xdr:rowOff>
    </xdr:to>
    <xdr:cxnSp macro="">
      <xdr:nvCxnSpPr>
        <xdr:cNvPr id="466" name="直線コネクタ 465"/>
        <xdr:cNvCxnSpPr/>
      </xdr:nvCxnSpPr>
      <xdr:spPr>
        <a:xfrm flipV="1">
          <a:off x="6972300" y="16302006"/>
          <a:ext cx="8890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90094</xdr:rowOff>
    </xdr:from>
    <xdr:to>
      <xdr:col>41</xdr:col>
      <xdr:colOff>101600</xdr:colOff>
      <xdr:row>97</xdr:row>
      <xdr:rowOff>20244</xdr:rowOff>
    </xdr:to>
    <xdr:sp macro="" textlink="">
      <xdr:nvSpPr>
        <xdr:cNvPr id="467" name="フローチャート: 判断 466"/>
        <xdr:cNvSpPr/>
      </xdr:nvSpPr>
      <xdr:spPr>
        <a:xfrm>
          <a:off x="7810500" y="1654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11371</xdr:rowOff>
    </xdr:from>
    <xdr:ext cx="534377" cy="259045"/>
    <xdr:sp macro="" textlink="">
      <xdr:nvSpPr>
        <xdr:cNvPr id="468" name="テキスト ボックス 467"/>
        <xdr:cNvSpPr txBox="1"/>
      </xdr:nvSpPr>
      <xdr:spPr>
        <a:xfrm>
          <a:off x="7594111" y="1664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46667</xdr:rowOff>
    </xdr:from>
    <xdr:to>
      <xdr:col>36</xdr:col>
      <xdr:colOff>165100</xdr:colOff>
      <xdr:row>96</xdr:row>
      <xdr:rowOff>148267</xdr:rowOff>
    </xdr:to>
    <xdr:sp macro="" textlink="">
      <xdr:nvSpPr>
        <xdr:cNvPr id="469" name="フローチャート: 判断 468"/>
        <xdr:cNvSpPr/>
      </xdr:nvSpPr>
      <xdr:spPr>
        <a:xfrm>
          <a:off x="6921500" y="1650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139394</xdr:rowOff>
    </xdr:from>
    <xdr:ext cx="534377" cy="259045"/>
    <xdr:sp macro="" textlink="">
      <xdr:nvSpPr>
        <xdr:cNvPr id="470" name="テキスト ボックス 469"/>
        <xdr:cNvSpPr txBox="1"/>
      </xdr:nvSpPr>
      <xdr:spPr>
        <a:xfrm>
          <a:off x="6705111" y="1659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8021</xdr:rowOff>
    </xdr:from>
    <xdr:to>
      <xdr:col>55</xdr:col>
      <xdr:colOff>50800</xdr:colOff>
      <xdr:row>93</xdr:row>
      <xdr:rowOff>109621</xdr:rowOff>
    </xdr:to>
    <xdr:sp macro="" textlink="">
      <xdr:nvSpPr>
        <xdr:cNvPr id="476" name="楕円 475"/>
        <xdr:cNvSpPr/>
      </xdr:nvSpPr>
      <xdr:spPr>
        <a:xfrm>
          <a:off x="10426700" y="1595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30898</xdr:rowOff>
    </xdr:from>
    <xdr:ext cx="599010" cy="259045"/>
    <xdr:sp macro="" textlink="">
      <xdr:nvSpPr>
        <xdr:cNvPr id="477" name="普通建設事業費 （ うち更新整備　）該当値テキスト"/>
        <xdr:cNvSpPr txBox="1"/>
      </xdr:nvSpPr>
      <xdr:spPr>
        <a:xfrm>
          <a:off x="10528300" y="1580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131511</xdr:rowOff>
    </xdr:from>
    <xdr:to>
      <xdr:col>50</xdr:col>
      <xdr:colOff>165100</xdr:colOff>
      <xdr:row>94</xdr:row>
      <xdr:rowOff>61661</xdr:rowOff>
    </xdr:to>
    <xdr:sp macro="" textlink="">
      <xdr:nvSpPr>
        <xdr:cNvPr id="478" name="楕円 477"/>
        <xdr:cNvSpPr/>
      </xdr:nvSpPr>
      <xdr:spPr>
        <a:xfrm>
          <a:off x="9588500" y="1607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78188</xdr:rowOff>
    </xdr:from>
    <xdr:ext cx="599010" cy="259045"/>
    <xdr:sp macro="" textlink="">
      <xdr:nvSpPr>
        <xdr:cNvPr id="479" name="テキスト ボックス 478"/>
        <xdr:cNvSpPr txBox="1"/>
      </xdr:nvSpPr>
      <xdr:spPr>
        <a:xfrm>
          <a:off x="9339795" y="1585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156532</xdr:rowOff>
    </xdr:from>
    <xdr:to>
      <xdr:col>46</xdr:col>
      <xdr:colOff>38100</xdr:colOff>
      <xdr:row>91</xdr:row>
      <xdr:rowOff>86682</xdr:rowOff>
    </xdr:to>
    <xdr:sp macro="" textlink="">
      <xdr:nvSpPr>
        <xdr:cNvPr id="480" name="楕円 479"/>
        <xdr:cNvSpPr/>
      </xdr:nvSpPr>
      <xdr:spPr>
        <a:xfrm>
          <a:off x="8699500" y="1558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103209</xdr:rowOff>
    </xdr:from>
    <xdr:ext cx="599010" cy="259045"/>
    <xdr:sp macro="" textlink="">
      <xdr:nvSpPr>
        <xdr:cNvPr id="481" name="テキスト ボックス 480"/>
        <xdr:cNvSpPr txBox="1"/>
      </xdr:nvSpPr>
      <xdr:spPr>
        <a:xfrm>
          <a:off x="8450795" y="15362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134906</xdr:rowOff>
    </xdr:from>
    <xdr:to>
      <xdr:col>41</xdr:col>
      <xdr:colOff>101600</xdr:colOff>
      <xdr:row>95</xdr:row>
      <xdr:rowOff>65056</xdr:rowOff>
    </xdr:to>
    <xdr:sp macro="" textlink="">
      <xdr:nvSpPr>
        <xdr:cNvPr id="482" name="楕円 481"/>
        <xdr:cNvSpPr/>
      </xdr:nvSpPr>
      <xdr:spPr>
        <a:xfrm>
          <a:off x="7810500" y="162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81583</xdr:rowOff>
    </xdr:from>
    <xdr:ext cx="534377" cy="259045"/>
    <xdr:sp macro="" textlink="">
      <xdr:nvSpPr>
        <xdr:cNvPr id="483" name="テキスト ボックス 482"/>
        <xdr:cNvSpPr txBox="1"/>
      </xdr:nvSpPr>
      <xdr:spPr>
        <a:xfrm>
          <a:off x="7594111" y="1602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152417</xdr:rowOff>
    </xdr:from>
    <xdr:to>
      <xdr:col>36</xdr:col>
      <xdr:colOff>165100</xdr:colOff>
      <xdr:row>95</xdr:row>
      <xdr:rowOff>82567</xdr:rowOff>
    </xdr:to>
    <xdr:sp macro="" textlink="">
      <xdr:nvSpPr>
        <xdr:cNvPr id="484" name="楕円 483"/>
        <xdr:cNvSpPr/>
      </xdr:nvSpPr>
      <xdr:spPr>
        <a:xfrm>
          <a:off x="6921500" y="1626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99094</xdr:rowOff>
    </xdr:from>
    <xdr:ext cx="534377" cy="259045"/>
    <xdr:sp macro="" textlink="">
      <xdr:nvSpPr>
        <xdr:cNvPr id="485" name="テキスト ボックス 484"/>
        <xdr:cNvSpPr txBox="1"/>
      </xdr:nvSpPr>
      <xdr:spPr>
        <a:xfrm>
          <a:off x="6705111" y="1604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55320</xdr:rowOff>
    </xdr:from>
    <xdr:to>
      <xdr:col>85</xdr:col>
      <xdr:colOff>126364</xdr:colOff>
      <xdr:row>39</xdr:row>
      <xdr:rowOff>44450</xdr:rowOff>
    </xdr:to>
    <xdr:cxnSp macro="">
      <xdr:nvCxnSpPr>
        <xdr:cNvPr id="509" name="直線コネクタ 508"/>
        <xdr:cNvCxnSpPr/>
      </xdr:nvCxnSpPr>
      <xdr:spPr>
        <a:xfrm flipV="1">
          <a:off x="16317595" y="5198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60695</xdr:rowOff>
    </xdr:from>
    <xdr:ext cx="249299" cy="259045"/>
    <xdr:sp macro="" textlink="">
      <xdr:nvSpPr>
        <xdr:cNvPr id="510" name="災害復旧事業費最小値テキスト"/>
        <xdr:cNvSpPr txBox="1"/>
      </xdr:nvSpPr>
      <xdr:spPr>
        <a:xfrm>
          <a:off x="16370300" y="674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1997</xdr:rowOff>
    </xdr:from>
    <xdr:ext cx="599010" cy="259045"/>
    <xdr:sp macro="" textlink="">
      <xdr:nvSpPr>
        <xdr:cNvPr id="512" name="災害復旧事業費最大値テキスト"/>
        <xdr:cNvSpPr txBox="1"/>
      </xdr:nvSpPr>
      <xdr:spPr>
        <a:xfrm>
          <a:off x="16370300" y="497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55320</xdr:rowOff>
    </xdr:from>
    <xdr:to>
      <xdr:col>86</xdr:col>
      <xdr:colOff>25400</xdr:colOff>
      <xdr:row>30</xdr:row>
      <xdr:rowOff>55320</xdr:rowOff>
    </xdr:to>
    <xdr:cxnSp macro="">
      <xdr:nvCxnSpPr>
        <xdr:cNvPr id="513" name="直線コネクタ 512"/>
        <xdr:cNvCxnSpPr/>
      </xdr:nvCxnSpPr>
      <xdr:spPr>
        <a:xfrm>
          <a:off x="16230600" y="51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104271</xdr:rowOff>
    </xdr:from>
    <xdr:to>
      <xdr:col>85</xdr:col>
      <xdr:colOff>127000</xdr:colOff>
      <xdr:row>39</xdr:row>
      <xdr:rowOff>30033</xdr:rowOff>
    </xdr:to>
    <xdr:cxnSp macro="">
      <xdr:nvCxnSpPr>
        <xdr:cNvPr id="514" name="直線コネクタ 513"/>
        <xdr:cNvCxnSpPr/>
      </xdr:nvCxnSpPr>
      <xdr:spPr>
        <a:xfrm flipV="1">
          <a:off x="15481300" y="6619371"/>
          <a:ext cx="838200" cy="9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105145</xdr:rowOff>
    </xdr:from>
    <xdr:ext cx="534377" cy="259045"/>
    <xdr:sp macro="" textlink="">
      <xdr:nvSpPr>
        <xdr:cNvPr id="515" name="災害復旧事業費平均値テキスト"/>
        <xdr:cNvSpPr txBox="1"/>
      </xdr:nvSpPr>
      <xdr:spPr>
        <a:xfrm>
          <a:off x="16370300" y="662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126718</xdr:rowOff>
    </xdr:from>
    <xdr:to>
      <xdr:col>85</xdr:col>
      <xdr:colOff>177800</xdr:colOff>
      <xdr:row>39</xdr:row>
      <xdr:rowOff>56868</xdr:rowOff>
    </xdr:to>
    <xdr:sp macro="" textlink="">
      <xdr:nvSpPr>
        <xdr:cNvPr id="516" name="フローチャート: 判断 515"/>
        <xdr:cNvSpPr/>
      </xdr:nvSpPr>
      <xdr:spPr>
        <a:xfrm>
          <a:off x="16268700" y="664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30033</xdr:rowOff>
    </xdr:from>
    <xdr:to>
      <xdr:col>81</xdr:col>
      <xdr:colOff>50800</xdr:colOff>
      <xdr:row>39</xdr:row>
      <xdr:rowOff>36198</xdr:rowOff>
    </xdr:to>
    <xdr:cxnSp macro="">
      <xdr:nvCxnSpPr>
        <xdr:cNvPr id="517" name="直線コネクタ 516"/>
        <xdr:cNvCxnSpPr/>
      </xdr:nvCxnSpPr>
      <xdr:spPr>
        <a:xfrm flipV="1">
          <a:off x="14592300" y="6716583"/>
          <a:ext cx="889000" cy="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106411</xdr:rowOff>
    </xdr:from>
    <xdr:to>
      <xdr:col>81</xdr:col>
      <xdr:colOff>101600</xdr:colOff>
      <xdr:row>39</xdr:row>
      <xdr:rowOff>36561</xdr:rowOff>
    </xdr:to>
    <xdr:sp macro="" textlink="">
      <xdr:nvSpPr>
        <xdr:cNvPr id="518" name="フローチャート: 判断 517"/>
        <xdr:cNvSpPr/>
      </xdr:nvSpPr>
      <xdr:spPr>
        <a:xfrm>
          <a:off x="15430500" y="6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53088</xdr:rowOff>
    </xdr:from>
    <xdr:ext cx="534377" cy="259045"/>
    <xdr:sp macro="" textlink="">
      <xdr:nvSpPr>
        <xdr:cNvPr id="519" name="テキスト ボックス 518"/>
        <xdr:cNvSpPr txBox="1"/>
      </xdr:nvSpPr>
      <xdr:spPr>
        <a:xfrm>
          <a:off x="15214111" y="63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16328</xdr:rowOff>
    </xdr:from>
    <xdr:to>
      <xdr:col>76</xdr:col>
      <xdr:colOff>114300</xdr:colOff>
      <xdr:row>39</xdr:row>
      <xdr:rowOff>36198</xdr:rowOff>
    </xdr:to>
    <xdr:cxnSp macro="">
      <xdr:nvCxnSpPr>
        <xdr:cNvPr id="520" name="直線コネクタ 519"/>
        <xdr:cNvCxnSpPr/>
      </xdr:nvCxnSpPr>
      <xdr:spPr>
        <a:xfrm>
          <a:off x="13703300" y="6702878"/>
          <a:ext cx="889000" cy="1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127792</xdr:rowOff>
    </xdr:from>
    <xdr:to>
      <xdr:col>76</xdr:col>
      <xdr:colOff>165100</xdr:colOff>
      <xdr:row>39</xdr:row>
      <xdr:rowOff>57942</xdr:rowOff>
    </xdr:to>
    <xdr:sp macro="" textlink="">
      <xdr:nvSpPr>
        <xdr:cNvPr id="521" name="フローチャート: 判断 520"/>
        <xdr:cNvSpPr/>
      </xdr:nvSpPr>
      <xdr:spPr>
        <a:xfrm>
          <a:off x="14541500" y="664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74470</xdr:rowOff>
    </xdr:from>
    <xdr:ext cx="469744" cy="259045"/>
    <xdr:sp macro="" textlink="">
      <xdr:nvSpPr>
        <xdr:cNvPr id="522" name="テキスト ボックス 521"/>
        <xdr:cNvSpPr txBox="1"/>
      </xdr:nvSpPr>
      <xdr:spPr>
        <a:xfrm>
          <a:off x="14357428" y="641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16328</xdr:rowOff>
    </xdr:from>
    <xdr:to>
      <xdr:col>71</xdr:col>
      <xdr:colOff>177800</xdr:colOff>
      <xdr:row>39</xdr:row>
      <xdr:rowOff>16611</xdr:rowOff>
    </xdr:to>
    <xdr:cxnSp macro="">
      <xdr:nvCxnSpPr>
        <xdr:cNvPr id="523" name="直線コネクタ 522"/>
        <xdr:cNvCxnSpPr/>
      </xdr:nvCxnSpPr>
      <xdr:spPr>
        <a:xfrm flipV="1">
          <a:off x="12814300" y="6702878"/>
          <a:ext cx="8890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142891</xdr:rowOff>
    </xdr:from>
    <xdr:to>
      <xdr:col>72</xdr:col>
      <xdr:colOff>38100</xdr:colOff>
      <xdr:row>39</xdr:row>
      <xdr:rowOff>73041</xdr:rowOff>
    </xdr:to>
    <xdr:sp macro="" textlink="">
      <xdr:nvSpPr>
        <xdr:cNvPr id="524" name="フローチャート: 判断 523"/>
        <xdr:cNvSpPr/>
      </xdr:nvSpPr>
      <xdr:spPr>
        <a:xfrm>
          <a:off x="136525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64168</xdr:rowOff>
    </xdr:from>
    <xdr:ext cx="469744" cy="259045"/>
    <xdr:sp macro="" textlink="">
      <xdr:nvSpPr>
        <xdr:cNvPr id="525" name="テキスト ボックス 524"/>
        <xdr:cNvSpPr txBox="1"/>
      </xdr:nvSpPr>
      <xdr:spPr>
        <a:xfrm>
          <a:off x="13468428" y="675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106719</xdr:rowOff>
    </xdr:from>
    <xdr:to>
      <xdr:col>67</xdr:col>
      <xdr:colOff>101600</xdr:colOff>
      <xdr:row>39</xdr:row>
      <xdr:rowOff>36869</xdr:rowOff>
    </xdr:to>
    <xdr:sp macro="" textlink="">
      <xdr:nvSpPr>
        <xdr:cNvPr id="526" name="フローチャート: 判断 525"/>
        <xdr:cNvSpPr/>
      </xdr:nvSpPr>
      <xdr:spPr>
        <a:xfrm>
          <a:off x="12763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53396</xdr:rowOff>
    </xdr:from>
    <xdr:ext cx="534377" cy="259045"/>
    <xdr:sp macro="" textlink="">
      <xdr:nvSpPr>
        <xdr:cNvPr id="527" name="テキスト ボックス 526"/>
        <xdr:cNvSpPr txBox="1"/>
      </xdr:nvSpPr>
      <xdr:spPr>
        <a:xfrm>
          <a:off x="12547111" y="6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53471</xdr:rowOff>
    </xdr:from>
    <xdr:to>
      <xdr:col>85</xdr:col>
      <xdr:colOff>177800</xdr:colOff>
      <xdr:row>38</xdr:row>
      <xdr:rowOff>155071</xdr:rowOff>
    </xdr:to>
    <xdr:sp macro="" textlink="">
      <xdr:nvSpPr>
        <xdr:cNvPr id="533" name="楕円 532"/>
        <xdr:cNvSpPr/>
      </xdr:nvSpPr>
      <xdr:spPr>
        <a:xfrm>
          <a:off x="16268700" y="656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12848</xdr:rowOff>
    </xdr:from>
    <xdr:ext cx="534377" cy="259045"/>
    <xdr:sp macro="" textlink="">
      <xdr:nvSpPr>
        <xdr:cNvPr id="534" name="災害復旧事業費該当値テキスト"/>
        <xdr:cNvSpPr txBox="1"/>
      </xdr:nvSpPr>
      <xdr:spPr>
        <a:xfrm>
          <a:off x="16370300" y="635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150683</xdr:rowOff>
    </xdr:from>
    <xdr:to>
      <xdr:col>81</xdr:col>
      <xdr:colOff>101600</xdr:colOff>
      <xdr:row>39</xdr:row>
      <xdr:rowOff>80833</xdr:rowOff>
    </xdr:to>
    <xdr:sp macro="" textlink="">
      <xdr:nvSpPr>
        <xdr:cNvPr id="535" name="楕円 534"/>
        <xdr:cNvSpPr/>
      </xdr:nvSpPr>
      <xdr:spPr>
        <a:xfrm>
          <a:off x="15430500" y="666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71960</xdr:rowOff>
    </xdr:from>
    <xdr:ext cx="469744" cy="259045"/>
    <xdr:sp macro="" textlink="">
      <xdr:nvSpPr>
        <xdr:cNvPr id="536" name="テキスト ボックス 535"/>
        <xdr:cNvSpPr txBox="1"/>
      </xdr:nvSpPr>
      <xdr:spPr>
        <a:xfrm>
          <a:off x="15246428" y="675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156848</xdr:rowOff>
    </xdr:from>
    <xdr:to>
      <xdr:col>76</xdr:col>
      <xdr:colOff>165100</xdr:colOff>
      <xdr:row>39</xdr:row>
      <xdr:rowOff>86998</xdr:rowOff>
    </xdr:to>
    <xdr:sp macro="" textlink="">
      <xdr:nvSpPr>
        <xdr:cNvPr id="537" name="楕円 536"/>
        <xdr:cNvSpPr/>
      </xdr:nvSpPr>
      <xdr:spPr>
        <a:xfrm>
          <a:off x="14541500" y="667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78125</xdr:rowOff>
    </xdr:from>
    <xdr:ext cx="469744" cy="259045"/>
    <xdr:sp macro="" textlink="">
      <xdr:nvSpPr>
        <xdr:cNvPr id="538" name="テキスト ボックス 537"/>
        <xdr:cNvSpPr txBox="1"/>
      </xdr:nvSpPr>
      <xdr:spPr>
        <a:xfrm>
          <a:off x="14357428" y="676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136978</xdr:rowOff>
    </xdr:from>
    <xdr:to>
      <xdr:col>72</xdr:col>
      <xdr:colOff>38100</xdr:colOff>
      <xdr:row>39</xdr:row>
      <xdr:rowOff>67128</xdr:rowOff>
    </xdr:to>
    <xdr:sp macro="" textlink="">
      <xdr:nvSpPr>
        <xdr:cNvPr id="539" name="楕円 538"/>
        <xdr:cNvSpPr/>
      </xdr:nvSpPr>
      <xdr:spPr>
        <a:xfrm>
          <a:off x="13652500" y="665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83655</xdr:rowOff>
    </xdr:from>
    <xdr:ext cx="469744" cy="259045"/>
    <xdr:sp macro="" textlink="">
      <xdr:nvSpPr>
        <xdr:cNvPr id="540" name="テキスト ボックス 539"/>
        <xdr:cNvSpPr txBox="1"/>
      </xdr:nvSpPr>
      <xdr:spPr>
        <a:xfrm>
          <a:off x="13468428" y="642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137261</xdr:rowOff>
    </xdr:from>
    <xdr:to>
      <xdr:col>67</xdr:col>
      <xdr:colOff>101600</xdr:colOff>
      <xdr:row>39</xdr:row>
      <xdr:rowOff>67411</xdr:rowOff>
    </xdr:to>
    <xdr:sp macro="" textlink="">
      <xdr:nvSpPr>
        <xdr:cNvPr id="541" name="楕円 540"/>
        <xdr:cNvSpPr/>
      </xdr:nvSpPr>
      <xdr:spPr>
        <a:xfrm>
          <a:off x="12763500" y="665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58538</xdr:rowOff>
    </xdr:from>
    <xdr:ext cx="469744" cy="259045"/>
    <xdr:sp macro="" textlink="">
      <xdr:nvSpPr>
        <xdr:cNvPr id="542" name="テキスト ボックス 541"/>
        <xdr:cNvSpPr txBox="1"/>
      </xdr:nvSpPr>
      <xdr:spPr>
        <a:xfrm>
          <a:off x="12579428" y="674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27288</xdr:rowOff>
    </xdr:from>
    <xdr:to>
      <xdr:col>85</xdr:col>
      <xdr:colOff>126364</xdr:colOff>
      <xdr:row>78</xdr:row>
      <xdr:rowOff>45589</xdr:rowOff>
    </xdr:to>
    <xdr:cxnSp macro="">
      <xdr:nvCxnSpPr>
        <xdr:cNvPr id="613" name="直線コネクタ 612"/>
        <xdr:cNvCxnSpPr/>
      </xdr:nvCxnSpPr>
      <xdr:spPr>
        <a:xfrm flipV="1">
          <a:off x="16317595" y="12543138"/>
          <a:ext cx="1269" cy="875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49416</xdr:rowOff>
    </xdr:from>
    <xdr:ext cx="534377" cy="259045"/>
    <xdr:sp macro="" textlink="">
      <xdr:nvSpPr>
        <xdr:cNvPr id="614" name="公債費最小値テキスト"/>
        <xdr:cNvSpPr txBox="1"/>
      </xdr:nvSpPr>
      <xdr:spPr>
        <a:xfrm>
          <a:off x="16370300" y="1342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45589</xdr:rowOff>
    </xdr:from>
    <xdr:to>
      <xdr:col>86</xdr:col>
      <xdr:colOff>25400</xdr:colOff>
      <xdr:row>78</xdr:row>
      <xdr:rowOff>45589</xdr:rowOff>
    </xdr:to>
    <xdr:cxnSp macro="">
      <xdr:nvCxnSpPr>
        <xdr:cNvPr id="615" name="直線コネクタ 614"/>
        <xdr:cNvCxnSpPr/>
      </xdr:nvCxnSpPr>
      <xdr:spPr>
        <a:xfrm>
          <a:off x="16230600" y="134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145415</xdr:rowOff>
    </xdr:from>
    <xdr:ext cx="599010" cy="259045"/>
    <xdr:sp macro="" textlink="">
      <xdr:nvSpPr>
        <xdr:cNvPr id="616" name="公債費最大値テキスト"/>
        <xdr:cNvSpPr txBox="1"/>
      </xdr:nvSpPr>
      <xdr:spPr>
        <a:xfrm>
          <a:off x="16370300" y="1231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27288</xdr:rowOff>
    </xdr:from>
    <xdr:to>
      <xdr:col>86</xdr:col>
      <xdr:colOff>25400</xdr:colOff>
      <xdr:row>73</xdr:row>
      <xdr:rowOff>27288</xdr:rowOff>
    </xdr:to>
    <xdr:cxnSp macro="">
      <xdr:nvCxnSpPr>
        <xdr:cNvPr id="617" name="直線コネクタ 616"/>
        <xdr:cNvCxnSpPr/>
      </xdr:nvCxnSpPr>
      <xdr:spPr>
        <a:xfrm>
          <a:off x="16230600" y="1254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125723</xdr:rowOff>
    </xdr:from>
    <xdr:to>
      <xdr:col>85</xdr:col>
      <xdr:colOff>127000</xdr:colOff>
      <xdr:row>73</xdr:row>
      <xdr:rowOff>27288</xdr:rowOff>
    </xdr:to>
    <xdr:cxnSp macro="">
      <xdr:nvCxnSpPr>
        <xdr:cNvPr id="618" name="直線コネクタ 617"/>
        <xdr:cNvCxnSpPr/>
      </xdr:nvCxnSpPr>
      <xdr:spPr>
        <a:xfrm>
          <a:off x="15481300" y="12470123"/>
          <a:ext cx="838200" cy="7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35182</xdr:rowOff>
    </xdr:from>
    <xdr:ext cx="534377" cy="259045"/>
    <xdr:sp macro="" textlink="">
      <xdr:nvSpPr>
        <xdr:cNvPr id="619" name="公債費平均値テキスト"/>
        <xdr:cNvSpPr txBox="1"/>
      </xdr:nvSpPr>
      <xdr:spPr>
        <a:xfrm>
          <a:off x="16370300" y="13065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56755</xdr:rowOff>
    </xdr:from>
    <xdr:to>
      <xdr:col>85</xdr:col>
      <xdr:colOff>177800</xdr:colOff>
      <xdr:row>76</xdr:row>
      <xdr:rowOff>158355</xdr:rowOff>
    </xdr:to>
    <xdr:sp macro="" textlink="">
      <xdr:nvSpPr>
        <xdr:cNvPr id="620" name="フローチャート: 判断 619"/>
        <xdr:cNvSpPr/>
      </xdr:nvSpPr>
      <xdr:spPr>
        <a:xfrm>
          <a:off x="16268700" y="130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88850</xdr:rowOff>
    </xdr:from>
    <xdr:to>
      <xdr:col>81</xdr:col>
      <xdr:colOff>50800</xdr:colOff>
      <xdr:row>72</xdr:row>
      <xdr:rowOff>125723</xdr:rowOff>
    </xdr:to>
    <xdr:cxnSp macro="">
      <xdr:nvCxnSpPr>
        <xdr:cNvPr id="621" name="直線コネクタ 620"/>
        <xdr:cNvCxnSpPr/>
      </xdr:nvCxnSpPr>
      <xdr:spPr>
        <a:xfrm>
          <a:off x="14592300" y="12433250"/>
          <a:ext cx="889000" cy="3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45453</xdr:rowOff>
    </xdr:from>
    <xdr:to>
      <xdr:col>81</xdr:col>
      <xdr:colOff>101600</xdr:colOff>
      <xdr:row>76</xdr:row>
      <xdr:rowOff>147053</xdr:rowOff>
    </xdr:to>
    <xdr:sp macro="" textlink="">
      <xdr:nvSpPr>
        <xdr:cNvPr id="622" name="フローチャート: 判断 621"/>
        <xdr:cNvSpPr/>
      </xdr:nvSpPr>
      <xdr:spPr>
        <a:xfrm>
          <a:off x="15430500" y="130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138180</xdr:rowOff>
    </xdr:from>
    <xdr:ext cx="534377" cy="259045"/>
    <xdr:sp macro="" textlink="">
      <xdr:nvSpPr>
        <xdr:cNvPr id="623" name="テキスト ボックス 622"/>
        <xdr:cNvSpPr txBox="1"/>
      </xdr:nvSpPr>
      <xdr:spPr>
        <a:xfrm>
          <a:off x="15214111" y="1316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75509</xdr:rowOff>
    </xdr:from>
    <xdr:to>
      <xdr:col>76</xdr:col>
      <xdr:colOff>114300</xdr:colOff>
      <xdr:row>72</xdr:row>
      <xdr:rowOff>88850</xdr:rowOff>
    </xdr:to>
    <xdr:cxnSp macro="">
      <xdr:nvCxnSpPr>
        <xdr:cNvPr id="624" name="直線コネクタ 623"/>
        <xdr:cNvCxnSpPr/>
      </xdr:nvCxnSpPr>
      <xdr:spPr>
        <a:xfrm>
          <a:off x="13703300" y="12419909"/>
          <a:ext cx="8890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58186</xdr:rowOff>
    </xdr:from>
    <xdr:to>
      <xdr:col>76</xdr:col>
      <xdr:colOff>165100</xdr:colOff>
      <xdr:row>76</xdr:row>
      <xdr:rowOff>159786</xdr:rowOff>
    </xdr:to>
    <xdr:sp macro="" textlink="">
      <xdr:nvSpPr>
        <xdr:cNvPr id="625" name="フローチャート: 判断 624"/>
        <xdr:cNvSpPr/>
      </xdr:nvSpPr>
      <xdr:spPr>
        <a:xfrm>
          <a:off x="14541500" y="1308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150913</xdr:rowOff>
    </xdr:from>
    <xdr:ext cx="534377" cy="259045"/>
    <xdr:sp macro="" textlink="">
      <xdr:nvSpPr>
        <xdr:cNvPr id="626" name="テキスト ボックス 625"/>
        <xdr:cNvSpPr txBox="1"/>
      </xdr:nvSpPr>
      <xdr:spPr>
        <a:xfrm>
          <a:off x="14325111" y="1318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75509</xdr:rowOff>
    </xdr:from>
    <xdr:to>
      <xdr:col>71</xdr:col>
      <xdr:colOff>177800</xdr:colOff>
      <xdr:row>72</xdr:row>
      <xdr:rowOff>77635</xdr:rowOff>
    </xdr:to>
    <xdr:cxnSp macro="">
      <xdr:nvCxnSpPr>
        <xdr:cNvPr id="627" name="直線コネクタ 626"/>
        <xdr:cNvCxnSpPr/>
      </xdr:nvCxnSpPr>
      <xdr:spPr>
        <a:xfrm flipV="1">
          <a:off x="12814300" y="12419909"/>
          <a:ext cx="8890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48475</xdr:rowOff>
    </xdr:from>
    <xdr:to>
      <xdr:col>72</xdr:col>
      <xdr:colOff>38100</xdr:colOff>
      <xdr:row>76</xdr:row>
      <xdr:rowOff>150075</xdr:rowOff>
    </xdr:to>
    <xdr:sp macro="" textlink="">
      <xdr:nvSpPr>
        <xdr:cNvPr id="628" name="フローチャート: 判断 627"/>
        <xdr:cNvSpPr/>
      </xdr:nvSpPr>
      <xdr:spPr>
        <a:xfrm>
          <a:off x="136525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141202</xdr:rowOff>
    </xdr:from>
    <xdr:ext cx="534377" cy="259045"/>
    <xdr:sp macro="" textlink="">
      <xdr:nvSpPr>
        <xdr:cNvPr id="629" name="テキスト ボックス 628"/>
        <xdr:cNvSpPr txBox="1"/>
      </xdr:nvSpPr>
      <xdr:spPr>
        <a:xfrm>
          <a:off x="13436111" y="1317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358</xdr:rowOff>
    </xdr:from>
    <xdr:to>
      <xdr:col>67</xdr:col>
      <xdr:colOff>101600</xdr:colOff>
      <xdr:row>76</xdr:row>
      <xdr:rowOff>101958</xdr:rowOff>
    </xdr:to>
    <xdr:sp macro="" textlink="">
      <xdr:nvSpPr>
        <xdr:cNvPr id="630" name="フローチャート: 判断 629"/>
        <xdr:cNvSpPr/>
      </xdr:nvSpPr>
      <xdr:spPr>
        <a:xfrm>
          <a:off x="12763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93085</xdr:rowOff>
    </xdr:from>
    <xdr:ext cx="534377" cy="259045"/>
    <xdr:sp macro="" textlink="">
      <xdr:nvSpPr>
        <xdr:cNvPr id="631" name="テキスト ボックス 630"/>
        <xdr:cNvSpPr txBox="1"/>
      </xdr:nvSpPr>
      <xdr:spPr>
        <a:xfrm>
          <a:off x="12547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147938</xdr:rowOff>
    </xdr:from>
    <xdr:to>
      <xdr:col>85</xdr:col>
      <xdr:colOff>177800</xdr:colOff>
      <xdr:row>73</xdr:row>
      <xdr:rowOff>78088</xdr:rowOff>
    </xdr:to>
    <xdr:sp macro="" textlink="">
      <xdr:nvSpPr>
        <xdr:cNvPr id="637" name="楕円 636"/>
        <xdr:cNvSpPr/>
      </xdr:nvSpPr>
      <xdr:spPr>
        <a:xfrm>
          <a:off x="16268700" y="1249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100965</xdr:rowOff>
    </xdr:from>
    <xdr:ext cx="599010" cy="259045"/>
    <xdr:sp macro="" textlink="">
      <xdr:nvSpPr>
        <xdr:cNvPr id="638" name="公債費該当値テキスト"/>
        <xdr:cNvSpPr txBox="1"/>
      </xdr:nvSpPr>
      <xdr:spPr>
        <a:xfrm>
          <a:off x="16370300" y="12445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74923</xdr:rowOff>
    </xdr:from>
    <xdr:to>
      <xdr:col>81</xdr:col>
      <xdr:colOff>101600</xdr:colOff>
      <xdr:row>73</xdr:row>
      <xdr:rowOff>5073</xdr:rowOff>
    </xdr:to>
    <xdr:sp macro="" textlink="">
      <xdr:nvSpPr>
        <xdr:cNvPr id="639" name="楕円 638"/>
        <xdr:cNvSpPr/>
      </xdr:nvSpPr>
      <xdr:spPr>
        <a:xfrm>
          <a:off x="15430500" y="124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21600</xdr:rowOff>
    </xdr:from>
    <xdr:ext cx="599010" cy="259045"/>
    <xdr:sp macro="" textlink="">
      <xdr:nvSpPr>
        <xdr:cNvPr id="640" name="テキスト ボックス 639"/>
        <xdr:cNvSpPr txBox="1"/>
      </xdr:nvSpPr>
      <xdr:spPr>
        <a:xfrm>
          <a:off x="15181795" y="1219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38050</xdr:rowOff>
    </xdr:from>
    <xdr:to>
      <xdr:col>76</xdr:col>
      <xdr:colOff>165100</xdr:colOff>
      <xdr:row>72</xdr:row>
      <xdr:rowOff>139650</xdr:rowOff>
    </xdr:to>
    <xdr:sp macro="" textlink="">
      <xdr:nvSpPr>
        <xdr:cNvPr id="641" name="楕円 640"/>
        <xdr:cNvSpPr/>
      </xdr:nvSpPr>
      <xdr:spPr>
        <a:xfrm>
          <a:off x="14541500" y="1238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156177</xdr:rowOff>
    </xdr:from>
    <xdr:ext cx="599010" cy="259045"/>
    <xdr:sp macro="" textlink="">
      <xdr:nvSpPr>
        <xdr:cNvPr id="642" name="テキスト ボックス 641"/>
        <xdr:cNvSpPr txBox="1"/>
      </xdr:nvSpPr>
      <xdr:spPr>
        <a:xfrm>
          <a:off x="14292795" y="1215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24709</xdr:rowOff>
    </xdr:from>
    <xdr:to>
      <xdr:col>72</xdr:col>
      <xdr:colOff>38100</xdr:colOff>
      <xdr:row>72</xdr:row>
      <xdr:rowOff>126309</xdr:rowOff>
    </xdr:to>
    <xdr:sp macro="" textlink="">
      <xdr:nvSpPr>
        <xdr:cNvPr id="643" name="楕円 642"/>
        <xdr:cNvSpPr/>
      </xdr:nvSpPr>
      <xdr:spPr>
        <a:xfrm>
          <a:off x="13652500" y="1236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142836</xdr:rowOff>
    </xdr:from>
    <xdr:ext cx="599010" cy="259045"/>
    <xdr:sp macro="" textlink="">
      <xdr:nvSpPr>
        <xdr:cNvPr id="644" name="テキスト ボックス 643"/>
        <xdr:cNvSpPr txBox="1"/>
      </xdr:nvSpPr>
      <xdr:spPr>
        <a:xfrm>
          <a:off x="13403795" y="1214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26835</xdr:rowOff>
    </xdr:from>
    <xdr:to>
      <xdr:col>67</xdr:col>
      <xdr:colOff>101600</xdr:colOff>
      <xdr:row>72</xdr:row>
      <xdr:rowOff>128435</xdr:rowOff>
    </xdr:to>
    <xdr:sp macro="" textlink="">
      <xdr:nvSpPr>
        <xdr:cNvPr id="645" name="楕円 644"/>
        <xdr:cNvSpPr/>
      </xdr:nvSpPr>
      <xdr:spPr>
        <a:xfrm>
          <a:off x="12763500" y="123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144962</xdr:rowOff>
    </xdr:from>
    <xdr:ext cx="599010" cy="259045"/>
    <xdr:sp macro="" textlink="">
      <xdr:nvSpPr>
        <xdr:cNvPr id="646" name="テキスト ボックス 645"/>
        <xdr:cNvSpPr txBox="1"/>
      </xdr:nvSpPr>
      <xdr:spPr>
        <a:xfrm>
          <a:off x="12514795" y="1214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6" name="テキスト ボックス 66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137892</xdr:rowOff>
    </xdr:from>
    <xdr:to>
      <xdr:col>85</xdr:col>
      <xdr:colOff>126364</xdr:colOff>
      <xdr:row>99</xdr:row>
      <xdr:rowOff>43162</xdr:rowOff>
    </xdr:to>
    <xdr:cxnSp macro="">
      <xdr:nvCxnSpPr>
        <xdr:cNvPr id="670" name="直線コネクタ 669"/>
        <xdr:cNvCxnSpPr/>
      </xdr:nvCxnSpPr>
      <xdr:spPr>
        <a:xfrm flipV="1">
          <a:off x="16317595" y="15739842"/>
          <a:ext cx="1269" cy="127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46989</xdr:rowOff>
    </xdr:from>
    <xdr:ext cx="469744" cy="259045"/>
    <xdr:sp macro="" textlink="">
      <xdr:nvSpPr>
        <xdr:cNvPr id="671" name="積立金最小値テキスト"/>
        <xdr:cNvSpPr txBox="1"/>
      </xdr:nvSpPr>
      <xdr:spPr>
        <a:xfrm>
          <a:off x="16370300" y="1702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43162</xdr:rowOff>
    </xdr:from>
    <xdr:to>
      <xdr:col>86</xdr:col>
      <xdr:colOff>25400</xdr:colOff>
      <xdr:row>99</xdr:row>
      <xdr:rowOff>43162</xdr:rowOff>
    </xdr:to>
    <xdr:cxnSp macro="">
      <xdr:nvCxnSpPr>
        <xdr:cNvPr id="672" name="直線コネクタ 671"/>
        <xdr:cNvCxnSpPr/>
      </xdr:nvCxnSpPr>
      <xdr:spPr>
        <a:xfrm>
          <a:off x="16230600" y="170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84569</xdr:rowOff>
    </xdr:from>
    <xdr:ext cx="690189" cy="259045"/>
    <xdr:sp macro="" textlink="">
      <xdr:nvSpPr>
        <xdr:cNvPr id="673" name="積立金最大値テキスト"/>
        <xdr:cNvSpPr txBox="1"/>
      </xdr:nvSpPr>
      <xdr:spPr>
        <a:xfrm>
          <a:off x="16370300" y="1551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137892</xdr:rowOff>
    </xdr:from>
    <xdr:to>
      <xdr:col>86</xdr:col>
      <xdr:colOff>25400</xdr:colOff>
      <xdr:row>91</xdr:row>
      <xdr:rowOff>137892</xdr:rowOff>
    </xdr:to>
    <xdr:cxnSp macro="">
      <xdr:nvCxnSpPr>
        <xdr:cNvPr id="674" name="直線コネクタ 673"/>
        <xdr:cNvCxnSpPr/>
      </xdr:nvCxnSpPr>
      <xdr:spPr>
        <a:xfrm>
          <a:off x="16230600" y="1573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165207</xdr:rowOff>
    </xdr:from>
    <xdr:to>
      <xdr:col>85</xdr:col>
      <xdr:colOff>127000</xdr:colOff>
      <xdr:row>99</xdr:row>
      <xdr:rowOff>4569</xdr:rowOff>
    </xdr:to>
    <xdr:cxnSp macro="">
      <xdr:nvCxnSpPr>
        <xdr:cNvPr id="675" name="直線コネクタ 674"/>
        <xdr:cNvCxnSpPr/>
      </xdr:nvCxnSpPr>
      <xdr:spPr>
        <a:xfrm>
          <a:off x="15481300" y="16967307"/>
          <a:ext cx="83820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130576</xdr:rowOff>
    </xdr:from>
    <xdr:ext cx="534377" cy="259045"/>
    <xdr:sp macro="" textlink="">
      <xdr:nvSpPr>
        <xdr:cNvPr id="676" name="積立金平均値テキスト"/>
        <xdr:cNvSpPr txBox="1"/>
      </xdr:nvSpPr>
      <xdr:spPr>
        <a:xfrm>
          <a:off x="16370300" y="16761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107699</xdr:rowOff>
    </xdr:from>
    <xdr:to>
      <xdr:col>85</xdr:col>
      <xdr:colOff>177800</xdr:colOff>
      <xdr:row>99</xdr:row>
      <xdr:rowOff>37849</xdr:rowOff>
    </xdr:to>
    <xdr:sp macro="" textlink="">
      <xdr:nvSpPr>
        <xdr:cNvPr id="677" name="フローチャート: 判断 676"/>
        <xdr:cNvSpPr/>
      </xdr:nvSpPr>
      <xdr:spPr>
        <a:xfrm>
          <a:off x="162687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165207</xdr:rowOff>
    </xdr:from>
    <xdr:to>
      <xdr:col>81</xdr:col>
      <xdr:colOff>50800</xdr:colOff>
      <xdr:row>99</xdr:row>
      <xdr:rowOff>23789</xdr:rowOff>
    </xdr:to>
    <xdr:cxnSp macro="">
      <xdr:nvCxnSpPr>
        <xdr:cNvPr id="678" name="直線コネクタ 677"/>
        <xdr:cNvCxnSpPr/>
      </xdr:nvCxnSpPr>
      <xdr:spPr>
        <a:xfrm flipV="1">
          <a:off x="14592300" y="16967307"/>
          <a:ext cx="889000" cy="3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105776</xdr:rowOff>
    </xdr:from>
    <xdr:to>
      <xdr:col>81</xdr:col>
      <xdr:colOff>101600</xdr:colOff>
      <xdr:row>99</xdr:row>
      <xdr:rowOff>35926</xdr:rowOff>
    </xdr:to>
    <xdr:sp macro="" textlink="">
      <xdr:nvSpPr>
        <xdr:cNvPr id="679" name="フローチャート: 判断 678"/>
        <xdr:cNvSpPr/>
      </xdr:nvSpPr>
      <xdr:spPr>
        <a:xfrm>
          <a:off x="15430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52453</xdr:rowOff>
    </xdr:from>
    <xdr:ext cx="534377" cy="259045"/>
    <xdr:sp macro="" textlink="">
      <xdr:nvSpPr>
        <xdr:cNvPr id="680" name="テキスト ボックス 679"/>
        <xdr:cNvSpPr txBox="1"/>
      </xdr:nvSpPr>
      <xdr:spPr>
        <a:xfrm>
          <a:off x="15214111" y="166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9037</xdr:rowOff>
    </xdr:from>
    <xdr:to>
      <xdr:col>76</xdr:col>
      <xdr:colOff>114300</xdr:colOff>
      <xdr:row>99</xdr:row>
      <xdr:rowOff>23789</xdr:rowOff>
    </xdr:to>
    <xdr:cxnSp macro="">
      <xdr:nvCxnSpPr>
        <xdr:cNvPr id="681" name="直線コネクタ 680"/>
        <xdr:cNvCxnSpPr/>
      </xdr:nvCxnSpPr>
      <xdr:spPr>
        <a:xfrm>
          <a:off x="13703300" y="16982587"/>
          <a:ext cx="889000" cy="1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120910</xdr:rowOff>
    </xdr:from>
    <xdr:to>
      <xdr:col>76</xdr:col>
      <xdr:colOff>165100</xdr:colOff>
      <xdr:row>99</xdr:row>
      <xdr:rowOff>51060</xdr:rowOff>
    </xdr:to>
    <xdr:sp macro="" textlink="">
      <xdr:nvSpPr>
        <xdr:cNvPr id="682" name="フローチャート: 判断 681"/>
        <xdr:cNvSpPr/>
      </xdr:nvSpPr>
      <xdr:spPr>
        <a:xfrm>
          <a:off x="14541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67587</xdr:rowOff>
    </xdr:from>
    <xdr:ext cx="534377" cy="259045"/>
    <xdr:sp macro="" textlink="">
      <xdr:nvSpPr>
        <xdr:cNvPr id="683" name="テキスト ボックス 682"/>
        <xdr:cNvSpPr txBox="1"/>
      </xdr:nvSpPr>
      <xdr:spPr>
        <a:xfrm>
          <a:off x="14325111" y="166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9037</xdr:rowOff>
    </xdr:from>
    <xdr:to>
      <xdr:col>71</xdr:col>
      <xdr:colOff>177800</xdr:colOff>
      <xdr:row>99</xdr:row>
      <xdr:rowOff>15267</xdr:rowOff>
    </xdr:to>
    <xdr:cxnSp macro="">
      <xdr:nvCxnSpPr>
        <xdr:cNvPr id="684" name="直線コネクタ 683"/>
        <xdr:cNvCxnSpPr/>
      </xdr:nvCxnSpPr>
      <xdr:spPr>
        <a:xfrm flipV="1">
          <a:off x="12814300" y="16982587"/>
          <a:ext cx="889000" cy="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131358</xdr:rowOff>
    </xdr:from>
    <xdr:to>
      <xdr:col>72</xdr:col>
      <xdr:colOff>38100</xdr:colOff>
      <xdr:row>99</xdr:row>
      <xdr:rowOff>61508</xdr:rowOff>
    </xdr:to>
    <xdr:sp macro="" textlink="">
      <xdr:nvSpPr>
        <xdr:cNvPr id="685" name="フローチャート: 判断 684"/>
        <xdr:cNvSpPr/>
      </xdr:nvSpPr>
      <xdr:spPr>
        <a:xfrm>
          <a:off x="136525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52635</xdr:rowOff>
    </xdr:from>
    <xdr:ext cx="534377" cy="259045"/>
    <xdr:sp macro="" textlink="">
      <xdr:nvSpPr>
        <xdr:cNvPr id="686" name="テキスト ボックス 685"/>
        <xdr:cNvSpPr txBox="1"/>
      </xdr:nvSpPr>
      <xdr:spPr>
        <a:xfrm>
          <a:off x="13436111" y="1702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130434</xdr:rowOff>
    </xdr:from>
    <xdr:to>
      <xdr:col>67</xdr:col>
      <xdr:colOff>101600</xdr:colOff>
      <xdr:row>99</xdr:row>
      <xdr:rowOff>60584</xdr:rowOff>
    </xdr:to>
    <xdr:sp macro="" textlink="">
      <xdr:nvSpPr>
        <xdr:cNvPr id="687" name="フローチャート: 判断 686"/>
        <xdr:cNvSpPr/>
      </xdr:nvSpPr>
      <xdr:spPr>
        <a:xfrm>
          <a:off x="12763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77111</xdr:rowOff>
    </xdr:from>
    <xdr:ext cx="534377" cy="259045"/>
    <xdr:sp macro="" textlink="">
      <xdr:nvSpPr>
        <xdr:cNvPr id="688" name="テキスト ボックス 687"/>
        <xdr:cNvSpPr txBox="1"/>
      </xdr:nvSpPr>
      <xdr:spPr>
        <a:xfrm>
          <a:off x="12547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125219</xdr:rowOff>
    </xdr:from>
    <xdr:to>
      <xdr:col>85</xdr:col>
      <xdr:colOff>177800</xdr:colOff>
      <xdr:row>99</xdr:row>
      <xdr:rowOff>55369</xdr:rowOff>
    </xdr:to>
    <xdr:sp macro="" textlink="">
      <xdr:nvSpPr>
        <xdr:cNvPr id="694" name="楕円 693"/>
        <xdr:cNvSpPr/>
      </xdr:nvSpPr>
      <xdr:spPr>
        <a:xfrm>
          <a:off x="16268700" y="1692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86126</xdr:rowOff>
    </xdr:from>
    <xdr:ext cx="534377" cy="259045"/>
    <xdr:sp macro="" textlink="">
      <xdr:nvSpPr>
        <xdr:cNvPr id="695" name="積立金該当値テキスト"/>
        <xdr:cNvSpPr txBox="1"/>
      </xdr:nvSpPr>
      <xdr:spPr>
        <a:xfrm>
          <a:off x="16370300" y="1688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114407</xdr:rowOff>
    </xdr:from>
    <xdr:to>
      <xdr:col>81</xdr:col>
      <xdr:colOff>101600</xdr:colOff>
      <xdr:row>99</xdr:row>
      <xdr:rowOff>44557</xdr:rowOff>
    </xdr:to>
    <xdr:sp macro="" textlink="">
      <xdr:nvSpPr>
        <xdr:cNvPr id="696" name="楕円 695"/>
        <xdr:cNvSpPr/>
      </xdr:nvSpPr>
      <xdr:spPr>
        <a:xfrm>
          <a:off x="15430500" y="1691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35684</xdr:rowOff>
    </xdr:from>
    <xdr:ext cx="534377" cy="259045"/>
    <xdr:sp macro="" textlink="">
      <xdr:nvSpPr>
        <xdr:cNvPr id="697" name="テキスト ボックス 696"/>
        <xdr:cNvSpPr txBox="1"/>
      </xdr:nvSpPr>
      <xdr:spPr>
        <a:xfrm>
          <a:off x="15214111" y="1700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144439</xdr:rowOff>
    </xdr:from>
    <xdr:to>
      <xdr:col>76</xdr:col>
      <xdr:colOff>165100</xdr:colOff>
      <xdr:row>99</xdr:row>
      <xdr:rowOff>74589</xdr:rowOff>
    </xdr:to>
    <xdr:sp macro="" textlink="">
      <xdr:nvSpPr>
        <xdr:cNvPr id="698" name="楕円 697"/>
        <xdr:cNvSpPr/>
      </xdr:nvSpPr>
      <xdr:spPr>
        <a:xfrm>
          <a:off x="14541500" y="1694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65716</xdr:rowOff>
    </xdr:from>
    <xdr:ext cx="534377" cy="259045"/>
    <xdr:sp macro="" textlink="">
      <xdr:nvSpPr>
        <xdr:cNvPr id="699" name="テキスト ボックス 698"/>
        <xdr:cNvSpPr txBox="1"/>
      </xdr:nvSpPr>
      <xdr:spPr>
        <a:xfrm>
          <a:off x="14325111" y="1703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129687</xdr:rowOff>
    </xdr:from>
    <xdr:to>
      <xdr:col>72</xdr:col>
      <xdr:colOff>38100</xdr:colOff>
      <xdr:row>99</xdr:row>
      <xdr:rowOff>59837</xdr:rowOff>
    </xdr:to>
    <xdr:sp macro="" textlink="">
      <xdr:nvSpPr>
        <xdr:cNvPr id="700" name="楕円 699"/>
        <xdr:cNvSpPr/>
      </xdr:nvSpPr>
      <xdr:spPr>
        <a:xfrm>
          <a:off x="13652500" y="1693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76364</xdr:rowOff>
    </xdr:from>
    <xdr:ext cx="534377" cy="259045"/>
    <xdr:sp macro="" textlink="">
      <xdr:nvSpPr>
        <xdr:cNvPr id="701" name="テキスト ボックス 700"/>
        <xdr:cNvSpPr txBox="1"/>
      </xdr:nvSpPr>
      <xdr:spPr>
        <a:xfrm>
          <a:off x="13436111" y="1670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135917</xdr:rowOff>
    </xdr:from>
    <xdr:to>
      <xdr:col>67</xdr:col>
      <xdr:colOff>101600</xdr:colOff>
      <xdr:row>99</xdr:row>
      <xdr:rowOff>66067</xdr:rowOff>
    </xdr:to>
    <xdr:sp macro="" textlink="">
      <xdr:nvSpPr>
        <xdr:cNvPr id="702" name="楕円 701"/>
        <xdr:cNvSpPr/>
      </xdr:nvSpPr>
      <xdr:spPr>
        <a:xfrm>
          <a:off x="12763500" y="169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57194</xdr:rowOff>
    </xdr:from>
    <xdr:ext cx="534377" cy="259045"/>
    <xdr:sp macro="" textlink="">
      <xdr:nvSpPr>
        <xdr:cNvPr id="703" name="テキスト ボックス 702"/>
        <xdr:cNvSpPr txBox="1"/>
      </xdr:nvSpPr>
      <xdr:spPr>
        <a:xfrm>
          <a:off x="12547111" y="1703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7" name="テキスト ボックス 71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9" name="テキスト ボックス 71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1" name="テキスト ボックス 72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3" name="テキスト ボックス 72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25" name="テキスト ボックス 724"/>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7" name="テキスト ボックス 72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101899</xdr:rowOff>
    </xdr:from>
    <xdr:to>
      <xdr:col>116</xdr:col>
      <xdr:colOff>62864</xdr:colOff>
      <xdr:row>39</xdr:row>
      <xdr:rowOff>98878</xdr:rowOff>
    </xdr:to>
    <xdr:cxnSp macro="">
      <xdr:nvCxnSpPr>
        <xdr:cNvPr id="729" name="直線コネクタ 728"/>
        <xdr:cNvCxnSpPr/>
      </xdr:nvCxnSpPr>
      <xdr:spPr>
        <a:xfrm flipV="1">
          <a:off x="22159595" y="5245399"/>
          <a:ext cx="1269" cy="1540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48576</xdr:rowOff>
    </xdr:from>
    <xdr:ext cx="534377" cy="259045"/>
    <xdr:sp macro="" textlink="">
      <xdr:nvSpPr>
        <xdr:cNvPr id="732" name="投資及び出資金最大値テキスト"/>
        <xdr:cNvSpPr txBox="1"/>
      </xdr:nvSpPr>
      <xdr:spPr>
        <a:xfrm>
          <a:off x="22212300" y="502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101899</xdr:rowOff>
    </xdr:from>
    <xdr:to>
      <xdr:col>116</xdr:col>
      <xdr:colOff>152400</xdr:colOff>
      <xdr:row>30</xdr:row>
      <xdr:rowOff>101899</xdr:rowOff>
    </xdr:to>
    <xdr:cxnSp macro="">
      <xdr:nvCxnSpPr>
        <xdr:cNvPr id="733" name="直線コネクタ 732"/>
        <xdr:cNvCxnSpPr/>
      </xdr:nvCxnSpPr>
      <xdr:spPr>
        <a:xfrm>
          <a:off x="22072600" y="52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36487</xdr:rowOff>
    </xdr:from>
    <xdr:to>
      <xdr:col>116</xdr:col>
      <xdr:colOff>63500</xdr:colOff>
      <xdr:row>39</xdr:row>
      <xdr:rowOff>98878</xdr:rowOff>
    </xdr:to>
    <xdr:cxnSp macro="">
      <xdr:nvCxnSpPr>
        <xdr:cNvPr id="734" name="直線コネクタ 733"/>
        <xdr:cNvCxnSpPr/>
      </xdr:nvCxnSpPr>
      <xdr:spPr>
        <a:xfrm flipV="1">
          <a:off x="21323300" y="6723037"/>
          <a:ext cx="838200" cy="6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144087</xdr:rowOff>
    </xdr:from>
    <xdr:ext cx="469744" cy="259045"/>
    <xdr:sp macro="" textlink="">
      <xdr:nvSpPr>
        <xdr:cNvPr id="735" name="投資及び出資金平均値テキスト"/>
        <xdr:cNvSpPr txBox="1"/>
      </xdr:nvSpPr>
      <xdr:spPr>
        <a:xfrm>
          <a:off x="22212300" y="6659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165660</xdr:rowOff>
    </xdr:from>
    <xdr:to>
      <xdr:col>116</xdr:col>
      <xdr:colOff>114300</xdr:colOff>
      <xdr:row>39</xdr:row>
      <xdr:rowOff>95810</xdr:rowOff>
    </xdr:to>
    <xdr:sp macro="" textlink="">
      <xdr:nvSpPr>
        <xdr:cNvPr id="736" name="フローチャート: 判断 735"/>
        <xdr:cNvSpPr/>
      </xdr:nvSpPr>
      <xdr:spPr>
        <a:xfrm>
          <a:off x="22110700" y="66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74304</xdr:rowOff>
    </xdr:from>
    <xdr:to>
      <xdr:col>111</xdr:col>
      <xdr:colOff>177800</xdr:colOff>
      <xdr:row>39</xdr:row>
      <xdr:rowOff>98878</xdr:rowOff>
    </xdr:to>
    <xdr:cxnSp macro="">
      <xdr:nvCxnSpPr>
        <xdr:cNvPr id="737" name="直線コネクタ 736"/>
        <xdr:cNvCxnSpPr/>
      </xdr:nvCxnSpPr>
      <xdr:spPr>
        <a:xfrm>
          <a:off x="20434300" y="6760854"/>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30656</xdr:rowOff>
    </xdr:from>
    <xdr:to>
      <xdr:col>112</xdr:col>
      <xdr:colOff>38100</xdr:colOff>
      <xdr:row>39</xdr:row>
      <xdr:rowOff>132256</xdr:rowOff>
    </xdr:to>
    <xdr:sp macro="" textlink="">
      <xdr:nvSpPr>
        <xdr:cNvPr id="738" name="フローチャート: 判断 737"/>
        <xdr:cNvSpPr/>
      </xdr:nvSpPr>
      <xdr:spPr>
        <a:xfrm>
          <a:off x="21272500" y="671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148783</xdr:rowOff>
    </xdr:from>
    <xdr:ext cx="469744" cy="259045"/>
    <xdr:sp macro="" textlink="">
      <xdr:nvSpPr>
        <xdr:cNvPr id="739" name="テキスト ボックス 738"/>
        <xdr:cNvSpPr txBox="1"/>
      </xdr:nvSpPr>
      <xdr:spPr>
        <a:xfrm>
          <a:off x="21088428" y="649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74304</xdr:rowOff>
    </xdr:from>
    <xdr:to>
      <xdr:col>107</xdr:col>
      <xdr:colOff>50800</xdr:colOff>
      <xdr:row>39</xdr:row>
      <xdr:rowOff>98878</xdr:rowOff>
    </xdr:to>
    <xdr:cxnSp macro="">
      <xdr:nvCxnSpPr>
        <xdr:cNvPr id="740" name="直線コネクタ 739"/>
        <xdr:cNvCxnSpPr/>
      </xdr:nvCxnSpPr>
      <xdr:spPr>
        <a:xfrm flipV="1">
          <a:off x="19545300" y="6760854"/>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30558</xdr:rowOff>
    </xdr:from>
    <xdr:to>
      <xdr:col>107</xdr:col>
      <xdr:colOff>101600</xdr:colOff>
      <xdr:row>39</xdr:row>
      <xdr:rowOff>132158</xdr:rowOff>
    </xdr:to>
    <xdr:sp macro="" textlink="">
      <xdr:nvSpPr>
        <xdr:cNvPr id="741" name="フローチャート: 判断 740"/>
        <xdr:cNvSpPr/>
      </xdr:nvSpPr>
      <xdr:spPr>
        <a:xfrm>
          <a:off x="20383500" y="67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123285</xdr:rowOff>
    </xdr:from>
    <xdr:ext cx="469744" cy="259045"/>
    <xdr:sp macro="" textlink="">
      <xdr:nvSpPr>
        <xdr:cNvPr id="742" name="テキスト ボックス 741"/>
        <xdr:cNvSpPr txBox="1"/>
      </xdr:nvSpPr>
      <xdr:spPr>
        <a:xfrm>
          <a:off x="20199428" y="680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32632</xdr:rowOff>
    </xdr:from>
    <xdr:to>
      <xdr:col>102</xdr:col>
      <xdr:colOff>165100</xdr:colOff>
      <xdr:row>39</xdr:row>
      <xdr:rowOff>134232</xdr:rowOff>
    </xdr:to>
    <xdr:sp macro="" textlink="">
      <xdr:nvSpPr>
        <xdr:cNvPr id="744" name="フローチャート: 判断 743"/>
        <xdr:cNvSpPr/>
      </xdr:nvSpPr>
      <xdr:spPr>
        <a:xfrm>
          <a:off x="19494500" y="671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150759</xdr:rowOff>
    </xdr:from>
    <xdr:ext cx="378565" cy="259045"/>
    <xdr:sp macro="" textlink="">
      <xdr:nvSpPr>
        <xdr:cNvPr id="745" name="テキスト ボックス 744"/>
        <xdr:cNvSpPr txBox="1"/>
      </xdr:nvSpPr>
      <xdr:spPr>
        <a:xfrm>
          <a:off x="19356017" y="6494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30329</xdr:rowOff>
    </xdr:from>
    <xdr:to>
      <xdr:col>98</xdr:col>
      <xdr:colOff>38100</xdr:colOff>
      <xdr:row>39</xdr:row>
      <xdr:rowOff>131929</xdr:rowOff>
    </xdr:to>
    <xdr:sp macro="" textlink="">
      <xdr:nvSpPr>
        <xdr:cNvPr id="746" name="フローチャート: 判断 745"/>
        <xdr:cNvSpPr/>
      </xdr:nvSpPr>
      <xdr:spPr>
        <a:xfrm>
          <a:off x="18605500" y="671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148456</xdr:rowOff>
    </xdr:from>
    <xdr:ext cx="469744" cy="259045"/>
    <xdr:sp macro="" textlink="">
      <xdr:nvSpPr>
        <xdr:cNvPr id="747" name="テキスト ボックス 746"/>
        <xdr:cNvSpPr txBox="1"/>
      </xdr:nvSpPr>
      <xdr:spPr>
        <a:xfrm>
          <a:off x="18421428" y="649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157137</xdr:rowOff>
    </xdr:from>
    <xdr:to>
      <xdr:col>116</xdr:col>
      <xdr:colOff>114300</xdr:colOff>
      <xdr:row>39</xdr:row>
      <xdr:rowOff>87287</xdr:rowOff>
    </xdr:to>
    <xdr:sp macro="" textlink="">
      <xdr:nvSpPr>
        <xdr:cNvPr id="753" name="楕円 752"/>
        <xdr:cNvSpPr/>
      </xdr:nvSpPr>
      <xdr:spPr>
        <a:xfrm>
          <a:off x="22110700" y="667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116514</xdr:rowOff>
    </xdr:from>
    <xdr:ext cx="469744" cy="259045"/>
    <xdr:sp macro="" textlink="">
      <xdr:nvSpPr>
        <xdr:cNvPr id="754" name="投資及び出資金該当値テキスト"/>
        <xdr:cNvSpPr txBox="1"/>
      </xdr:nvSpPr>
      <xdr:spPr>
        <a:xfrm>
          <a:off x="22212300" y="64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23504</xdr:rowOff>
    </xdr:from>
    <xdr:to>
      <xdr:col>107</xdr:col>
      <xdr:colOff>101600</xdr:colOff>
      <xdr:row>39</xdr:row>
      <xdr:rowOff>125104</xdr:rowOff>
    </xdr:to>
    <xdr:sp macro="" textlink="">
      <xdr:nvSpPr>
        <xdr:cNvPr id="757" name="楕円 756"/>
        <xdr:cNvSpPr/>
      </xdr:nvSpPr>
      <xdr:spPr>
        <a:xfrm>
          <a:off x="20383500" y="671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141631</xdr:rowOff>
    </xdr:from>
    <xdr:ext cx="469744" cy="259045"/>
    <xdr:sp macro="" textlink="">
      <xdr:nvSpPr>
        <xdr:cNvPr id="758" name="テキスト ボックス 757"/>
        <xdr:cNvSpPr txBox="1"/>
      </xdr:nvSpPr>
      <xdr:spPr>
        <a:xfrm>
          <a:off x="20199428" y="64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2" name="テキスト ボックス 78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119621</xdr:rowOff>
    </xdr:from>
    <xdr:to>
      <xdr:col>116</xdr:col>
      <xdr:colOff>62864</xdr:colOff>
      <xdr:row>59</xdr:row>
      <xdr:rowOff>44450</xdr:rowOff>
    </xdr:to>
    <xdr:cxnSp macro="">
      <xdr:nvCxnSpPr>
        <xdr:cNvPr id="786" name="直線コネクタ 785"/>
        <xdr:cNvCxnSpPr/>
      </xdr:nvCxnSpPr>
      <xdr:spPr>
        <a:xfrm flipV="1">
          <a:off x="22159595" y="9035021"/>
          <a:ext cx="1269" cy="1124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66298</xdr:rowOff>
    </xdr:from>
    <xdr:ext cx="534377" cy="259045"/>
    <xdr:sp macro="" textlink="">
      <xdr:nvSpPr>
        <xdr:cNvPr id="789" name="貸付金最大値テキスト"/>
        <xdr:cNvSpPr txBox="1"/>
      </xdr:nvSpPr>
      <xdr:spPr>
        <a:xfrm>
          <a:off x="22212300" y="881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119621</xdr:rowOff>
    </xdr:from>
    <xdr:to>
      <xdr:col>116</xdr:col>
      <xdr:colOff>152400</xdr:colOff>
      <xdr:row>52</xdr:row>
      <xdr:rowOff>119621</xdr:rowOff>
    </xdr:to>
    <xdr:cxnSp macro="">
      <xdr:nvCxnSpPr>
        <xdr:cNvPr id="790" name="直線コネクタ 789"/>
        <xdr:cNvCxnSpPr/>
      </xdr:nvCxnSpPr>
      <xdr:spPr>
        <a:xfrm>
          <a:off x="22072600" y="903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25629</xdr:rowOff>
    </xdr:from>
    <xdr:to>
      <xdr:col>116</xdr:col>
      <xdr:colOff>63500</xdr:colOff>
      <xdr:row>54</xdr:row>
      <xdr:rowOff>12084</xdr:rowOff>
    </xdr:to>
    <xdr:cxnSp macro="">
      <xdr:nvCxnSpPr>
        <xdr:cNvPr id="791" name="直線コネクタ 790"/>
        <xdr:cNvCxnSpPr/>
      </xdr:nvCxnSpPr>
      <xdr:spPr>
        <a:xfrm>
          <a:off x="21323300" y="9112479"/>
          <a:ext cx="838200" cy="15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59326</xdr:rowOff>
    </xdr:from>
    <xdr:ext cx="469744" cy="259045"/>
    <xdr:sp macro="" textlink="">
      <xdr:nvSpPr>
        <xdr:cNvPr id="792" name="貸付金平均値テキスト"/>
        <xdr:cNvSpPr txBox="1"/>
      </xdr:nvSpPr>
      <xdr:spPr>
        <a:xfrm>
          <a:off x="22212300" y="10003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80899</xdr:rowOff>
    </xdr:from>
    <xdr:to>
      <xdr:col>116</xdr:col>
      <xdr:colOff>114300</xdr:colOff>
      <xdr:row>59</xdr:row>
      <xdr:rowOff>11049</xdr:rowOff>
    </xdr:to>
    <xdr:sp macro="" textlink="">
      <xdr:nvSpPr>
        <xdr:cNvPr id="793" name="フローチャート: 判断 792"/>
        <xdr:cNvSpPr/>
      </xdr:nvSpPr>
      <xdr:spPr>
        <a:xfrm>
          <a:off x="22110700" y="100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96000</xdr:rowOff>
    </xdr:from>
    <xdr:to>
      <xdr:col>111</xdr:col>
      <xdr:colOff>177800</xdr:colOff>
      <xdr:row>53</xdr:row>
      <xdr:rowOff>25629</xdr:rowOff>
    </xdr:to>
    <xdr:cxnSp macro="">
      <xdr:nvCxnSpPr>
        <xdr:cNvPr id="794" name="直線コネクタ 793"/>
        <xdr:cNvCxnSpPr/>
      </xdr:nvCxnSpPr>
      <xdr:spPr>
        <a:xfrm>
          <a:off x="20434300" y="9011400"/>
          <a:ext cx="889000" cy="10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73660</xdr:rowOff>
    </xdr:from>
    <xdr:to>
      <xdr:col>112</xdr:col>
      <xdr:colOff>38100</xdr:colOff>
      <xdr:row>59</xdr:row>
      <xdr:rowOff>3810</xdr:rowOff>
    </xdr:to>
    <xdr:sp macro="" textlink="">
      <xdr:nvSpPr>
        <xdr:cNvPr id="795" name="フローチャート: 判断 794"/>
        <xdr:cNvSpPr/>
      </xdr:nvSpPr>
      <xdr:spPr>
        <a:xfrm>
          <a:off x="21272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166387</xdr:rowOff>
    </xdr:from>
    <xdr:ext cx="469744" cy="259045"/>
    <xdr:sp macro="" textlink="">
      <xdr:nvSpPr>
        <xdr:cNvPr id="796" name="テキスト ボックス 795"/>
        <xdr:cNvSpPr txBox="1"/>
      </xdr:nvSpPr>
      <xdr:spPr>
        <a:xfrm>
          <a:off x="21088428" y="1011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66281</xdr:rowOff>
    </xdr:from>
    <xdr:to>
      <xdr:col>107</xdr:col>
      <xdr:colOff>50800</xdr:colOff>
      <xdr:row>52</xdr:row>
      <xdr:rowOff>96000</xdr:rowOff>
    </xdr:to>
    <xdr:cxnSp macro="">
      <xdr:nvCxnSpPr>
        <xdr:cNvPr id="797" name="直線コネクタ 796"/>
        <xdr:cNvCxnSpPr/>
      </xdr:nvCxnSpPr>
      <xdr:spPr>
        <a:xfrm>
          <a:off x="19545300" y="8810231"/>
          <a:ext cx="8890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66840</xdr:rowOff>
    </xdr:from>
    <xdr:to>
      <xdr:col>107</xdr:col>
      <xdr:colOff>101600</xdr:colOff>
      <xdr:row>58</xdr:row>
      <xdr:rowOff>168440</xdr:rowOff>
    </xdr:to>
    <xdr:sp macro="" textlink="">
      <xdr:nvSpPr>
        <xdr:cNvPr id="798" name="フローチャート: 判断 797"/>
        <xdr:cNvSpPr/>
      </xdr:nvSpPr>
      <xdr:spPr>
        <a:xfrm>
          <a:off x="20383500" y="1001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159567</xdr:rowOff>
    </xdr:from>
    <xdr:ext cx="469744" cy="259045"/>
    <xdr:sp macro="" textlink="">
      <xdr:nvSpPr>
        <xdr:cNvPr id="799" name="テキスト ボックス 798"/>
        <xdr:cNvSpPr txBox="1"/>
      </xdr:nvSpPr>
      <xdr:spPr>
        <a:xfrm>
          <a:off x="20199428" y="1010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122041</xdr:rowOff>
    </xdr:from>
    <xdr:to>
      <xdr:col>102</xdr:col>
      <xdr:colOff>114300</xdr:colOff>
      <xdr:row>51</xdr:row>
      <xdr:rowOff>66281</xdr:rowOff>
    </xdr:to>
    <xdr:cxnSp macro="">
      <xdr:nvCxnSpPr>
        <xdr:cNvPr id="800" name="直線コネクタ 799"/>
        <xdr:cNvCxnSpPr/>
      </xdr:nvCxnSpPr>
      <xdr:spPr>
        <a:xfrm>
          <a:off x="18656300" y="8694541"/>
          <a:ext cx="889000" cy="11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64326</xdr:rowOff>
    </xdr:from>
    <xdr:to>
      <xdr:col>102</xdr:col>
      <xdr:colOff>165100</xdr:colOff>
      <xdr:row>58</xdr:row>
      <xdr:rowOff>165926</xdr:rowOff>
    </xdr:to>
    <xdr:sp macro="" textlink="">
      <xdr:nvSpPr>
        <xdr:cNvPr id="801" name="フローチャート: 判断 800"/>
        <xdr:cNvSpPr/>
      </xdr:nvSpPr>
      <xdr:spPr>
        <a:xfrm>
          <a:off x="19494500" y="1000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157053</xdr:rowOff>
    </xdr:from>
    <xdr:ext cx="469744" cy="259045"/>
    <xdr:sp macro="" textlink="">
      <xdr:nvSpPr>
        <xdr:cNvPr id="802" name="テキスト ボックス 801"/>
        <xdr:cNvSpPr txBox="1"/>
      </xdr:nvSpPr>
      <xdr:spPr>
        <a:xfrm>
          <a:off x="19310428" y="1010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68040</xdr:rowOff>
    </xdr:from>
    <xdr:to>
      <xdr:col>98</xdr:col>
      <xdr:colOff>38100</xdr:colOff>
      <xdr:row>58</xdr:row>
      <xdr:rowOff>169640</xdr:rowOff>
    </xdr:to>
    <xdr:sp macro="" textlink="">
      <xdr:nvSpPr>
        <xdr:cNvPr id="803" name="フローチャート: 判断 802"/>
        <xdr:cNvSpPr/>
      </xdr:nvSpPr>
      <xdr:spPr>
        <a:xfrm>
          <a:off x="18605500" y="100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160767</xdr:rowOff>
    </xdr:from>
    <xdr:ext cx="469744" cy="259045"/>
    <xdr:sp macro="" textlink="">
      <xdr:nvSpPr>
        <xdr:cNvPr id="804" name="テキスト ボックス 803"/>
        <xdr:cNvSpPr txBox="1"/>
      </xdr:nvSpPr>
      <xdr:spPr>
        <a:xfrm>
          <a:off x="18421428" y="1010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132734</xdr:rowOff>
    </xdr:from>
    <xdr:to>
      <xdr:col>116</xdr:col>
      <xdr:colOff>114300</xdr:colOff>
      <xdr:row>54</xdr:row>
      <xdr:rowOff>62884</xdr:rowOff>
    </xdr:to>
    <xdr:sp macro="" textlink="">
      <xdr:nvSpPr>
        <xdr:cNvPr id="810" name="楕円 809"/>
        <xdr:cNvSpPr/>
      </xdr:nvSpPr>
      <xdr:spPr>
        <a:xfrm>
          <a:off x="22110700" y="921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155611</xdr:rowOff>
    </xdr:from>
    <xdr:ext cx="534377" cy="259045"/>
    <xdr:sp macro="" textlink="">
      <xdr:nvSpPr>
        <xdr:cNvPr id="811" name="貸付金該当値テキスト"/>
        <xdr:cNvSpPr txBox="1"/>
      </xdr:nvSpPr>
      <xdr:spPr>
        <a:xfrm>
          <a:off x="22212300" y="907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146279</xdr:rowOff>
    </xdr:from>
    <xdr:to>
      <xdr:col>112</xdr:col>
      <xdr:colOff>38100</xdr:colOff>
      <xdr:row>53</xdr:row>
      <xdr:rowOff>76429</xdr:rowOff>
    </xdr:to>
    <xdr:sp macro="" textlink="">
      <xdr:nvSpPr>
        <xdr:cNvPr id="812" name="楕円 811"/>
        <xdr:cNvSpPr/>
      </xdr:nvSpPr>
      <xdr:spPr>
        <a:xfrm>
          <a:off x="21272500" y="906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92956</xdr:rowOff>
    </xdr:from>
    <xdr:ext cx="534377" cy="259045"/>
    <xdr:sp macro="" textlink="">
      <xdr:nvSpPr>
        <xdr:cNvPr id="813" name="テキスト ボックス 812"/>
        <xdr:cNvSpPr txBox="1"/>
      </xdr:nvSpPr>
      <xdr:spPr>
        <a:xfrm>
          <a:off x="21056111" y="883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45200</xdr:rowOff>
    </xdr:from>
    <xdr:to>
      <xdr:col>107</xdr:col>
      <xdr:colOff>101600</xdr:colOff>
      <xdr:row>52</xdr:row>
      <xdr:rowOff>146800</xdr:rowOff>
    </xdr:to>
    <xdr:sp macro="" textlink="">
      <xdr:nvSpPr>
        <xdr:cNvPr id="814" name="楕円 813"/>
        <xdr:cNvSpPr/>
      </xdr:nvSpPr>
      <xdr:spPr>
        <a:xfrm>
          <a:off x="20383500" y="89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163327</xdr:rowOff>
    </xdr:from>
    <xdr:ext cx="534377" cy="259045"/>
    <xdr:sp macro="" textlink="">
      <xdr:nvSpPr>
        <xdr:cNvPr id="815" name="テキスト ボックス 814"/>
        <xdr:cNvSpPr txBox="1"/>
      </xdr:nvSpPr>
      <xdr:spPr>
        <a:xfrm>
          <a:off x="20167111" y="873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15481</xdr:rowOff>
    </xdr:from>
    <xdr:to>
      <xdr:col>102</xdr:col>
      <xdr:colOff>165100</xdr:colOff>
      <xdr:row>51</xdr:row>
      <xdr:rowOff>117081</xdr:rowOff>
    </xdr:to>
    <xdr:sp macro="" textlink="">
      <xdr:nvSpPr>
        <xdr:cNvPr id="816" name="楕円 815"/>
        <xdr:cNvSpPr/>
      </xdr:nvSpPr>
      <xdr:spPr>
        <a:xfrm>
          <a:off x="19494500" y="875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133608</xdr:rowOff>
    </xdr:from>
    <xdr:ext cx="534377" cy="259045"/>
    <xdr:sp macro="" textlink="">
      <xdr:nvSpPr>
        <xdr:cNvPr id="817" name="テキスト ボックス 816"/>
        <xdr:cNvSpPr txBox="1"/>
      </xdr:nvSpPr>
      <xdr:spPr>
        <a:xfrm>
          <a:off x="19278111" y="853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71241</xdr:rowOff>
    </xdr:from>
    <xdr:to>
      <xdr:col>98</xdr:col>
      <xdr:colOff>38100</xdr:colOff>
      <xdr:row>51</xdr:row>
      <xdr:rowOff>1391</xdr:rowOff>
    </xdr:to>
    <xdr:sp macro="" textlink="">
      <xdr:nvSpPr>
        <xdr:cNvPr id="818" name="楕円 817"/>
        <xdr:cNvSpPr/>
      </xdr:nvSpPr>
      <xdr:spPr>
        <a:xfrm>
          <a:off x="18605500" y="864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17918</xdr:rowOff>
    </xdr:from>
    <xdr:ext cx="534377" cy="259045"/>
    <xdr:sp macro="" textlink="">
      <xdr:nvSpPr>
        <xdr:cNvPr id="819" name="テキスト ボックス 818"/>
        <xdr:cNvSpPr txBox="1"/>
      </xdr:nvSpPr>
      <xdr:spPr>
        <a:xfrm>
          <a:off x="18389111" y="841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1" name="テキスト ボックス 83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130632</xdr:rowOff>
    </xdr:from>
    <xdr:to>
      <xdr:col>116</xdr:col>
      <xdr:colOff>62864</xdr:colOff>
      <xdr:row>78</xdr:row>
      <xdr:rowOff>31376</xdr:rowOff>
    </xdr:to>
    <xdr:cxnSp macro="">
      <xdr:nvCxnSpPr>
        <xdr:cNvPr id="845" name="直線コネクタ 844"/>
        <xdr:cNvCxnSpPr/>
      </xdr:nvCxnSpPr>
      <xdr:spPr>
        <a:xfrm flipV="1">
          <a:off x="22159595" y="12303582"/>
          <a:ext cx="1269" cy="110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35203</xdr:rowOff>
    </xdr:from>
    <xdr:ext cx="534377" cy="259045"/>
    <xdr:sp macro="" textlink="">
      <xdr:nvSpPr>
        <xdr:cNvPr id="846" name="繰出金最小値テキスト"/>
        <xdr:cNvSpPr txBox="1"/>
      </xdr:nvSpPr>
      <xdr:spPr>
        <a:xfrm>
          <a:off x="22212300" y="134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31376</xdr:rowOff>
    </xdr:from>
    <xdr:to>
      <xdr:col>116</xdr:col>
      <xdr:colOff>152400</xdr:colOff>
      <xdr:row>78</xdr:row>
      <xdr:rowOff>31376</xdr:rowOff>
    </xdr:to>
    <xdr:cxnSp macro="">
      <xdr:nvCxnSpPr>
        <xdr:cNvPr id="847" name="直線コネクタ 846"/>
        <xdr:cNvCxnSpPr/>
      </xdr:nvCxnSpPr>
      <xdr:spPr>
        <a:xfrm>
          <a:off x="22072600" y="134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77309</xdr:rowOff>
    </xdr:from>
    <xdr:ext cx="599010" cy="259045"/>
    <xdr:sp macro="" textlink="">
      <xdr:nvSpPr>
        <xdr:cNvPr id="848" name="繰出金最大値テキスト"/>
        <xdr:cNvSpPr txBox="1"/>
      </xdr:nvSpPr>
      <xdr:spPr>
        <a:xfrm>
          <a:off x="22212300" y="12078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130632</xdr:rowOff>
    </xdr:from>
    <xdr:to>
      <xdr:col>116</xdr:col>
      <xdr:colOff>152400</xdr:colOff>
      <xdr:row>71</xdr:row>
      <xdr:rowOff>130632</xdr:rowOff>
    </xdr:to>
    <xdr:cxnSp macro="">
      <xdr:nvCxnSpPr>
        <xdr:cNvPr id="849" name="直線コネクタ 848"/>
        <xdr:cNvCxnSpPr/>
      </xdr:nvCxnSpPr>
      <xdr:spPr>
        <a:xfrm>
          <a:off x="22072600" y="1230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19348</xdr:rowOff>
    </xdr:from>
    <xdr:to>
      <xdr:col>116</xdr:col>
      <xdr:colOff>63500</xdr:colOff>
      <xdr:row>73</xdr:row>
      <xdr:rowOff>21873</xdr:rowOff>
    </xdr:to>
    <xdr:cxnSp macro="">
      <xdr:nvCxnSpPr>
        <xdr:cNvPr id="850" name="直線コネクタ 849"/>
        <xdr:cNvCxnSpPr/>
      </xdr:nvCxnSpPr>
      <xdr:spPr>
        <a:xfrm>
          <a:off x="21323300" y="12535198"/>
          <a:ext cx="838200" cy="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82142</xdr:rowOff>
    </xdr:from>
    <xdr:ext cx="534377" cy="259045"/>
    <xdr:sp macro="" textlink="">
      <xdr:nvSpPr>
        <xdr:cNvPr id="851" name="繰出金平均値テキスト"/>
        <xdr:cNvSpPr txBox="1"/>
      </xdr:nvSpPr>
      <xdr:spPr>
        <a:xfrm>
          <a:off x="22212300" y="12769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103715</xdr:rowOff>
    </xdr:from>
    <xdr:to>
      <xdr:col>116</xdr:col>
      <xdr:colOff>114300</xdr:colOff>
      <xdr:row>75</xdr:row>
      <xdr:rowOff>33865</xdr:rowOff>
    </xdr:to>
    <xdr:sp macro="" textlink="">
      <xdr:nvSpPr>
        <xdr:cNvPr id="852" name="フローチャート: 判断 851"/>
        <xdr:cNvSpPr/>
      </xdr:nvSpPr>
      <xdr:spPr>
        <a:xfrm>
          <a:off x="22110700" y="1279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10237</xdr:rowOff>
    </xdr:from>
    <xdr:to>
      <xdr:col>111</xdr:col>
      <xdr:colOff>177800</xdr:colOff>
      <xdr:row>73</xdr:row>
      <xdr:rowOff>19348</xdr:rowOff>
    </xdr:to>
    <xdr:cxnSp macro="">
      <xdr:nvCxnSpPr>
        <xdr:cNvPr id="853" name="直線コネクタ 852"/>
        <xdr:cNvCxnSpPr/>
      </xdr:nvCxnSpPr>
      <xdr:spPr>
        <a:xfrm>
          <a:off x="20434300" y="12183187"/>
          <a:ext cx="889000" cy="35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109321</xdr:rowOff>
    </xdr:from>
    <xdr:to>
      <xdr:col>112</xdr:col>
      <xdr:colOff>38100</xdr:colOff>
      <xdr:row>75</xdr:row>
      <xdr:rowOff>39471</xdr:rowOff>
    </xdr:to>
    <xdr:sp macro="" textlink="">
      <xdr:nvSpPr>
        <xdr:cNvPr id="854" name="フローチャート: 判断 853"/>
        <xdr:cNvSpPr/>
      </xdr:nvSpPr>
      <xdr:spPr>
        <a:xfrm>
          <a:off x="21272500" y="1279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30598</xdr:rowOff>
    </xdr:from>
    <xdr:ext cx="534377" cy="259045"/>
    <xdr:sp macro="" textlink="">
      <xdr:nvSpPr>
        <xdr:cNvPr id="855" name="テキスト ボックス 854"/>
        <xdr:cNvSpPr txBox="1"/>
      </xdr:nvSpPr>
      <xdr:spPr>
        <a:xfrm>
          <a:off x="21056111" y="1288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10237</xdr:rowOff>
    </xdr:from>
    <xdr:to>
      <xdr:col>107</xdr:col>
      <xdr:colOff>50800</xdr:colOff>
      <xdr:row>71</xdr:row>
      <xdr:rowOff>133702</xdr:rowOff>
    </xdr:to>
    <xdr:cxnSp macro="">
      <xdr:nvCxnSpPr>
        <xdr:cNvPr id="856" name="直線コネクタ 855"/>
        <xdr:cNvCxnSpPr/>
      </xdr:nvCxnSpPr>
      <xdr:spPr>
        <a:xfrm flipV="1">
          <a:off x="19545300" y="12183187"/>
          <a:ext cx="889000" cy="12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95932</xdr:rowOff>
    </xdr:from>
    <xdr:to>
      <xdr:col>107</xdr:col>
      <xdr:colOff>101600</xdr:colOff>
      <xdr:row>75</xdr:row>
      <xdr:rowOff>26082</xdr:rowOff>
    </xdr:to>
    <xdr:sp macro="" textlink="">
      <xdr:nvSpPr>
        <xdr:cNvPr id="857" name="フローチャート: 判断 856"/>
        <xdr:cNvSpPr/>
      </xdr:nvSpPr>
      <xdr:spPr>
        <a:xfrm>
          <a:off x="20383500" y="127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17209</xdr:rowOff>
    </xdr:from>
    <xdr:ext cx="534377" cy="259045"/>
    <xdr:sp macro="" textlink="">
      <xdr:nvSpPr>
        <xdr:cNvPr id="858" name="テキスト ボックス 857"/>
        <xdr:cNvSpPr txBox="1"/>
      </xdr:nvSpPr>
      <xdr:spPr>
        <a:xfrm>
          <a:off x="20167111" y="1287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133702</xdr:rowOff>
    </xdr:from>
    <xdr:to>
      <xdr:col>102</xdr:col>
      <xdr:colOff>114300</xdr:colOff>
      <xdr:row>72</xdr:row>
      <xdr:rowOff>20567</xdr:rowOff>
    </xdr:to>
    <xdr:cxnSp macro="">
      <xdr:nvCxnSpPr>
        <xdr:cNvPr id="859" name="直線コネクタ 858"/>
        <xdr:cNvCxnSpPr/>
      </xdr:nvCxnSpPr>
      <xdr:spPr>
        <a:xfrm flipV="1">
          <a:off x="18656300" y="12306652"/>
          <a:ext cx="889000" cy="5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107090</xdr:rowOff>
    </xdr:from>
    <xdr:to>
      <xdr:col>102</xdr:col>
      <xdr:colOff>165100</xdr:colOff>
      <xdr:row>75</xdr:row>
      <xdr:rowOff>37240</xdr:rowOff>
    </xdr:to>
    <xdr:sp macro="" textlink="">
      <xdr:nvSpPr>
        <xdr:cNvPr id="860" name="フローチャート: 判断 859"/>
        <xdr:cNvSpPr/>
      </xdr:nvSpPr>
      <xdr:spPr>
        <a:xfrm>
          <a:off x="19494500" y="1279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28367</xdr:rowOff>
    </xdr:from>
    <xdr:ext cx="534377" cy="259045"/>
    <xdr:sp macro="" textlink="">
      <xdr:nvSpPr>
        <xdr:cNvPr id="861" name="テキスト ボックス 860"/>
        <xdr:cNvSpPr txBox="1"/>
      </xdr:nvSpPr>
      <xdr:spPr>
        <a:xfrm>
          <a:off x="19278111" y="1288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104553</xdr:rowOff>
    </xdr:from>
    <xdr:to>
      <xdr:col>98</xdr:col>
      <xdr:colOff>38100</xdr:colOff>
      <xdr:row>75</xdr:row>
      <xdr:rowOff>34703</xdr:rowOff>
    </xdr:to>
    <xdr:sp macro="" textlink="">
      <xdr:nvSpPr>
        <xdr:cNvPr id="862" name="フローチャート: 判断 861"/>
        <xdr:cNvSpPr/>
      </xdr:nvSpPr>
      <xdr:spPr>
        <a:xfrm>
          <a:off x="18605500" y="1279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25830</xdr:rowOff>
    </xdr:from>
    <xdr:ext cx="534377" cy="259045"/>
    <xdr:sp macro="" textlink="">
      <xdr:nvSpPr>
        <xdr:cNvPr id="863" name="テキスト ボックス 862"/>
        <xdr:cNvSpPr txBox="1"/>
      </xdr:nvSpPr>
      <xdr:spPr>
        <a:xfrm>
          <a:off x="18389111" y="128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142523</xdr:rowOff>
    </xdr:from>
    <xdr:to>
      <xdr:col>116</xdr:col>
      <xdr:colOff>114300</xdr:colOff>
      <xdr:row>73</xdr:row>
      <xdr:rowOff>72673</xdr:rowOff>
    </xdr:to>
    <xdr:sp macro="" textlink="">
      <xdr:nvSpPr>
        <xdr:cNvPr id="869" name="楕円 868"/>
        <xdr:cNvSpPr/>
      </xdr:nvSpPr>
      <xdr:spPr>
        <a:xfrm>
          <a:off x="22110700" y="1248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165400</xdr:rowOff>
    </xdr:from>
    <xdr:ext cx="599010" cy="259045"/>
    <xdr:sp macro="" textlink="">
      <xdr:nvSpPr>
        <xdr:cNvPr id="870" name="繰出金該当値テキスト"/>
        <xdr:cNvSpPr txBox="1"/>
      </xdr:nvSpPr>
      <xdr:spPr>
        <a:xfrm>
          <a:off x="22212300" y="12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139998</xdr:rowOff>
    </xdr:from>
    <xdr:to>
      <xdr:col>112</xdr:col>
      <xdr:colOff>38100</xdr:colOff>
      <xdr:row>73</xdr:row>
      <xdr:rowOff>70148</xdr:rowOff>
    </xdr:to>
    <xdr:sp macro="" textlink="">
      <xdr:nvSpPr>
        <xdr:cNvPr id="871" name="楕円 870"/>
        <xdr:cNvSpPr/>
      </xdr:nvSpPr>
      <xdr:spPr>
        <a:xfrm>
          <a:off x="21272500" y="1248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86675</xdr:rowOff>
    </xdr:from>
    <xdr:ext cx="599010" cy="259045"/>
    <xdr:sp macro="" textlink="">
      <xdr:nvSpPr>
        <xdr:cNvPr id="872" name="テキスト ボックス 871"/>
        <xdr:cNvSpPr txBox="1"/>
      </xdr:nvSpPr>
      <xdr:spPr>
        <a:xfrm>
          <a:off x="21023795" y="1225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130887</xdr:rowOff>
    </xdr:from>
    <xdr:to>
      <xdr:col>107</xdr:col>
      <xdr:colOff>101600</xdr:colOff>
      <xdr:row>71</xdr:row>
      <xdr:rowOff>61037</xdr:rowOff>
    </xdr:to>
    <xdr:sp macro="" textlink="">
      <xdr:nvSpPr>
        <xdr:cNvPr id="873" name="楕円 872"/>
        <xdr:cNvSpPr/>
      </xdr:nvSpPr>
      <xdr:spPr>
        <a:xfrm>
          <a:off x="20383500" y="1213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77564</xdr:rowOff>
    </xdr:from>
    <xdr:ext cx="599010" cy="259045"/>
    <xdr:sp macro="" textlink="">
      <xdr:nvSpPr>
        <xdr:cNvPr id="874" name="テキスト ボックス 873"/>
        <xdr:cNvSpPr txBox="1"/>
      </xdr:nvSpPr>
      <xdr:spPr>
        <a:xfrm>
          <a:off x="20134795" y="1190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82902</xdr:rowOff>
    </xdr:from>
    <xdr:to>
      <xdr:col>102</xdr:col>
      <xdr:colOff>165100</xdr:colOff>
      <xdr:row>72</xdr:row>
      <xdr:rowOff>13052</xdr:rowOff>
    </xdr:to>
    <xdr:sp macro="" textlink="">
      <xdr:nvSpPr>
        <xdr:cNvPr id="875" name="楕円 874"/>
        <xdr:cNvSpPr/>
      </xdr:nvSpPr>
      <xdr:spPr>
        <a:xfrm>
          <a:off x="19494500" y="1225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29579</xdr:rowOff>
    </xdr:from>
    <xdr:ext cx="599010" cy="259045"/>
    <xdr:sp macro="" textlink="">
      <xdr:nvSpPr>
        <xdr:cNvPr id="876" name="テキスト ボックス 875"/>
        <xdr:cNvSpPr txBox="1"/>
      </xdr:nvSpPr>
      <xdr:spPr>
        <a:xfrm>
          <a:off x="19245795" y="1203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141217</xdr:rowOff>
    </xdr:from>
    <xdr:to>
      <xdr:col>98</xdr:col>
      <xdr:colOff>38100</xdr:colOff>
      <xdr:row>72</xdr:row>
      <xdr:rowOff>71367</xdr:rowOff>
    </xdr:to>
    <xdr:sp macro="" textlink="">
      <xdr:nvSpPr>
        <xdr:cNvPr id="877" name="楕円 876"/>
        <xdr:cNvSpPr/>
      </xdr:nvSpPr>
      <xdr:spPr>
        <a:xfrm>
          <a:off x="18605500" y="1231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87894</xdr:rowOff>
    </xdr:from>
    <xdr:ext cx="599010" cy="259045"/>
    <xdr:sp macro="" textlink="">
      <xdr:nvSpPr>
        <xdr:cNvPr id="878" name="テキスト ボックス 877"/>
        <xdr:cNvSpPr txBox="1"/>
      </xdr:nvSpPr>
      <xdr:spPr>
        <a:xfrm>
          <a:off x="18356795" y="1208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住民一人当たりの歳出決算額は</a:t>
          </a:r>
          <a:r>
            <a:rPr kumimoji="1" lang="en-US" altLang="ja-JP" sz="1300">
              <a:latin typeface="ＭＳ Ｐゴシック" panose="020B0600070205080204" pitchFamily="50" charset="-128"/>
              <a:ea typeface="ＭＳ Ｐゴシック" panose="020B0600070205080204" pitchFamily="50" charset="-128"/>
            </a:rPr>
            <a:t>1,136</a:t>
          </a:r>
          <a:r>
            <a:rPr kumimoji="1" lang="ja-JP" altLang="en-US" sz="1300">
              <a:latin typeface="ＭＳ Ｐゴシック" panose="020B0600070205080204" pitchFamily="50" charset="-128"/>
              <a:ea typeface="ＭＳ Ｐゴシック" panose="020B0600070205080204" pitchFamily="50" charset="-128"/>
            </a:rPr>
            <a:t>千円となり、昨年度より約</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％増加した。歳出決算総額は約</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％減少しているが、人口が約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％減少したことが要因となっている。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性質別にみると、全体の約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割を占める補助費等及び公債費は前年に比べ減少している。特に公債費は新規発行債の抑制、任意繰上償還の実施により年々減少している。一方で、物件費において、電算システム更新費や公共施設の指定管理費の増により対前年比約</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％の増、普通建設事業費において公園整備事業などの大型事業の実施により約</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％の増となり、一人当たり決算額増の要因となっている。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これまでと同様、普通建設事業については事業計画のローリングを毎年実施し取捨選択を徹底するとともに、地方債の任意繰上償還を実施しながら公債費の抑制を進める。また、補助費等についても、公営企業法適用事業への繰出金において基準外繰出金の見直し等を積極的に実施し、適正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12,694
12,620
368.01
14,763,141
14,423,308
264,491
7,734,373
21,037,870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154069</xdr:rowOff>
    </xdr:from>
    <xdr:to>
      <xdr:col>24</xdr:col>
      <xdr:colOff>62865</xdr:colOff>
      <xdr:row>38</xdr:row>
      <xdr:rowOff>141660</xdr:rowOff>
    </xdr:to>
    <xdr:cxnSp macro="">
      <xdr:nvCxnSpPr>
        <xdr:cNvPr id="58" name="直線コネクタ 57"/>
        <xdr:cNvCxnSpPr/>
      </xdr:nvCxnSpPr>
      <xdr:spPr>
        <a:xfrm flipV="1">
          <a:off x="4633595" y="5297569"/>
          <a:ext cx="1270" cy="135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145487</xdr:rowOff>
    </xdr:from>
    <xdr:ext cx="469744" cy="259045"/>
    <xdr:sp macro="" textlink="">
      <xdr:nvSpPr>
        <xdr:cNvPr id="59" name="議会費最小値テキスト"/>
        <xdr:cNvSpPr txBox="1"/>
      </xdr:nvSpPr>
      <xdr:spPr>
        <a:xfrm>
          <a:off x="4686300" y="666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141660</xdr:rowOff>
    </xdr:from>
    <xdr:to>
      <xdr:col>24</xdr:col>
      <xdr:colOff>152400</xdr:colOff>
      <xdr:row>38</xdr:row>
      <xdr:rowOff>141660</xdr:rowOff>
    </xdr:to>
    <xdr:cxnSp macro="">
      <xdr:nvCxnSpPr>
        <xdr:cNvPr id="60" name="直線コネクタ 59"/>
        <xdr:cNvCxnSpPr/>
      </xdr:nvCxnSpPr>
      <xdr:spPr>
        <a:xfrm>
          <a:off x="4546600" y="665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100746</xdr:rowOff>
    </xdr:from>
    <xdr:ext cx="469744" cy="259045"/>
    <xdr:sp macro="" textlink="">
      <xdr:nvSpPr>
        <xdr:cNvPr id="61" name="議会費最大値テキスト"/>
        <xdr:cNvSpPr txBox="1"/>
      </xdr:nvSpPr>
      <xdr:spPr>
        <a:xfrm>
          <a:off x="4686300" y="507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154069</xdr:rowOff>
    </xdr:from>
    <xdr:to>
      <xdr:col>24</xdr:col>
      <xdr:colOff>152400</xdr:colOff>
      <xdr:row>30</xdr:row>
      <xdr:rowOff>154069</xdr:rowOff>
    </xdr:to>
    <xdr:cxnSp macro="">
      <xdr:nvCxnSpPr>
        <xdr:cNvPr id="62" name="直線コネクタ 61"/>
        <xdr:cNvCxnSpPr/>
      </xdr:nvCxnSpPr>
      <xdr:spPr>
        <a:xfrm>
          <a:off x="4546600" y="529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103777</xdr:rowOff>
    </xdr:from>
    <xdr:to>
      <xdr:col>24</xdr:col>
      <xdr:colOff>63500</xdr:colOff>
      <xdr:row>37</xdr:row>
      <xdr:rowOff>28666</xdr:rowOff>
    </xdr:to>
    <xdr:cxnSp macro="">
      <xdr:nvCxnSpPr>
        <xdr:cNvPr id="63" name="直線コネクタ 62"/>
        <xdr:cNvCxnSpPr/>
      </xdr:nvCxnSpPr>
      <xdr:spPr>
        <a:xfrm flipV="1">
          <a:off x="3797300" y="6275977"/>
          <a:ext cx="8382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3355</xdr:rowOff>
    </xdr:from>
    <xdr:ext cx="469744" cy="259045"/>
    <xdr:sp macro="" textlink="">
      <xdr:nvSpPr>
        <xdr:cNvPr id="64" name="議会費平均値テキスト"/>
        <xdr:cNvSpPr txBox="1"/>
      </xdr:nvSpPr>
      <xdr:spPr>
        <a:xfrm>
          <a:off x="4686300" y="5832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151928</xdr:rowOff>
    </xdr:from>
    <xdr:to>
      <xdr:col>24</xdr:col>
      <xdr:colOff>114300</xdr:colOff>
      <xdr:row>35</xdr:row>
      <xdr:rowOff>82078</xdr:rowOff>
    </xdr:to>
    <xdr:sp macro="" textlink="">
      <xdr:nvSpPr>
        <xdr:cNvPr id="65" name="フローチャート: 判断 64"/>
        <xdr:cNvSpPr/>
      </xdr:nvSpPr>
      <xdr:spPr>
        <a:xfrm>
          <a:off x="45847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28666</xdr:rowOff>
    </xdr:from>
    <xdr:to>
      <xdr:col>19</xdr:col>
      <xdr:colOff>177800</xdr:colOff>
      <xdr:row>37</xdr:row>
      <xdr:rowOff>134801</xdr:rowOff>
    </xdr:to>
    <xdr:cxnSp macro="">
      <xdr:nvCxnSpPr>
        <xdr:cNvPr id="66" name="直線コネクタ 65"/>
        <xdr:cNvCxnSpPr/>
      </xdr:nvCxnSpPr>
      <xdr:spPr>
        <a:xfrm flipV="1">
          <a:off x="2908300" y="6372316"/>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8237</xdr:rowOff>
    </xdr:from>
    <xdr:to>
      <xdr:col>20</xdr:col>
      <xdr:colOff>38100</xdr:colOff>
      <xdr:row>35</xdr:row>
      <xdr:rowOff>109837</xdr:rowOff>
    </xdr:to>
    <xdr:sp macro="" textlink="">
      <xdr:nvSpPr>
        <xdr:cNvPr id="67" name="フローチャート: 判断 66"/>
        <xdr:cNvSpPr/>
      </xdr:nvSpPr>
      <xdr:spPr>
        <a:xfrm>
          <a:off x="3746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126364</xdr:rowOff>
    </xdr:from>
    <xdr:ext cx="469744" cy="259045"/>
    <xdr:sp macro="" textlink="">
      <xdr:nvSpPr>
        <xdr:cNvPr id="68" name="テキスト ボックス 67"/>
        <xdr:cNvSpPr txBox="1"/>
      </xdr:nvSpPr>
      <xdr:spPr>
        <a:xfrm>
          <a:off x="3562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58057</xdr:rowOff>
    </xdr:from>
    <xdr:to>
      <xdr:col>15</xdr:col>
      <xdr:colOff>50800</xdr:colOff>
      <xdr:row>37</xdr:row>
      <xdr:rowOff>134801</xdr:rowOff>
    </xdr:to>
    <xdr:cxnSp macro="">
      <xdr:nvCxnSpPr>
        <xdr:cNvPr id="69" name="直線コネクタ 68"/>
        <xdr:cNvCxnSpPr/>
      </xdr:nvCxnSpPr>
      <xdr:spPr>
        <a:xfrm>
          <a:off x="2019300" y="6230257"/>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49385</xdr:rowOff>
    </xdr:from>
    <xdr:to>
      <xdr:col>15</xdr:col>
      <xdr:colOff>101600</xdr:colOff>
      <xdr:row>35</xdr:row>
      <xdr:rowOff>150985</xdr:rowOff>
    </xdr:to>
    <xdr:sp macro="" textlink="">
      <xdr:nvSpPr>
        <xdr:cNvPr id="70" name="フローチャート: 判断 69"/>
        <xdr:cNvSpPr/>
      </xdr:nvSpPr>
      <xdr:spPr>
        <a:xfrm>
          <a:off x="2857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167512</xdr:rowOff>
    </xdr:from>
    <xdr:ext cx="469744" cy="259045"/>
    <xdr:sp macro="" textlink="">
      <xdr:nvSpPr>
        <xdr:cNvPr id="71" name="テキスト ボックス 70"/>
        <xdr:cNvSpPr txBox="1"/>
      </xdr:nvSpPr>
      <xdr:spPr>
        <a:xfrm>
          <a:off x="2673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58057</xdr:rowOff>
    </xdr:from>
    <xdr:to>
      <xdr:col>10</xdr:col>
      <xdr:colOff>114300</xdr:colOff>
      <xdr:row>37</xdr:row>
      <xdr:rowOff>23767</xdr:rowOff>
    </xdr:to>
    <xdr:cxnSp macro="">
      <xdr:nvCxnSpPr>
        <xdr:cNvPr id="72" name="直線コネクタ 71"/>
        <xdr:cNvCxnSpPr/>
      </xdr:nvCxnSpPr>
      <xdr:spPr>
        <a:xfrm flipV="1">
          <a:off x="1130300" y="6230257"/>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51018</xdr:rowOff>
    </xdr:from>
    <xdr:to>
      <xdr:col>10</xdr:col>
      <xdr:colOff>165100</xdr:colOff>
      <xdr:row>34</xdr:row>
      <xdr:rowOff>152618</xdr:rowOff>
    </xdr:to>
    <xdr:sp macro="" textlink="">
      <xdr:nvSpPr>
        <xdr:cNvPr id="73" name="フローチャート: 判断 72"/>
        <xdr:cNvSpPr/>
      </xdr:nvSpPr>
      <xdr:spPr>
        <a:xfrm>
          <a:off x="1968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169145</xdr:rowOff>
    </xdr:from>
    <xdr:ext cx="469744" cy="259045"/>
    <xdr:sp macro="" textlink="">
      <xdr:nvSpPr>
        <xdr:cNvPr id="74" name="テキスト ボックス 73"/>
        <xdr:cNvSpPr txBox="1"/>
      </xdr:nvSpPr>
      <xdr:spPr>
        <a:xfrm>
          <a:off x="1784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52977</xdr:rowOff>
    </xdr:from>
    <xdr:to>
      <xdr:col>6</xdr:col>
      <xdr:colOff>38100</xdr:colOff>
      <xdr:row>34</xdr:row>
      <xdr:rowOff>154577</xdr:rowOff>
    </xdr:to>
    <xdr:sp macro="" textlink="">
      <xdr:nvSpPr>
        <xdr:cNvPr id="75" name="フローチャート: 判断 74"/>
        <xdr:cNvSpPr/>
      </xdr:nvSpPr>
      <xdr:spPr>
        <a:xfrm>
          <a:off x="1079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171104</xdr:rowOff>
    </xdr:from>
    <xdr:ext cx="469744" cy="259045"/>
    <xdr:sp macro="" textlink="">
      <xdr:nvSpPr>
        <xdr:cNvPr id="76" name="テキスト ボックス 75"/>
        <xdr:cNvSpPr txBox="1"/>
      </xdr:nvSpPr>
      <xdr:spPr>
        <a:xfrm>
          <a:off x="895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52977</xdr:rowOff>
    </xdr:from>
    <xdr:to>
      <xdr:col>24</xdr:col>
      <xdr:colOff>114300</xdr:colOff>
      <xdr:row>36</xdr:row>
      <xdr:rowOff>154577</xdr:rowOff>
    </xdr:to>
    <xdr:sp macro="" textlink="">
      <xdr:nvSpPr>
        <xdr:cNvPr id="82" name="楕円 81"/>
        <xdr:cNvSpPr/>
      </xdr:nvSpPr>
      <xdr:spPr>
        <a:xfrm>
          <a:off x="4584700" y="62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31404</xdr:rowOff>
    </xdr:from>
    <xdr:ext cx="469744" cy="259045"/>
    <xdr:sp macro="" textlink="">
      <xdr:nvSpPr>
        <xdr:cNvPr id="83" name="議会費該当値テキスト"/>
        <xdr:cNvSpPr txBox="1"/>
      </xdr:nvSpPr>
      <xdr:spPr>
        <a:xfrm>
          <a:off x="4686300" y="620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149316</xdr:rowOff>
    </xdr:from>
    <xdr:to>
      <xdr:col>20</xdr:col>
      <xdr:colOff>38100</xdr:colOff>
      <xdr:row>37</xdr:row>
      <xdr:rowOff>79466</xdr:rowOff>
    </xdr:to>
    <xdr:sp macro="" textlink="">
      <xdr:nvSpPr>
        <xdr:cNvPr id="84" name="楕円 83"/>
        <xdr:cNvSpPr/>
      </xdr:nvSpPr>
      <xdr:spPr>
        <a:xfrm>
          <a:off x="3746500" y="632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70593</xdr:rowOff>
    </xdr:from>
    <xdr:ext cx="469744" cy="259045"/>
    <xdr:sp macro="" textlink="">
      <xdr:nvSpPr>
        <xdr:cNvPr id="85" name="テキスト ボックス 84"/>
        <xdr:cNvSpPr txBox="1"/>
      </xdr:nvSpPr>
      <xdr:spPr>
        <a:xfrm>
          <a:off x="3562428" y="64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84001</xdr:rowOff>
    </xdr:from>
    <xdr:to>
      <xdr:col>15</xdr:col>
      <xdr:colOff>101600</xdr:colOff>
      <xdr:row>38</xdr:row>
      <xdr:rowOff>14151</xdr:rowOff>
    </xdr:to>
    <xdr:sp macro="" textlink="">
      <xdr:nvSpPr>
        <xdr:cNvPr id="86" name="楕円 85"/>
        <xdr:cNvSpPr/>
      </xdr:nvSpPr>
      <xdr:spPr>
        <a:xfrm>
          <a:off x="2857500" y="642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5278</xdr:rowOff>
    </xdr:from>
    <xdr:ext cx="469744" cy="259045"/>
    <xdr:sp macro="" textlink="">
      <xdr:nvSpPr>
        <xdr:cNvPr id="87" name="テキスト ボックス 86"/>
        <xdr:cNvSpPr txBox="1"/>
      </xdr:nvSpPr>
      <xdr:spPr>
        <a:xfrm>
          <a:off x="2673428" y="652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7257</xdr:rowOff>
    </xdr:from>
    <xdr:to>
      <xdr:col>10</xdr:col>
      <xdr:colOff>165100</xdr:colOff>
      <xdr:row>36</xdr:row>
      <xdr:rowOff>108857</xdr:rowOff>
    </xdr:to>
    <xdr:sp macro="" textlink="">
      <xdr:nvSpPr>
        <xdr:cNvPr id="88" name="楕円 87"/>
        <xdr:cNvSpPr/>
      </xdr:nvSpPr>
      <xdr:spPr>
        <a:xfrm>
          <a:off x="1968500" y="61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99984</xdr:rowOff>
    </xdr:from>
    <xdr:ext cx="469744" cy="259045"/>
    <xdr:sp macro="" textlink="">
      <xdr:nvSpPr>
        <xdr:cNvPr id="89" name="テキスト ボックス 88"/>
        <xdr:cNvSpPr txBox="1"/>
      </xdr:nvSpPr>
      <xdr:spPr>
        <a:xfrm>
          <a:off x="1784428" y="627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144417</xdr:rowOff>
    </xdr:from>
    <xdr:to>
      <xdr:col>6</xdr:col>
      <xdr:colOff>38100</xdr:colOff>
      <xdr:row>37</xdr:row>
      <xdr:rowOff>74567</xdr:rowOff>
    </xdr:to>
    <xdr:sp macro="" textlink="">
      <xdr:nvSpPr>
        <xdr:cNvPr id="90" name="楕円 89"/>
        <xdr:cNvSpPr/>
      </xdr:nvSpPr>
      <xdr:spPr>
        <a:xfrm>
          <a:off x="1079500" y="63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65694</xdr:rowOff>
    </xdr:from>
    <xdr:ext cx="469744" cy="259045"/>
    <xdr:sp macro="" textlink="">
      <xdr:nvSpPr>
        <xdr:cNvPr id="91" name="テキスト ボックス 90"/>
        <xdr:cNvSpPr txBox="1"/>
      </xdr:nvSpPr>
      <xdr:spPr>
        <a:xfrm>
          <a:off x="895428" y="640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107141</xdr:rowOff>
    </xdr:from>
    <xdr:to>
      <xdr:col>24</xdr:col>
      <xdr:colOff>62865</xdr:colOff>
      <xdr:row>59</xdr:row>
      <xdr:rowOff>9544</xdr:rowOff>
    </xdr:to>
    <xdr:cxnSp macro="">
      <xdr:nvCxnSpPr>
        <xdr:cNvPr id="115" name="直線コネクタ 114"/>
        <xdr:cNvCxnSpPr/>
      </xdr:nvCxnSpPr>
      <xdr:spPr>
        <a:xfrm flipV="1">
          <a:off x="4633595" y="8679641"/>
          <a:ext cx="1270" cy="144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13371</xdr:rowOff>
    </xdr:from>
    <xdr:ext cx="534377" cy="259045"/>
    <xdr:sp macro="" textlink="">
      <xdr:nvSpPr>
        <xdr:cNvPr id="116" name="総務費最小値テキスト"/>
        <xdr:cNvSpPr txBox="1"/>
      </xdr:nvSpPr>
      <xdr:spPr>
        <a:xfrm>
          <a:off x="4686300" y="101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9544</xdr:rowOff>
    </xdr:from>
    <xdr:to>
      <xdr:col>24</xdr:col>
      <xdr:colOff>152400</xdr:colOff>
      <xdr:row>59</xdr:row>
      <xdr:rowOff>9544</xdr:rowOff>
    </xdr:to>
    <xdr:cxnSp macro="">
      <xdr:nvCxnSpPr>
        <xdr:cNvPr id="117" name="直線コネクタ 116"/>
        <xdr:cNvCxnSpPr/>
      </xdr:nvCxnSpPr>
      <xdr:spPr>
        <a:xfrm>
          <a:off x="4546600" y="1012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53818</xdr:rowOff>
    </xdr:from>
    <xdr:ext cx="690189" cy="259045"/>
    <xdr:sp macro="" textlink="">
      <xdr:nvSpPr>
        <xdr:cNvPr id="118" name="総務費最大値テキスト"/>
        <xdr:cNvSpPr txBox="1"/>
      </xdr:nvSpPr>
      <xdr:spPr>
        <a:xfrm>
          <a:off x="4686300" y="84548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1,942,729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107141</xdr:rowOff>
    </xdr:from>
    <xdr:to>
      <xdr:col>24</xdr:col>
      <xdr:colOff>152400</xdr:colOff>
      <xdr:row>50</xdr:row>
      <xdr:rowOff>107141</xdr:rowOff>
    </xdr:to>
    <xdr:cxnSp macro="">
      <xdr:nvCxnSpPr>
        <xdr:cNvPr id="119" name="直線コネクタ 118"/>
        <xdr:cNvCxnSpPr/>
      </xdr:nvCxnSpPr>
      <xdr:spPr>
        <a:xfrm>
          <a:off x="4546600" y="8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89456</xdr:rowOff>
    </xdr:from>
    <xdr:to>
      <xdr:col>24</xdr:col>
      <xdr:colOff>63500</xdr:colOff>
      <xdr:row>58</xdr:row>
      <xdr:rowOff>92006</xdr:rowOff>
    </xdr:to>
    <xdr:cxnSp macro="">
      <xdr:nvCxnSpPr>
        <xdr:cNvPr id="120" name="直線コネクタ 119"/>
        <xdr:cNvCxnSpPr/>
      </xdr:nvCxnSpPr>
      <xdr:spPr>
        <a:xfrm flipV="1">
          <a:off x="3797300" y="10033556"/>
          <a:ext cx="838200" cy="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30312</xdr:rowOff>
    </xdr:from>
    <xdr:ext cx="599010" cy="259045"/>
    <xdr:sp macro="" textlink="">
      <xdr:nvSpPr>
        <xdr:cNvPr id="121" name="総務費平均値テキスト"/>
        <xdr:cNvSpPr txBox="1"/>
      </xdr:nvSpPr>
      <xdr:spPr>
        <a:xfrm>
          <a:off x="4686300" y="9974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51885</xdr:rowOff>
    </xdr:from>
    <xdr:to>
      <xdr:col>24</xdr:col>
      <xdr:colOff>114300</xdr:colOff>
      <xdr:row>58</xdr:row>
      <xdr:rowOff>153485</xdr:rowOff>
    </xdr:to>
    <xdr:sp macro="" textlink="">
      <xdr:nvSpPr>
        <xdr:cNvPr id="122" name="フローチャート: 判断 121"/>
        <xdr:cNvSpPr/>
      </xdr:nvSpPr>
      <xdr:spPr>
        <a:xfrm>
          <a:off x="45847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47839</xdr:rowOff>
    </xdr:from>
    <xdr:to>
      <xdr:col>19</xdr:col>
      <xdr:colOff>177800</xdr:colOff>
      <xdr:row>58</xdr:row>
      <xdr:rowOff>92006</xdr:rowOff>
    </xdr:to>
    <xdr:cxnSp macro="">
      <xdr:nvCxnSpPr>
        <xdr:cNvPr id="123" name="直線コネクタ 122"/>
        <xdr:cNvCxnSpPr/>
      </xdr:nvCxnSpPr>
      <xdr:spPr>
        <a:xfrm>
          <a:off x="2908300" y="9991939"/>
          <a:ext cx="889000" cy="4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57117</xdr:rowOff>
    </xdr:from>
    <xdr:to>
      <xdr:col>20</xdr:col>
      <xdr:colOff>38100</xdr:colOff>
      <xdr:row>58</xdr:row>
      <xdr:rowOff>158717</xdr:rowOff>
    </xdr:to>
    <xdr:sp macro="" textlink="">
      <xdr:nvSpPr>
        <xdr:cNvPr id="124" name="フローチャート: 判断 123"/>
        <xdr:cNvSpPr/>
      </xdr:nvSpPr>
      <xdr:spPr>
        <a:xfrm>
          <a:off x="3746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149844</xdr:rowOff>
    </xdr:from>
    <xdr:ext cx="599010" cy="259045"/>
    <xdr:sp macro="" textlink="">
      <xdr:nvSpPr>
        <xdr:cNvPr id="125" name="テキスト ボックス 124"/>
        <xdr:cNvSpPr txBox="1"/>
      </xdr:nvSpPr>
      <xdr:spPr>
        <a:xfrm>
          <a:off x="3497795" y="1009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47839</xdr:rowOff>
    </xdr:from>
    <xdr:to>
      <xdr:col>15</xdr:col>
      <xdr:colOff>50800</xdr:colOff>
      <xdr:row>58</xdr:row>
      <xdr:rowOff>61544</xdr:rowOff>
    </xdr:to>
    <xdr:cxnSp macro="">
      <xdr:nvCxnSpPr>
        <xdr:cNvPr id="126" name="直線コネクタ 125"/>
        <xdr:cNvCxnSpPr/>
      </xdr:nvCxnSpPr>
      <xdr:spPr>
        <a:xfrm flipV="1">
          <a:off x="2019300" y="9991939"/>
          <a:ext cx="889000" cy="1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65912</xdr:rowOff>
    </xdr:from>
    <xdr:to>
      <xdr:col>15</xdr:col>
      <xdr:colOff>101600</xdr:colOff>
      <xdr:row>58</xdr:row>
      <xdr:rowOff>167512</xdr:rowOff>
    </xdr:to>
    <xdr:sp macro="" textlink="">
      <xdr:nvSpPr>
        <xdr:cNvPr id="127" name="フローチャート: 判断 126"/>
        <xdr:cNvSpPr/>
      </xdr:nvSpPr>
      <xdr:spPr>
        <a:xfrm>
          <a:off x="2857500" y="1001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158639</xdr:rowOff>
    </xdr:from>
    <xdr:ext cx="599010" cy="259045"/>
    <xdr:sp macro="" textlink="">
      <xdr:nvSpPr>
        <xdr:cNvPr id="128" name="テキスト ボックス 127"/>
        <xdr:cNvSpPr txBox="1"/>
      </xdr:nvSpPr>
      <xdr:spPr>
        <a:xfrm>
          <a:off x="2608795" y="1010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61544</xdr:rowOff>
    </xdr:from>
    <xdr:to>
      <xdr:col>10</xdr:col>
      <xdr:colOff>114300</xdr:colOff>
      <xdr:row>58</xdr:row>
      <xdr:rowOff>114450</xdr:rowOff>
    </xdr:to>
    <xdr:cxnSp macro="">
      <xdr:nvCxnSpPr>
        <xdr:cNvPr id="129" name="直線コネクタ 128"/>
        <xdr:cNvCxnSpPr/>
      </xdr:nvCxnSpPr>
      <xdr:spPr>
        <a:xfrm flipV="1">
          <a:off x="1130300" y="10005644"/>
          <a:ext cx="889000" cy="5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83664</xdr:rowOff>
    </xdr:from>
    <xdr:to>
      <xdr:col>10</xdr:col>
      <xdr:colOff>165100</xdr:colOff>
      <xdr:row>59</xdr:row>
      <xdr:rowOff>13814</xdr:rowOff>
    </xdr:to>
    <xdr:sp macro="" textlink="">
      <xdr:nvSpPr>
        <xdr:cNvPr id="130" name="フローチャート: 判断 129"/>
        <xdr:cNvSpPr/>
      </xdr:nvSpPr>
      <xdr:spPr>
        <a:xfrm>
          <a:off x="1968500" y="1002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4941</xdr:rowOff>
    </xdr:from>
    <xdr:ext cx="599010" cy="259045"/>
    <xdr:sp macro="" textlink="">
      <xdr:nvSpPr>
        <xdr:cNvPr id="131" name="テキスト ボックス 130"/>
        <xdr:cNvSpPr txBox="1"/>
      </xdr:nvSpPr>
      <xdr:spPr>
        <a:xfrm>
          <a:off x="1719795" y="1012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80375</xdr:rowOff>
    </xdr:from>
    <xdr:to>
      <xdr:col>6</xdr:col>
      <xdr:colOff>38100</xdr:colOff>
      <xdr:row>59</xdr:row>
      <xdr:rowOff>10525</xdr:rowOff>
    </xdr:to>
    <xdr:sp macro="" textlink="">
      <xdr:nvSpPr>
        <xdr:cNvPr id="132" name="フローチャート: 判断 131"/>
        <xdr:cNvSpPr/>
      </xdr:nvSpPr>
      <xdr:spPr>
        <a:xfrm>
          <a:off x="1079500" y="1002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1652</xdr:rowOff>
    </xdr:from>
    <xdr:ext cx="599010" cy="259045"/>
    <xdr:sp macro="" textlink="">
      <xdr:nvSpPr>
        <xdr:cNvPr id="133" name="テキスト ボックス 132"/>
        <xdr:cNvSpPr txBox="1"/>
      </xdr:nvSpPr>
      <xdr:spPr>
        <a:xfrm>
          <a:off x="830795" y="1011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38656</xdr:rowOff>
    </xdr:from>
    <xdr:to>
      <xdr:col>24</xdr:col>
      <xdr:colOff>114300</xdr:colOff>
      <xdr:row>58</xdr:row>
      <xdr:rowOff>140256</xdr:rowOff>
    </xdr:to>
    <xdr:sp macro="" textlink="">
      <xdr:nvSpPr>
        <xdr:cNvPr id="139" name="楕円 138"/>
        <xdr:cNvSpPr/>
      </xdr:nvSpPr>
      <xdr:spPr>
        <a:xfrm>
          <a:off x="4584700" y="998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169483</xdr:rowOff>
    </xdr:from>
    <xdr:ext cx="599010" cy="259045"/>
    <xdr:sp macro="" textlink="">
      <xdr:nvSpPr>
        <xdr:cNvPr id="140" name="総務費該当値テキスト"/>
        <xdr:cNvSpPr txBox="1"/>
      </xdr:nvSpPr>
      <xdr:spPr>
        <a:xfrm>
          <a:off x="4686300" y="977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41206</xdr:rowOff>
    </xdr:from>
    <xdr:to>
      <xdr:col>20</xdr:col>
      <xdr:colOff>38100</xdr:colOff>
      <xdr:row>58</xdr:row>
      <xdr:rowOff>142806</xdr:rowOff>
    </xdr:to>
    <xdr:sp macro="" textlink="">
      <xdr:nvSpPr>
        <xdr:cNvPr id="141" name="楕円 140"/>
        <xdr:cNvSpPr/>
      </xdr:nvSpPr>
      <xdr:spPr>
        <a:xfrm>
          <a:off x="3746500" y="998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159333</xdr:rowOff>
    </xdr:from>
    <xdr:ext cx="599010" cy="259045"/>
    <xdr:sp macro="" textlink="">
      <xdr:nvSpPr>
        <xdr:cNvPr id="142" name="テキスト ボックス 141"/>
        <xdr:cNvSpPr txBox="1"/>
      </xdr:nvSpPr>
      <xdr:spPr>
        <a:xfrm>
          <a:off x="3497795" y="976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168489</xdr:rowOff>
    </xdr:from>
    <xdr:to>
      <xdr:col>15</xdr:col>
      <xdr:colOff>101600</xdr:colOff>
      <xdr:row>58</xdr:row>
      <xdr:rowOff>98639</xdr:rowOff>
    </xdr:to>
    <xdr:sp macro="" textlink="">
      <xdr:nvSpPr>
        <xdr:cNvPr id="143" name="楕円 142"/>
        <xdr:cNvSpPr/>
      </xdr:nvSpPr>
      <xdr:spPr>
        <a:xfrm>
          <a:off x="2857500" y="994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115166</xdr:rowOff>
    </xdr:from>
    <xdr:ext cx="599010" cy="259045"/>
    <xdr:sp macro="" textlink="">
      <xdr:nvSpPr>
        <xdr:cNvPr id="144" name="テキスト ボックス 143"/>
        <xdr:cNvSpPr txBox="1"/>
      </xdr:nvSpPr>
      <xdr:spPr>
        <a:xfrm>
          <a:off x="2608795" y="971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10744</xdr:rowOff>
    </xdr:from>
    <xdr:to>
      <xdr:col>10</xdr:col>
      <xdr:colOff>165100</xdr:colOff>
      <xdr:row>58</xdr:row>
      <xdr:rowOff>112344</xdr:rowOff>
    </xdr:to>
    <xdr:sp macro="" textlink="">
      <xdr:nvSpPr>
        <xdr:cNvPr id="145" name="楕円 144"/>
        <xdr:cNvSpPr/>
      </xdr:nvSpPr>
      <xdr:spPr>
        <a:xfrm>
          <a:off x="1968500" y="995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128871</xdr:rowOff>
    </xdr:from>
    <xdr:ext cx="599010" cy="259045"/>
    <xdr:sp macro="" textlink="">
      <xdr:nvSpPr>
        <xdr:cNvPr id="146" name="テキスト ボックス 145"/>
        <xdr:cNvSpPr txBox="1"/>
      </xdr:nvSpPr>
      <xdr:spPr>
        <a:xfrm>
          <a:off x="1719795" y="973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63650</xdr:rowOff>
    </xdr:from>
    <xdr:to>
      <xdr:col>6</xdr:col>
      <xdr:colOff>38100</xdr:colOff>
      <xdr:row>58</xdr:row>
      <xdr:rowOff>165250</xdr:rowOff>
    </xdr:to>
    <xdr:sp macro="" textlink="">
      <xdr:nvSpPr>
        <xdr:cNvPr id="147" name="楕円 146"/>
        <xdr:cNvSpPr/>
      </xdr:nvSpPr>
      <xdr:spPr>
        <a:xfrm>
          <a:off x="1079500" y="1000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10327</xdr:rowOff>
    </xdr:from>
    <xdr:ext cx="599010" cy="259045"/>
    <xdr:sp macro="" textlink="">
      <xdr:nvSpPr>
        <xdr:cNvPr id="148" name="テキスト ボックス 147"/>
        <xdr:cNvSpPr txBox="1"/>
      </xdr:nvSpPr>
      <xdr:spPr>
        <a:xfrm>
          <a:off x="830795" y="978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3389</xdr:rowOff>
    </xdr:from>
    <xdr:to>
      <xdr:col>24</xdr:col>
      <xdr:colOff>62865</xdr:colOff>
      <xdr:row>78</xdr:row>
      <xdr:rowOff>152034</xdr:rowOff>
    </xdr:to>
    <xdr:cxnSp macro="">
      <xdr:nvCxnSpPr>
        <xdr:cNvPr id="175" name="直線コネクタ 174"/>
        <xdr:cNvCxnSpPr/>
      </xdr:nvCxnSpPr>
      <xdr:spPr>
        <a:xfrm flipV="1">
          <a:off x="4633595" y="12004889"/>
          <a:ext cx="1270" cy="1520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155861</xdr:rowOff>
    </xdr:from>
    <xdr:ext cx="599010" cy="259045"/>
    <xdr:sp macro="" textlink="">
      <xdr:nvSpPr>
        <xdr:cNvPr id="176" name="民生費最小値テキスト"/>
        <xdr:cNvSpPr txBox="1"/>
      </xdr:nvSpPr>
      <xdr:spPr>
        <a:xfrm>
          <a:off x="4686300" y="1352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152034</xdr:rowOff>
    </xdr:from>
    <xdr:to>
      <xdr:col>24</xdr:col>
      <xdr:colOff>152400</xdr:colOff>
      <xdr:row>78</xdr:row>
      <xdr:rowOff>152034</xdr:rowOff>
    </xdr:to>
    <xdr:cxnSp macro="">
      <xdr:nvCxnSpPr>
        <xdr:cNvPr id="177" name="直線コネクタ 176"/>
        <xdr:cNvCxnSpPr/>
      </xdr:nvCxnSpPr>
      <xdr:spPr>
        <a:xfrm>
          <a:off x="4546600" y="1352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121516</xdr:rowOff>
    </xdr:from>
    <xdr:ext cx="599010" cy="259045"/>
    <xdr:sp macro="" textlink="">
      <xdr:nvSpPr>
        <xdr:cNvPr id="178" name="民生費最大値テキスト"/>
        <xdr:cNvSpPr txBox="1"/>
      </xdr:nvSpPr>
      <xdr:spPr>
        <a:xfrm>
          <a:off x="4686300" y="117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240,522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3389</xdr:rowOff>
    </xdr:from>
    <xdr:to>
      <xdr:col>24</xdr:col>
      <xdr:colOff>152400</xdr:colOff>
      <xdr:row>70</xdr:row>
      <xdr:rowOff>3389</xdr:rowOff>
    </xdr:to>
    <xdr:cxnSp macro="">
      <xdr:nvCxnSpPr>
        <xdr:cNvPr id="179" name="直線コネクタ 178"/>
        <xdr:cNvCxnSpPr/>
      </xdr:nvCxnSpPr>
      <xdr:spPr>
        <a:xfrm>
          <a:off x="4546600" y="120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1974</xdr:rowOff>
    </xdr:from>
    <xdr:to>
      <xdr:col>24</xdr:col>
      <xdr:colOff>63500</xdr:colOff>
      <xdr:row>73</xdr:row>
      <xdr:rowOff>38398</xdr:rowOff>
    </xdr:to>
    <xdr:cxnSp macro="">
      <xdr:nvCxnSpPr>
        <xdr:cNvPr id="180" name="直線コネクタ 179"/>
        <xdr:cNvCxnSpPr/>
      </xdr:nvCxnSpPr>
      <xdr:spPr>
        <a:xfrm>
          <a:off x="3797300" y="12517824"/>
          <a:ext cx="8382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64605</xdr:rowOff>
    </xdr:from>
    <xdr:ext cx="599010" cy="259045"/>
    <xdr:sp macro="" textlink="">
      <xdr:nvSpPr>
        <xdr:cNvPr id="181" name="民生費平均値テキスト"/>
        <xdr:cNvSpPr txBox="1"/>
      </xdr:nvSpPr>
      <xdr:spPr>
        <a:xfrm>
          <a:off x="4686300" y="1275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86178</xdr:rowOff>
    </xdr:from>
    <xdr:to>
      <xdr:col>24</xdr:col>
      <xdr:colOff>114300</xdr:colOff>
      <xdr:row>75</xdr:row>
      <xdr:rowOff>16328</xdr:rowOff>
    </xdr:to>
    <xdr:sp macro="" textlink="">
      <xdr:nvSpPr>
        <xdr:cNvPr id="182" name="フローチャート: 判断 181"/>
        <xdr:cNvSpPr/>
      </xdr:nvSpPr>
      <xdr:spPr>
        <a:xfrm>
          <a:off x="4584700" y="127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142726</xdr:rowOff>
    </xdr:from>
    <xdr:to>
      <xdr:col>19</xdr:col>
      <xdr:colOff>177800</xdr:colOff>
      <xdr:row>73</xdr:row>
      <xdr:rowOff>1974</xdr:rowOff>
    </xdr:to>
    <xdr:cxnSp macro="">
      <xdr:nvCxnSpPr>
        <xdr:cNvPr id="183" name="直線コネクタ 182"/>
        <xdr:cNvCxnSpPr/>
      </xdr:nvCxnSpPr>
      <xdr:spPr>
        <a:xfrm>
          <a:off x="2908300" y="12487126"/>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42625</xdr:rowOff>
    </xdr:from>
    <xdr:to>
      <xdr:col>20</xdr:col>
      <xdr:colOff>38100</xdr:colOff>
      <xdr:row>74</xdr:row>
      <xdr:rowOff>144225</xdr:rowOff>
    </xdr:to>
    <xdr:sp macro="" textlink="">
      <xdr:nvSpPr>
        <xdr:cNvPr id="184" name="フローチャート: 判断 183"/>
        <xdr:cNvSpPr/>
      </xdr:nvSpPr>
      <xdr:spPr>
        <a:xfrm>
          <a:off x="3746500" y="127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135352</xdr:rowOff>
    </xdr:from>
    <xdr:ext cx="599010" cy="259045"/>
    <xdr:sp macro="" textlink="">
      <xdr:nvSpPr>
        <xdr:cNvPr id="185" name="テキスト ボックス 184"/>
        <xdr:cNvSpPr txBox="1"/>
      </xdr:nvSpPr>
      <xdr:spPr>
        <a:xfrm>
          <a:off x="3497795" y="1282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142726</xdr:rowOff>
    </xdr:from>
    <xdr:to>
      <xdr:col>15</xdr:col>
      <xdr:colOff>50800</xdr:colOff>
      <xdr:row>73</xdr:row>
      <xdr:rowOff>108273</xdr:rowOff>
    </xdr:to>
    <xdr:cxnSp macro="">
      <xdr:nvCxnSpPr>
        <xdr:cNvPr id="186" name="直線コネクタ 185"/>
        <xdr:cNvCxnSpPr/>
      </xdr:nvCxnSpPr>
      <xdr:spPr>
        <a:xfrm flipV="1">
          <a:off x="2019300" y="12487126"/>
          <a:ext cx="889000" cy="13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163870</xdr:rowOff>
    </xdr:from>
    <xdr:to>
      <xdr:col>15</xdr:col>
      <xdr:colOff>101600</xdr:colOff>
      <xdr:row>74</xdr:row>
      <xdr:rowOff>94020</xdr:rowOff>
    </xdr:to>
    <xdr:sp macro="" textlink="">
      <xdr:nvSpPr>
        <xdr:cNvPr id="187" name="フローチャート: 判断 186"/>
        <xdr:cNvSpPr/>
      </xdr:nvSpPr>
      <xdr:spPr>
        <a:xfrm>
          <a:off x="2857500" y="126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85147</xdr:rowOff>
    </xdr:from>
    <xdr:ext cx="599010" cy="259045"/>
    <xdr:sp macro="" textlink="">
      <xdr:nvSpPr>
        <xdr:cNvPr id="188" name="テキスト ボックス 187"/>
        <xdr:cNvSpPr txBox="1"/>
      </xdr:nvSpPr>
      <xdr:spPr>
        <a:xfrm>
          <a:off x="2608795" y="1277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81646</xdr:rowOff>
    </xdr:from>
    <xdr:to>
      <xdr:col>10</xdr:col>
      <xdr:colOff>114300</xdr:colOff>
      <xdr:row>73</xdr:row>
      <xdr:rowOff>108273</xdr:rowOff>
    </xdr:to>
    <xdr:cxnSp macro="">
      <xdr:nvCxnSpPr>
        <xdr:cNvPr id="189" name="直線コネクタ 188"/>
        <xdr:cNvCxnSpPr/>
      </xdr:nvCxnSpPr>
      <xdr:spPr>
        <a:xfrm>
          <a:off x="1130300" y="12597496"/>
          <a:ext cx="889000" cy="2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33078</xdr:rowOff>
    </xdr:from>
    <xdr:to>
      <xdr:col>10</xdr:col>
      <xdr:colOff>165100</xdr:colOff>
      <xdr:row>75</xdr:row>
      <xdr:rowOff>134678</xdr:rowOff>
    </xdr:to>
    <xdr:sp macro="" textlink="">
      <xdr:nvSpPr>
        <xdr:cNvPr id="190" name="フローチャート: 判断 189"/>
        <xdr:cNvSpPr/>
      </xdr:nvSpPr>
      <xdr:spPr>
        <a:xfrm>
          <a:off x="19685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125806</xdr:rowOff>
    </xdr:from>
    <xdr:ext cx="599010" cy="259045"/>
    <xdr:sp macro="" textlink="">
      <xdr:nvSpPr>
        <xdr:cNvPr id="191" name="テキスト ボックス 190"/>
        <xdr:cNvSpPr txBox="1"/>
      </xdr:nvSpPr>
      <xdr:spPr>
        <a:xfrm>
          <a:off x="1719795" y="1298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148217</xdr:rowOff>
    </xdr:from>
    <xdr:to>
      <xdr:col>6</xdr:col>
      <xdr:colOff>38100</xdr:colOff>
      <xdr:row>75</xdr:row>
      <xdr:rowOff>78367</xdr:rowOff>
    </xdr:to>
    <xdr:sp macro="" textlink="">
      <xdr:nvSpPr>
        <xdr:cNvPr id="192" name="フローチャート: 判断 191"/>
        <xdr:cNvSpPr/>
      </xdr:nvSpPr>
      <xdr:spPr>
        <a:xfrm>
          <a:off x="1079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69494</xdr:rowOff>
    </xdr:from>
    <xdr:ext cx="599010" cy="259045"/>
    <xdr:sp macro="" textlink="">
      <xdr:nvSpPr>
        <xdr:cNvPr id="193" name="テキスト ボックス 192"/>
        <xdr:cNvSpPr txBox="1"/>
      </xdr:nvSpPr>
      <xdr:spPr>
        <a:xfrm>
          <a:off x="830795" y="1292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159048</xdr:rowOff>
    </xdr:from>
    <xdr:to>
      <xdr:col>24</xdr:col>
      <xdr:colOff>114300</xdr:colOff>
      <xdr:row>73</xdr:row>
      <xdr:rowOff>89198</xdr:rowOff>
    </xdr:to>
    <xdr:sp macro="" textlink="">
      <xdr:nvSpPr>
        <xdr:cNvPr id="199" name="楕円 198"/>
        <xdr:cNvSpPr/>
      </xdr:nvSpPr>
      <xdr:spPr>
        <a:xfrm>
          <a:off x="4584700" y="1250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10475</xdr:rowOff>
    </xdr:from>
    <xdr:ext cx="599010" cy="259045"/>
    <xdr:sp macro="" textlink="">
      <xdr:nvSpPr>
        <xdr:cNvPr id="200" name="民生費該当値テキスト"/>
        <xdr:cNvSpPr txBox="1"/>
      </xdr:nvSpPr>
      <xdr:spPr>
        <a:xfrm>
          <a:off x="4686300" y="1235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122624</xdr:rowOff>
    </xdr:from>
    <xdr:to>
      <xdr:col>20</xdr:col>
      <xdr:colOff>38100</xdr:colOff>
      <xdr:row>73</xdr:row>
      <xdr:rowOff>52774</xdr:rowOff>
    </xdr:to>
    <xdr:sp macro="" textlink="">
      <xdr:nvSpPr>
        <xdr:cNvPr id="201" name="楕円 200"/>
        <xdr:cNvSpPr/>
      </xdr:nvSpPr>
      <xdr:spPr>
        <a:xfrm>
          <a:off x="3746500" y="1246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69301</xdr:rowOff>
    </xdr:from>
    <xdr:ext cx="599010" cy="259045"/>
    <xdr:sp macro="" textlink="">
      <xdr:nvSpPr>
        <xdr:cNvPr id="202" name="テキスト ボックス 201"/>
        <xdr:cNvSpPr txBox="1"/>
      </xdr:nvSpPr>
      <xdr:spPr>
        <a:xfrm>
          <a:off x="3497795" y="1224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91926</xdr:rowOff>
    </xdr:from>
    <xdr:to>
      <xdr:col>15</xdr:col>
      <xdr:colOff>101600</xdr:colOff>
      <xdr:row>73</xdr:row>
      <xdr:rowOff>22076</xdr:rowOff>
    </xdr:to>
    <xdr:sp macro="" textlink="">
      <xdr:nvSpPr>
        <xdr:cNvPr id="203" name="楕円 202"/>
        <xdr:cNvSpPr/>
      </xdr:nvSpPr>
      <xdr:spPr>
        <a:xfrm>
          <a:off x="2857500" y="1243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38603</xdr:rowOff>
    </xdr:from>
    <xdr:ext cx="599010" cy="259045"/>
    <xdr:sp macro="" textlink="">
      <xdr:nvSpPr>
        <xdr:cNvPr id="204" name="テキスト ボックス 203"/>
        <xdr:cNvSpPr txBox="1"/>
      </xdr:nvSpPr>
      <xdr:spPr>
        <a:xfrm>
          <a:off x="2608795" y="1221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57473</xdr:rowOff>
    </xdr:from>
    <xdr:to>
      <xdr:col>10</xdr:col>
      <xdr:colOff>165100</xdr:colOff>
      <xdr:row>73</xdr:row>
      <xdr:rowOff>159073</xdr:rowOff>
    </xdr:to>
    <xdr:sp macro="" textlink="">
      <xdr:nvSpPr>
        <xdr:cNvPr id="205" name="楕円 204"/>
        <xdr:cNvSpPr/>
      </xdr:nvSpPr>
      <xdr:spPr>
        <a:xfrm>
          <a:off x="1968500" y="1257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4150</xdr:rowOff>
    </xdr:from>
    <xdr:ext cx="599010" cy="259045"/>
    <xdr:sp macro="" textlink="">
      <xdr:nvSpPr>
        <xdr:cNvPr id="206" name="テキスト ボックス 205"/>
        <xdr:cNvSpPr txBox="1"/>
      </xdr:nvSpPr>
      <xdr:spPr>
        <a:xfrm>
          <a:off x="1719795" y="1234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30846</xdr:rowOff>
    </xdr:from>
    <xdr:to>
      <xdr:col>6</xdr:col>
      <xdr:colOff>38100</xdr:colOff>
      <xdr:row>73</xdr:row>
      <xdr:rowOff>132446</xdr:rowOff>
    </xdr:to>
    <xdr:sp macro="" textlink="">
      <xdr:nvSpPr>
        <xdr:cNvPr id="207" name="楕円 206"/>
        <xdr:cNvSpPr/>
      </xdr:nvSpPr>
      <xdr:spPr>
        <a:xfrm>
          <a:off x="1079500" y="1254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148973</xdr:rowOff>
    </xdr:from>
    <xdr:ext cx="599010" cy="259045"/>
    <xdr:sp macro="" textlink="">
      <xdr:nvSpPr>
        <xdr:cNvPr id="208" name="テキスト ボックス 207"/>
        <xdr:cNvSpPr txBox="1"/>
      </xdr:nvSpPr>
      <xdr:spPr>
        <a:xfrm>
          <a:off x="830795" y="1232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25073</xdr:rowOff>
    </xdr:from>
    <xdr:to>
      <xdr:col>24</xdr:col>
      <xdr:colOff>62865</xdr:colOff>
      <xdr:row>98</xdr:row>
      <xdr:rowOff>99053</xdr:rowOff>
    </xdr:to>
    <xdr:cxnSp macro="">
      <xdr:nvCxnSpPr>
        <xdr:cNvPr id="234" name="直線コネクタ 233"/>
        <xdr:cNvCxnSpPr/>
      </xdr:nvCxnSpPr>
      <xdr:spPr>
        <a:xfrm flipV="1">
          <a:off x="4633595" y="15627023"/>
          <a:ext cx="1270" cy="127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102880</xdr:rowOff>
    </xdr:from>
    <xdr:ext cx="534377" cy="259045"/>
    <xdr:sp macro="" textlink="">
      <xdr:nvSpPr>
        <xdr:cNvPr id="235" name="衛生費最小値テキスト"/>
        <xdr:cNvSpPr txBox="1"/>
      </xdr:nvSpPr>
      <xdr:spPr>
        <a:xfrm>
          <a:off x="4686300" y="169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99053</xdr:rowOff>
    </xdr:from>
    <xdr:to>
      <xdr:col>24</xdr:col>
      <xdr:colOff>152400</xdr:colOff>
      <xdr:row>98</xdr:row>
      <xdr:rowOff>99053</xdr:rowOff>
    </xdr:to>
    <xdr:cxnSp macro="">
      <xdr:nvCxnSpPr>
        <xdr:cNvPr id="236" name="直線コネクタ 235"/>
        <xdr:cNvCxnSpPr/>
      </xdr:nvCxnSpPr>
      <xdr:spPr>
        <a:xfrm>
          <a:off x="4546600" y="16901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143200</xdr:rowOff>
    </xdr:from>
    <xdr:ext cx="599010" cy="259045"/>
    <xdr:sp macro="" textlink="">
      <xdr:nvSpPr>
        <xdr:cNvPr id="237" name="衛生費最大値テキスト"/>
        <xdr:cNvSpPr txBox="1"/>
      </xdr:nvSpPr>
      <xdr:spPr>
        <a:xfrm>
          <a:off x="4686300" y="1540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25073</xdr:rowOff>
    </xdr:from>
    <xdr:to>
      <xdr:col>24</xdr:col>
      <xdr:colOff>152400</xdr:colOff>
      <xdr:row>91</xdr:row>
      <xdr:rowOff>25073</xdr:rowOff>
    </xdr:to>
    <xdr:cxnSp macro="">
      <xdr:nvCxnSpPr>
        <xdr:cNvPr id="238" name="直線コネクタ 237"/>
        <xdr:cNvCxnSpPr/>
      </xdr:nvCxnSpPr>
      <xdr:spPr>
        <a:xfrm>
          <a:off x="4546600" y="1562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21307</xdr:rowOff>
    </xdr:from>
    <xdr:to>
      <xdr:col>24</xdr:col>
      <xdr:colOff>63500</xdr:colOff>
      <xdr:row>92</xdr:row>
      <xdr:rowOff>58003</xdr:rowOff>
    </xdr:to>
    <xdr:cxnSp macro="">
      <xdr:nvCxnSpPr>
        <xdr:cNvPr id="239" name="直線コネクタ 238"/>
        <xdr:cNvCxnSpPr/>
      </xdr:nvCxnSpPr>
      <xdr:spPr>
        <a:xfrm flipV="1">
          <a:off x="3797300" y="15794707"/>
          <a:ext cx="838200" cy="3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67327</xdr:rowOff>
    </xdr:from>
    <xdr:ext cx="534377" cy="259045"/>
    <xdr:sp macro="" textlink="">
      <xdr:nvSpPr>
        <xdr:cNvPr id="240" name="衛生費平均値テキスト"/>
        <xdr:cNvSpPr txBox="1"/>
      </xdr:nvSpPr>
      <xdr:spPr>
        <a:xfrm>
          <a:off x="4686300" y="16355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88900</xdr:rowOff>
    </xdr:from>
    <xdr:to>
      <xdr:col>24</xdr:col>
      <xdr:colOff>114300</xdr:colOff>
      <xdr:row>96</xdr:row>
      <xdr:rowOff>19050</xdr:rowOff>
    </xdr:to>
    <xdr:sp macro="" textlink="">
      <xdr:nvSpPr>
        <xdr:cNvPr id="241" name="フローチャート: 判断 240"/>
        <xdr:cNvSpPr/>
      </xdr:nvSpPr>
      <xdr:spPr>
        <a:xfrm>
          <a:off x="45847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58003</xdr:rowOff>
    </xdr:from>
    <xdr:to>
      <xdr:col>19</xdr:col>
      <xdr:colOff>177800</xdr:colOff>
      <xdr:row>93</xdr:row>
      <xdr:rowOff>98813</xdr:rowOff>
    </xdr:to>
    <xdr:cxnSp macro="">
      <xdr:nvCxnSpPr>
        <xdr:cNvPr id="242" name="直線コネクタ 241"/>
        <xdr:cNvCxnSpPr/>
      </xdr:nvCxnSpPr>
      <xdr:spPr>
        <a:xfrm flipV="1">
          <a:off x="2908300" y="15831403"/>
          <a:ext cx="889000" cy="21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152451</xdr:rowOff>
    </xdr:from>
    <xdr:to>
      <xdr:col>20</xdr:col>
      <xdr:colOff>38100</xdr:colOff>
      <xdr:row>95</xdr:row>
      <xdr:rowOff>82601</xdr:rowOff>
    </xdr:to>
    <xdr:sp macro="" textlink="">
      <xdr:nvSpPr>
        <xdr:cNvPr id="243" name="フローチャート: 判断 242"/>
        <xdr:cNvSpPr/>
      </xdr:nvSpPr>
      <xdr:spPr>
        <a:xfrm>
          <a:off x="3746500" y="162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73728</xdr:rowOff>
    </xdr:from>
    <xdr:ext cx="534377" cy="259045"/>
    <xdr:sp macro="" textlink="">
      <xdr:nvSpPr>
        <xdr:cNvPr id="244" name="テキスト ボックス 243"/>
        <xdr:cNvSpPr txBox="1"/>
      </xdr:nvSpPr>
      <xdr:spPr>
        <a:xfrm>
          <a:off x="3530111" y="163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98813</xdr:rowOff>
    </xdr:from>
    <xdr:to>
      <xdr:col>15</xdr:col>
      <xdr:colOff>50800</xdr:colOff>
      <xdr:row>93</xdr:row>
      <xdr:rowOff>100915</xdr:rowOff>
    </xdr:to>
    <xdr:cxnSp macro="">
      <xdr:nvCxnSpPr>
        <xdr:cNvPr id="245" name="直線コネクタ 244"/>
        <xdr:cNvCxnSpPr/>
      </xdr:nvCxnSpPr>
      <xdr:spPr>
        <a:xfrm flipV="1">
          <a:off x="2019300" y="16043663"/>
          <a:ext cx="8890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77949</xdr:rowOff>
    </xdr:from>
    <xdr:to>
      <xdr:col>15</xdr:col>
      <xdr:colOff>101600</xdr:colOff>
      <xdr:row>96</xdr:row>
      <xdr:rowOff>8099</xdr:rowOff>
    </xdr:to>
    <xdr:sp macro="" textlink="">
      <xdr:nvSpPr>
        <xdr:cNvPr id="246" name="フローチャート: 判断 245"/>
        <xdr:cNvSpPr/>
      </xdr:nvSpPr>
      <xdr:spPr>
        <a:xfrm>
          <a:off x="28575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170676</xdr:rowOff>
    </xdr:from>
    <xdr:ext cx="534377" cy="259045"/>
    <xdr:sp macro="" textlink="">
      <xdr:nvSpPr>
        <xdr:cNvPr id="247" name="テキスト ボックス 246"/>
        <xdr:cNvSpPr txBox="1"/>
      </xdr:nvSpPr>
      <xdr:spPr>
        <a:xfrm>
          <a:off x="2641111" y="1645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82147</xdr:rowOff>
    </xdr:from>
    <xdr:to>
      <xdr:col>10</xdr:col>
      <xdr:colOff>114300</xdr:colOff>
      <xdr:row>93</xdr:row>
      <xdr:rowOff>100915</xdr:rowOff>
    </xdr:to>
    <xdr:cxnSp macro="">
      <xdr:nvCxnSpPr>
        <xdr:cNvPr id="248" name="直線コネクタ 247"/>
        <xdr:cNvCxnSpPr/>
      </xdr:nvCxnSpPr>
      <xdr:spPr>
        <a:xfrm>
          <a:off x="1130300" y="16026997"/>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110432</xdr:rowOff>
    </xdr:from>
    <xdr:to>
      <xdr:col>10</xdr:col>
      <xdr:colOff>165100</xdr:colOff>
      <xdr:row>96</xdr:row>
      <xdr:rowOff>40582</xdr:rowOff>
    </xdr:to>
    <xdr:sp macro="" textlink="">
      <xdr:nvSpPr>
        <xdr:cNvPr id="249" name="フローチャート: 判断 248"/>
        <xdr:cNvSpPr/>
      </xdr:nvSpPr>
      <xdr:spPr>
        <a:xfrm>
          <a:off x="1968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31709</xdr:rowOff>
    </xdr:from>
    <xdr:ext cx="534377" cy="259045"/>
    <xdr:sp macro="" textlink="">
      <xdr:nvSpPr>
        <xdr:cNvPr id="250" name="テキスト ボックス 249"/>
        <xdr:cNvSpPr txBox="1"/>
      </xdr:nvSpPr>
      <xdr:spPr>
        <a:xfrm>
          <a:off x="1752111" y="164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73867</xdr:rowOff>
    </xdr:from>
    <xdr:to>
      <xdr:col>6</xdr:col>
      <xdr:colOff>38100</xdr:colOff>
      <xdr:row>96</xdr:row>
      <xdr:rowOff>4017</xdr:rowOff>
    </xdr:to>
    <xdr:sp macro="" textlink="">
      <xdr:nvSpPr>
        <xdr:cNvPr id="251" name="フローチャート: 判断 250"/>
        <xdr:cNvSpPr/>
      </xdr:nvSpPr>
      <xdr:spPr>
        <a:xfrm>
          <a:off x="1079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166594</xdr:rowOff>
    </xdr:from>
    <xdr:ext cx="534377" cy="259045"/>
    <xdr:sp macro="" textlink="">
      <xdr:nvSpPr>
        <xdr:cNvPr id="252" name="テキスト ボックス 251"/>
        <xdr:cNvSpPr txBox="1"/>
      </xdr:nvSpPr>
      <xdr:spPr>
        <a:xfrm>
          <a:off x="863111" y="164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141957</xdr:rowOff>
    </xdr:from>
    <xdr:to>
      <xdr:col>24</xdr:col>
      <xdr:colOff>114300</xdr:colOff>
      <xdr:row>92</xdr:row>
      <xdr:rowOff>72107</xdr:rowOff>
    </xdr:to>
    <xdr:sp macro="" textlink="">
      <xdr:nvSpPr>
        <xdr:cNvPr id="258" name="楕円 257"/>
        <xdr:cNvSpPr/>
      </xdr:nvSpPr>
      <xdr:spPr>
        <a:xfrm>
          <a:off x="4584700" y="1574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164834</xdr:rowOff>
    </xdr:from>
    <xdr:ext cx="599010" cy="259045"/>
    <xdr:sp macro="" textlink="">
      <xdr:nvSpPr>
        <xdr:cNvPr id="259" name="衛生費該当値テキスト"/>
        <xdr:cNvSpPr txBox="1"/>
      </xdr:nvSpPr>
      <xdr:spPr>
        <a:xfrm>
          <a:off x="4686300" y="1559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7203</xdr:rowOff>
    </xdr:from>
    <xdr:to>
      <xdr:col>20</xdr:col>
      <xdr:colOff>38100</xdr:colOff>
      <xdr:row>92</xdr:row>
      <xdr:rowOff>108803</xdr:rowOff>
    </xdr:to>
    <xdr:sp macro="" textlink="">
      <xdr:nvSpPr>
        <xdr:cNvPr id="260" name="楕円 259"/>
        <xdr:cNvSpPr/>
      </xdr:nvSpPr>
      <xdr:spPr>
        <a:xfrm>
          <a:off x="3746500" y="1578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125330</xdr:rowOff>
    </xdr:from>
    <xdr:ext cx="599010" cy="259045"/>
    <xdr:sp macro="" textlink="">
      <xdr:nvSpPr>
        <xdr:cNvPr id="261" name="テキスト ボックス 260"/>
        <xdr:cNvSpPr txBox="1"/>
      </xdr:nvSpPr>
      <xdr:spPr>
        <a:xfrm>
          <a:off x="3497795" y="1555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48013</xdr:rowOff>
    </xdr:from>
    <xdr:to>
      <xdr:col>15</xdr:col>
      <xdr:colOff>101600</xdr:colOff>
      <xdr:row>93</xdr:row>
      <xdr:rowOff>149613</xdr:rowOff>
    </xdr:to>
    <xdr:sp macro="" textlink="">
      <xdr:nvSpPr>
        <xdr:cNvPr id="262" name="楕円 261"/>
        <xdr:cNvSpPr/>
      </xdr:nvSpPr>
      <xdr:spPr>
        <a:xfrm>
          <a:off x="2857500" y="1599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166140</xdr:rowOff>
    </xdr:from>
    <xdr:ext cx="534377" cy="259045"/>
    <xdr:sp macro="" textlink="">
      <xdr:nvSpPr>
        <xdr:cNvPr id="263" name="テキスト ボックス 262"/>
        <xdr:cNvSpPr txBox="1"/>
      </xdr:nvSpPr>
      <xdr:spPr>
        <a:xfrm>
          <a:off x="2641111" y="1576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50115</xdr:rowOff>
    </xdr:from>
    <xdr:to>
      <xdr:col>10</xdr:col>
      <xdr:colOff>165100</xdr:colOff>
      <xdr:row>93</xdr:row>
      <xdr:rowOff>151715</xdr:rowOff>
    </xdr:to>
    <xdr:sp macro="" textlink="">
      <xdr:nvSpPr>
        <xdr:cNvPr id="264" name="楕円 263"/>
        <xdr:cNvSpPr/>
      </xdr:nvSpPr>
      <xdr:spPr>
        <a:xfrm>
          <a:off x="1968500" y="1599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168242</xdr:rowOff>
    </xdr:from>
    <xdr:ext cx="534377" cy="259045"/>
    <xdr:sp macro="" textlink="">
      <xdr:nvSpPr>
        <xdr:cNvPr id="265" name="テキスト ボックス 264"/>
        <xdr:cNvSpPr txBox="1"/>
      </xdr:nvSpPr>
      <xdr:spPr>
        <a:xfrm>
          <a:off x="1752111" y="1577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31347</xdr:rowOff>
    </xdr:from>
    <xdr:to>
      <xdr:col>6</xdr:col>
      <xdr:colOff>38100</xdr:colOff>
      <xdr:row>93</xdr:row>
      <xdr:rowOff>132947</xdr:rowOff>
    </xdr:to>
    <xdr:sp macro="" textlink="">
      <xdr:nvSpPr>
        <xdr:cNvPr id="266" name="楕円 265"/>
        <xdr:cNvSpPr/>
      </xdr:nvSpPr>
      <xdr:spPr>
        <a:xfrm>
          <a:off x="1079500" y="1597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149474</xdr:rowOff>
    </xdr:from>
    <xdr:ext cx="534377" cy="259045"/>
    <xdr:sp macro="" textlink="">
      <xdr:nvSpPr>
        <xdr:cNvPr id="267" name="テキスト ボックス 266"/>
        <xdr:cNvSpPr txBox="1"/>
      </xdr:nvSpPr>
      <xdr:spPr>
        <a:xfrm>
          <a:off x="863111" y="1575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39</xdr:row>
      <xdr:rowOff>98878</xdr:rowOff>
    </xdr:to>
    <xdr:cxnSp macro="">
      <xdr:nvCxnSpPr>
        <xdr:cNvPr id="293" name="直線コネクタ 292"/>
        <xdr:cNvCxnSpPr/>
      </xdr:nvCxnSpPr>
      <xdr:spPr>
        <a:xfrm flipV="1">
          <a:off x="10475595" y="5157470"/>
          <a:ext cx="127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9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97" name="直線コネクタ 29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146884</xdr:rowOff>
    </xdr:from>
    <xdr:to>
      <xdr:col>55</xdr:col>
      <xdr:colOff>0</xdr:colOff>
      <xdr:row>35</xdr:row>
      <xdr:rowOff>130556</xdr:rowOff>
    </xdr:to>
    <xdr:cxnSp macro="">
      <xdr:nvCxnSpPr>
        <xdr:cNvPr id="298" name="直線コネクタ 297"/>
        <xdr:cNvCxnSpPr/>
      </xdr:nvCxnSpPr>
      <xdr:spPr>
        <a:xfrm>
          <a:off x="9639300" y="5976184"/>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105209</xdr:rowOff>
    </xdr:from>
    <xdr:ext cx="378565" cy="259045"/>
    <xdr:sp macro="" textlink="">
      <xdr:nvSpPr>
        <xdr:cNvPr id="299" name="労働費平均値テキスト"/>
        <xdr:cNvSpPr txBox="1"/>
      </xdr:nvSpPr>
      <xdr:spPr>
        <a:xfrm>
          <a:off x="10528300" y="64488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126782</xdr:rowOff>
    </xdr:from>
    <xdr:to>
      <xdr:col>55</xdr:col>
      <xdr:colOff>50800</xdr:colOff>
      <xdr:row>38</xdr:row>
      <xdr:rowOff>56932</xdr:rowOff>
    </xdr:to>
    <xdr:sp macro="" textlink="">
      <xdr:nvSpPr>
        <xdr:cNvPr id="300" name="フローチャート: 判断 299"/>
        <xdr:cNvSpPr/>
      </xdr:nvSpPr>
      <xdr:spPr>
        <a:xfrm>
          <a:off x="10426700" y="647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52832</xdr:rowOff>
    </xdr:from>
    <xdr:to>
      <xdr:col>50</xdr:col>
      <xdr:colOff>114300</xdr:colOff>
      <xdr:row>34</xdr:row>
      <xdr:rowOff>146884</xdr:rowOff>
    </xdr:to>
    <xdr:cxnSp macro="">
      <xdr:nvCxnSpPr>
        <xdr:cNvPr id="301" name="直線コネクタ 300"/>
        <xdr:cNvCxnSpPr/>
      </xdr:nvCxnSpPr>
      <xdr:spPr>
        <a:xfrm>
          <a:off x="8750300" y="5196332"/>
          <a:ext cx="889000" cy="77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150949</xdr:rowOff>
    </xdr:from>
    <xdr:to>
      <xdr:col>50</xdr:col>
      <xdr:colOff>165100</xdr:colOff>
      <xdr:row>38</xdr:row>
      <xdr:rowOff>81099</xdr:rowOff>
    </xdr:to>
    <xdr:sp macro="" textlink="">
      <xdr:nvSpPr>
        <xdr:cNvPr id="302" name="フローチャート: 判断 301"/>
        <xdr:cNvSpPr/>
      </xdr:nvSpPr>
      <xdr:spPr>
        <a:xfrm>
          <a:off x="95885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72226</xdr:rowOff>
    </xdr:from>
    <xdr:ext cx="378565" cy="259045"/>
    <xdr:sp macro="" textlink="">
      <xdr:nvSpPr>
        <xdr:cNvPr id="303" name="テキスト ボックス 302"/>
        <xdr:cNvSpPr txBox="1"/>
      </xdr:nvSpPr>
      <xdr:spPr>
        <a:xfrm>
          <a:off x="9450017" y="6587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52832</xdr:rowOff>
    </xdr:from>
    <xdr:to>
      <xdr:col>45</xdr:col>
      <xdr:colOff>177800</xdr:colOff>
      <xdr:row>34</xdr:row>
      <xdr:rowOff>137087</xdr:rowOff>
    </xdr:to>
    <xdr:cxnSp macro="">
      <xdr:nvCxnSpPr>
        <xdr:cNvPr id="304" name="直線コネクタ 303"/>
        <xdr:cNvCxnSpPr/>
      </xdr:nvCxnSpPr>
      <xdr:spPr>
        <a:xfrm flipV="1">
          <a:off x="7861300" y="5196332"/>
          <a:ext cx="889000" cy="77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137233</xdr:rowOff>
    </xdr:from>
    <xdr:to>
      <xdr:col>46</xdr:col>
      <xdr:colOff>38100</xdr:colOff>
      <xdr:row>38</xdr:row>
      <xdr:rowOff>67383</xdr:rowOff>
    </xdr:to>
    <xdr:sp macro="" textlink="">
      <xdr:nvSpPr>
        <xdr:cNvPr id="305" name="フローチャート: 判断 304"/>
        <xdr:cNvSpPr/>
      </xdr:nvSpPr>
      <xdr:spPr>
        <a:xfrm>
          <a:off x="8699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58510</xdr:rowOff>
    </xdr:from>
    <xdr:ext cx="378565" cy="259045"/>
    <xdr:sp macro="" textlink="">
      <xdr:nvSpPr>
        <xdr:cNvPr id="306" name="テキスト ボックス 305"/>
        <xdr:cNvSpPr txBox="1"/>
      </xdr:nvSpPr>
      <xdr:spPr>
        <a:xfrm>
          <a:off x="8561017" y="6573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45321</xdr:rowOff>
    </xdr:from>
    <xdr:to>
      <xdr:col>41</xdr:col>
      <xdr:colOff>50800</xdr:colOff>
      <xdr:row>34</xdr:row>
      <xdr:rowOff>137087</xdr:rowOff>
    </xdr:to>
    <xdr:cxnSp macro="">
      <xdr:nvCxnSpPr>
        <xdr:cNvPr id="307" name="直線コネクタ 306"/>
        <xdr:cNvCxnSpPr/>
      </xdr:nvCxnSpPr>
      <xdr:spPr>
        <a:xfrm>
          <a:off x="6972300" y="5703171"/>
          <a:ext cx="889000" cy="26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156827</xdr:rowOff>
    </xdr:from>
    <xdr:to>
      <xdr:col>41</xdr:col>
      <xdr:colOff>101600</xdr:colOff>
      <xdr:row>38</xdr:row>
      <xdr:rowOff>86977</xdr:rowOff>
    </xdr:to>
    <xdr:sp macro="" textlink="">
      <xdr:nvSpPr>
        <xdr:cNvPr id="308" name="フローチャート: 判断 307"/>
        <xdr:cNvSpPr/>
      </xdr:nvSpPr>
      <xdr:spPr>
        <a:xfrm>
          <a:off x="7810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78104</xdr:rowOff>
    </xdr:from>
    <xdr:ext cx="378565" cy="259045"/>
    <xdr:sp macro="" textlink="">
      <xdr:nvSpPr>
        <xdr:cNvPr id="309" name="テキスト ボックス 308"/>
        <xdr:cNvSpPr txBox="1"/>
      </xdr:nvSpPr>
      <xdr:spPr>
        <a:xfrm>
          <a:off x="7672017" y="659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157807</xdr:rowOff>
    </xdr:from>
    <xdr:to>
      <xdr:col>36</xdr:col>
      <xdr:colOff>165100</xdr:colOff>
      <xdr:row>35</xdr:row>
      <xdr:rowOff>87957</xdr:rowOff>
    </xdr:to>
    <xdr:sp macro="" textlink="">
      <xdr:nvSpPr>
        <xdr:cNvPr id="310" name="フローチャート: 判断 309"/>
        <xdr:cNvSpPr/>
      </xdr:nvSpPr>
      <xdr:spPr>
        <a:xfrm>
          <a:off x="6921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79084</xdr:rowOff>
    </xdr:from>
    <xdr:ext cx="469744" cy="259045"/>
    <xdr:sp macro="" textlink="">
      <xdr:nvSpPr>
        <xdr:cNvPr id="311" name="テキスト ボックス 310"/>
        <xdr:cNvSpPr txBox="1"/>
      </xdr:nvSpPr>
      <xdr:spPr>
        <a:xfrm>
          <a:off x="6737428" y="607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79756</xdr:rowOff>
    </xdr:from>
    <xdr:to>
      <xdr:col>55</xdr:col>
      <xdr:colOff>50800</xdr:colOff>
      <xdr:row>36</xdr:row>
      <xdr:rowOff>9906</xdr:rowOff>
    </xdr:to>
    <xdr:sp macro="" textlink="">
      <xdr:nvSpPr>
        <xdr:cNvPr id="317" name="楕円 316"/>
        <xdr:cNvSpPr/>
      </xdr:nvSpPr>
      <xdr:spPr>
        <a:xfrm>
          <a:off x="104267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102633</xdr:rowOff>
    </xdr:from>
    <xdr:ext cx="469744" cy="259045"/>
    <xdr:sp macro="" textlink="">
      <xdr:nvSpPr>
        <xdr:cNvPr id="318" name="労働費該当値テキスト"/>
        <xdr:cNvSpPr txBox="1"/>
      </xdr:nvSpPr>
      <xdr:spPr>
        <a:xfrm>
          <a:off x="10528300" y="59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96084</xdr:rowOff>
    </xdr:from>
    <xdr:to>
      <xdr:col>50</xdr:col>
      <xdr:colOff>165100</xdr:colOff>
      <xdr:row>35</xdr:row>
      <xdr:rowOff>26234</xdr:rowOff>
    </xdr:to>
    <xdr:sp macro="" textlink="">
      <xdr:nvSpPr>
        <xdr:cNvPr id="319" name="楕円 318"/>
        <xdr:cNvSpPr/>
      </xdr:nvSpPr>
      <xdr:spPr>
        <a:xfrm>
          <a:off x="9588500" y="592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42761</xdr:rowOff>
    </xdr:from>
    <xdr:ext cx="469744" cy="259045"/>
    <xdr:sp macro="" textlink="">
      <xdr:nvSpPr>
        <xdr:cNvPr id="320" name="テキスト ボックス 319"/>
        <xdr:cNvSpPr txBox="1"/>
      </xdr:nvSpPr>
      <xdr:spPr>
        <a:xfrm>
          <a:off x="9404428" y="570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2032</xdr:rowOff>
    </xdr:from>
    <xdr:to>
      <xdr:col>46</xdr:col>
      <xdr:colOff>38100</xdr:colOff>
      <xdr:row>30</xdr:row>
      <xdr:rowOff>103632</xdr:rowOff>
    </xdr:to>
    <xdr:sp macro="" textlink="">
      <xdr:nvSpPr>
        <xdr:cNvPr id="321" name="楕円 320"/>
        <xdr:cNvSpPr/>
      </xdr:nvSpPr>
      <xdr:spPr>
        <a:xfrm>
          <a:off x="8699500" y="514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28</xdr:row>
      <xdr:rowOff>120159</xdr:rowOff>
    </xdr:from>
    <xdr:ext cx="469744" cy="259045"/>
    <xdr:sp macro="" textlink="">
      <xdr:nvSpPr>
        <xdr:cNvPr id="322" name="テキスト ボックス 321"/>
        <xdr:cNvSpPr txBox="1"/>
      </xdr:nvSpPr>
      <xdr:spPr>
        <a:xfrm>
          <a:off x="8515428" y="492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86287</xdr:rowOff>
    </xdr:from>
    <xdr:to>
      <xdr:col>41</xdr:col>
      <xdr:colOff>101600</xdr:colOff>
      <xdr:row>35</xdr:row>
      <xdr:rowOff>16437</xdr:rowOff>
    </xdr:to>
    <xdr:sp macro="" textlink="">
      <xdr:nvSpPr>
        <xdr:cNvPr id="323" name="楕円 322"/>
        <xdr:cNvSpPr/>
      </xdr:nvSpPr>
      <xdr:spPr>
        <a:xfrm>
          <a:off x="7810500" y="59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32964</xdr:rowOff>
    </xdr:from>
    <xdr:ext cx="469744" cy="259045"/>
    <xdr:sp macro="" textlink="">
      <xdr:nvSpPr>
        <xdr:cNvPr id="324" name="テキスト ボックス 323"/>
        <xdr:cNvSpPr txBox="1"/>
      </xdr:nvSpPr>
      <xdr:spPr>
        <a:xfrm>
          <a:off x="7626428" y="569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165971</xdr:rowOff>
    </xdr:from>
    <xdr:to>
      <xdr:col>36</xdr:col>
      <xdr:colOff>165100</xdr:colOff>
      <xdr:row>33</xdr:row>
      <xdr:rowOff>96121</xdr:rowOff>
    </xdr:to>
    <xdr:sp macro="" textlink="">
      <xdr:nvSpPr>
        <xdr:cNvPr id="325" name="楕円 324"/>
        <xdr:cNvSpPr/>
      </xdr:nvSpPr>
      <xdr:spPr>
        <a:xfrm>
          <a:off x="6921500" y="565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112648</xdr:rowOff>
    </xdr:from>
    <xdr:ext cx="469744" cy="259045"/>
    <xdr:sp macro="" textlink="">
      <xdr:nvSpPr>
        <xdr:cNvPr id="326" name="テキスト ボックス 325"/>
        <xdr:cNvSpPr txBox="1"/>
      </xdr:nvSpPr>
      <xdr:spPr>
        <a:xfrm>
          <a:off x="6737428" y="542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146229</xdr:rowOff>
    </xdr:from>
    <xdr:to>
      <xdr:col>54</xdr:col>
      <xdr:colOff>189865</xdr:colOff>
      <xdr:row>58</xdr:row>
      <xdr:rowOff>35655</xdr:rowOff>
    </xdr:to>
    <xdr:cxnSp macro="">
      <xdr:nvCxnSpPr>
        <xdr:cNvPr id="348" name="直線コネクタ 347"/>
        <xdr:cNvCxnSpPr/>
      </xdr:nvCxnSpPr>
      <xdr:spPr>
        <a:xfrm flipV="1">
          <a:off x="10475595" y="8718729"/>
          <a:ext cx="1270" cy="126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39482</xdr:rowOff>
    </xdr:from>
    <xdr:ext cx="534377" cy="259045"/>
    <xdr:sp macro="" textlink="">
      <xdr:nvSpPr>
        <xdr:cNvPr id="349" name="農林水産業費最小値テキスト"/>
        <xdr:cNvSpPr txBox="1"/>
      </xdr:nvSpPr>
      <xdr:spPr>
        <a:xfrm>
          <a:off x="10528300" y="99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35655</xdr:rowOff>
    </xdr:from>
    <xdr:to>
      <xdr:col>55</xdr:col>
      <xdr:colOff>88900</xdr:colOff>
      <xdr:row>58</xdr:row>
      <xdr:rowOff>35655</xdr:rowOff>
    </xdr:to>
    <xdr:cxnSp macro="">
      <xdr:nvCxnSpPr>
        <xdr:cNvPr id="350" name="直線コネクタ 349"/>
        <xdr:cNvCxnSpPr/>
      </xdr:nvCxnSpPr>
      <xdr:spPr>
        <a:xfrm>
          <a:off x="10388600" y="99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92906</xdr:rowOff>
    </xdr:from>
    <xdr:ext cx="599010" cy="259045"/>
    <xdr:sp macro="" textlink="">
      <xdr:nvSpPr>
        <xdr:cNvPr id="351" name="農林水産業費最大値テキスト"/>
        <xdr:cNvSpPr txBox="1"/>
      </xdr:nvSpPr>
      <xdr:spPr>
        <a:xfrm>
          <a:off x="10528300" y="849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298,572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146229</xdr:rowOff>
    </xdr:from>
    <xdr:to>
      <xdr:col>55</xdr:col>
      <xdr:colOff>88900</xdr:colOff>
      <xdr:row>50</xdr:row>
      <xdr:rowOff>146229</xdr:rowOff>
    </xdr:to>
    <xdr:cxnSp macro="">
      <xdr:nvCxnSpPr>
        <xdr:cNvPr id="352" name="直線コネクタ 351"/>
        <xdr:cNvCxnSpPr/>
      </xdr:nvCxnSpPr>
      <xdr:spPr>
        <a:xfrm>
          <a:off x="10388600" y="871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157065</xdr:rowOff>
    </xdr:from>
    <xdr:to>
      <xdr:col>55</xdr:col>
      <xdr:colOff>0</xdr:colOff>
      <xdr:row>55</xdr:row>
      <xdr:rowOff>2485</xdr:rowOff>
    </xdr:to>
    <xdr:cxnSp macro="">
      <xdr:nvCxnSpPr>
        <xdr:cNvPr id="353" name="直線コネクタ 352"/>
        <xdr:cNvCxnSpPr/>
      </xdr:nvCxnSpPr>
      <xdr:spPr>
        <a:xfrm flipV="1">
          <a:off x="9639300" y="9415365"/>
          <a:ext cx="8382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82378</xdr:rowOff>
    </xdr:from>
    <xdr:ext cx="534377" cy="259045"/>
    <xdr:sp macro="" textlink="">
      <xdr:nvSpPr>
        <xdr:cNvPr id="354" name="農林水産業費平均値テキスト"/>
        <xdr:cNvSpPr txBox="1"/>
      </xdr:nvSpPr>
      <xdr:spPr>
        <a:xfrm>
          <a:off x="10528300" y="9683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103951</xdr:rowOff>
    </xdr:from>
    <xdr:to>
      <xdr:col>55</xdr:col>
      <xdr:colOff>50800</xdr:colOff>
      <xdr:row>57</xdr:row>
      <xdr:rowOff>34101</xdr:rowOff>
    </xdr:to>
    <xdr:sp macro="" textlink="">
      <xdr:nvSpPr>
        <xdr:cNvPr id="355" name="フローチャート: 判断 354"/>
        <xdr:cNvSpPr/>
      </xdr:nvSpPr>
      <xdr:spPr>
        <a:xfrm>
          <a:off x="104267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150961</xdr:rowOff>
    </xdr:from>
    <xdr:to>
      <xdr:col>50</xdr:col>
      <xdr:colOff>114300</xdr:colOff>
      <xdr:row>55</xdr:row>
      <xdr:rowOff>2485</xdr:rowOff>
    </xdr:to>
    <xdr:cxnSp macro="">
      <xdr:nvCxnSpPr>
        <xdr:cNvPr id="356" name="直線コネクタ 355"/>
        <xdr:cNvCxnSpPr/>
      </xdr:nvCxnSpPr>
      <xdr:spPr>
        <a:xfrm>
          <a:off x="8750300" y="9409261"/>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108048</xdr:rowOff>
    </xdr:from>
    <xdr:to>
      <xdr:col>50</xdr:col>
      <xdr:colOff>165100</xdr:colOff>
      <xdr:row>57</xdr:row>
      <xdr:rowOff>38198</xdr:rowOff>
    </xdr:to>
    <xdr:sp macro="" textlink="">
      <xdr:nvSpPr>
        <xdr:cNvPr id="357" name="フローチャート: 判断 356"/>
        <xdr:cNvSpPr/>
      </xdr:nvSpPr>
      <xdr:spPr>
        <a:xfrm>
          <a:off x="9588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29325</xdr:rowOff>
    </xdr:from>
    <xdr:ext cx="534377" cy="259045"/>
    <xdr:sp macro="" textlink="">
      <xdr:nvSpPr>
        <xdr:cNvPr id="358" name="テキスト ボックス 357"/>
        <xdr:cNvSpPr txBox="1"/>
      </xdr:nvSpPr>
      <xdr:spPr>
        <a:xfrm>
          <a:off x="9372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135695</xdr:rowOff>
    </xdr:from>
    <xdr:to>
      <xdr:col>45</xdr:col>
      <xdr:colOff>177800</xdr:colOff>
      <xdr:row>54</xdr:row>
      <xdr:rowOff>150961</xdr:rowOff>
    </xdr:to>
    <xdr:cxnSp macro="">
      <xdr:nvCxnSpPr>
        <xdr:cNvPr id="359" name="直線コネクタ 358"/>
        <xdr:cNvCxnSpPr/>
      </xdr:nvCxnSpPr>
      <xdr:spPr>
        <a:xfrm>
          <a:off x="7861300" y="9393995"/>
          <a:ext cx="889000" cy="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141698</xdr:rowOff>
    </xdr:from>
    <xdr:to>
      <xdr:col>46</xdr:col>
      <xdr:colOff>38100</xdr:colOff>
      <xdr:row>57</xdr:row>
      <xdr:rowOff>71848</xdr:rowOff>
    </xdr:to>
    <xdr:sp macro="" textlink="">
      <xdr:nvSpPr>
        <xdr:cNvPr id="360" name="フローチャート: 判断 359"/>
        <xdr:cNvSpPr/>
      </xdr:nvSpPr>
      <xdr:spPr>
        <a:xfrm>
          <a:off x="8699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62975</xdr:rowOff>
    </xdr:from>
    <xdr:ext cx="534377" cy="259045"/>
    <xdr:sp macro="" textlink="">
      <xdr:nvSpPr>
        <xdr:cNvPr id="361" name="テキスト ボックス 360"/>
        <xdr:cNvSpPr txBox="1"/>
      </xdr:nvSpPr>
      <xdr:spPr>
        <a:xfrm>
          <a:off x="8483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135695</xdr:rowOff>
    </xdr:from>
    <xdr:to>
      <xdr:col>41</xdr:col>
      <xdr:colOff>50800</xdr:colOff>
      <xdr:row>55</xdr:row>
      <xdr:rowOff>62602</xdr:rowOff>
    </xdr:to>
    <xdr:cxnSp macro="">
      <xdr:nvCxnSpPr>
        <xdr:cNvPr id="362" name="直線コネクタ 361"/>
        <xdr:cNvCxnSpPr/>
      </xdr:nvCxnSpPr>
      <xdr:spPr>
        <a:xfrm flipV="1">
          <a:off x="6972300" y="9393995"/>
          <a:ext cx="889000" cy="9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155318</xdr:rowOff>
    </xdr:from>
    <xdr:to>
      <xdr:col>41</xdr:col>
      <xdr:colOff>101600</xdr:colOff>
      <xdr:row>57</xdr:row>
      <xdr:rowOff>85468</xdr:rowOff>
    </xdr:to>
    <xdr:sp macro="" textlink="">
      <xdr:nvSpPr>
        <xdr:cNvPr id="363" name="フローチャート: 判断 362"/>
        <xdr:cNvSpPr/>
      </xdr:nvSpPr>
      <xdr:spPr>
        <a:xfrm>
          <a:off x="7810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76595</xdr:rowOff>
    </xdr:from>
    <xdr:ext cx="534377" cy="259045"/>
    <xdr:sp macro="" textlink="">
      <xdr:nvSpPr>
        <xdr:cNvPr id="364" name="テキスト ボックス 363"/>
        <xdr:cNvSpPr txBox="1"/>
      </xdr:nvSpPr>
      <xdr:spPr>
        <a:xfrm>
          <a:off x="7594111" y="984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147138</xdr:rowOff>
    </xdr:from>
    <xdr:to>
      <xdr:col>36</xdr:col>
      <xdr:colOff>165100</xdr:colOff>
      <xdr:row>57</xdr:row>
      <xdr:rowOff>77288</xdr:rowOff>
    </xdr:to>
    <xdr:sp macro="" textlink="">
      <xdr:nvSpPr>
        <xdr:cNvPr id="365" name="フローチャート: 判断 364"/>
        <xdr:cNvSpPr/>
      </xdr:nvSpPr>
      <xdr:spPr>
        <a:xfrm>
          <a:off x="6921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68415</xdr:rowOff>
    </xdr:from>
    <xdr:ext cx="534377" cy="259045"/>
    <xdr:sp macro="" textlink="">
      <xdr:nvSpPr>
        <xdr:cNvPr id="366" name="テキスト ボックス 365"/>
        <xdr:cNvSpPr txBox="1"/>
      </xdr:nvSpPr>
      <xdr:spPr>
        <a:xfrm>
          <a:off x="6705111" y="984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106265</xdr:rowOff>
    </xdr:from>
    <xdr:to>
      <xdr:col>55</xdr:col>
      <xdr:colOff>50800</xdr:colOff>
      <xdr:row>55</xdr:row>
      <xdr:rowOff>36415</xdr:rowOff>
    </xdr:to>
    <xdr:sp macro="" textlink="">
      <xdr:nvSpPr>
        <xdr:cNvPr id="372" name="楕円 371"/>
        <xdr:cNvSpPr/>
      </xdr:nvSpPr>
      <xdr:spPr>
        <a:xfrm>
          <a:off x="10426700" y="936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129142</xdr:rowOff>
    </xdr:from>
    <xdr:ext cx="599010" cy="259045"/>
    <xdr:sp macro="" textlink="">
      <xdr:nvSpPr>
        <xdr:cNvPr id="373" name="農林水産業費該当値テキスト"/>
        <xdr:cNvSpPr txBox="1"/>
      </xdr:nvSpPr>
      <xdr:spPr>
        <a:xfrm>
          <a:off x="10528300" y="921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123135</xdr:rowOff>
    </xdr:from>
    <xdr:to>
      <xdr:col>50</xdr:col>
      <xdr:colOff>165100</xdr:colOff>
      <xdr:row>55</xdr:row>
      <xdr:rowOff>53285</xdr:rowOff>
    </xdr:to>
    <xdr:sp macro="" textlink="">
      <xdr:nvSpPr>
        <xdr:cNvPr id="374" name="楕円 373"/>
        <xdr:cNvSpPr/>
      </xdr:nvSpPr>
      <xdr:spPr>
        <a:xfrm>
          <a:off x="9588500" y="938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69812</xdr:rowOff>
    </xdr:from>
    <xdr:ext cx="599010" cy="259045"/>
    <xdr:sp macro="" textlink="">
      <xdr:nvSpPr>
        <xdr:cNvPr id="375" name="テキスト ボックス 374"/>
        <xdr:cNvSpPr txBox="1"/>
      </xdr:nvSpPr>
      <xdr:spPr>
        <a:xfrm>
          <a:off x="9339795" y="915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100161</xdr:rowOff>
    </xdr:from>
    <xdr:to>
      <xdr:col>46</xdr:col>
      <xdr:colOff>38100</xdr:colOff>
      <xdr:row>55</xdr:row>
      <xdr:rowOff>30311</xdr:rowOff>
    </xdr:to>
    <xdr:sp macro="" textlink="">
      <xdr:nvSpPr>
        <xdr:cNvPr id="376" name="楕円 375"/>
        <xdr:cNvSpPr/>
      </xdr:nvSpPr>
      <xdr:spPr>
        <a:xfrm>
          <a:off x="8699500" y="935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46838</xdr:rowOff>
    </xdr:from>
    <xdr:ext cx="599010" cy="259045"/>
    <xdr:sp macro="" textlink="">
      <xdr:nvSpPr>
        <xdr:cNvPr id="377" name="テキスト ボックス 376"/>
        <xdr:cNvSpPr txBox="1"/>
      </xdr:nvSpPr>
      <xdr:spPr>
        <a:xfrm>
          <a:off x="8450795" y="913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84895</xdr:rowOff>
    </xdr:from>
    <xdr:to>
      <xdr:col>41</xdr:col>
      <xdr:colOff>101600</xdr:colOff>
      <xdr:row>55</xdr:row>
      <xdr:rowOff>15045</xdr:rowOff>
    </xdr:to>
    <xdr:sp macro="" textlink="">
      <xdr:nvSpPr>
        <xdr:cNvPr id="378" name="楕円 377"/>
        <xdr:cNvSpPr/>
      </xdr:nvSpPr>
      <xdr:spPr>
        <a:xfrm>
          <a:off x="7810500" y="93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31572</xdr:rowOff>
    </xdr:from>
    <xdr:ext cx="599010" cy="259045"/>
    <xdr:sp macro="" textlink="">
      <xdr:nvSpPr>
        <xdr:cNvPr id="379" name="テキスト ボックス 378"/>
        <xdr:cNvSpPr txBox="1"/>
      </xdr:nvSpPr>
      <xdr:spPr>
        <a:xfrm>
          <a:off x="7561795" y="911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11802</xdr:rowOff>
    </xdr:from>
    <xdr:to>
      <xdr:col>36</xdr:col>
      <xdr:colOff>165100</xdr:colOff>
      <xdr:row>55</xdr:row>
      <xdr:rowOff>113402</xdr:rowOff>
    </xdr:to>
    <xdr:sp macro="" textlink="">
      <xdr:nvSpPr>
        <xdr:cNvPr id="380" name="楕円 379"/>
        <xdr:cNvSpPr/>
      </xdr:nvSpPr>
      <xdr:spPr>
        <a:xfrm>
          <a:off x="6921500" y="944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129929</xdr:rowOff>
    </xdr:from>
    <xdr:ext cx="599010" cy="259045"/>
    <xdr:sp macro="" textlink="">
      <xdr:nvSpPr>
        <xdr:cNvPr id="381" name="テキスト ボックス 380"/>
        <xdr:cNvSpPr txBox="1"/>
      </xdr:nvSpPr>
      <xdr:spPr>
        <a:xfrm>
          <a:off x="6672795" y="921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121075</xdr:rowOff>
    </xdr:from>
    <xdr:to>
      <xdr:col>54</xdr:col>
      <xdr:colOff>189865</xdr:colOff>
      <xdr:row>79</xdr:row>
      <xdr:rowOff>64675</xdr:rowOff>
    </xdr:to>
    <xdr:cxnSp macro="">
      <xdr:nvCxnSpPr>
        <xdr:cNvPr id="407" name="直線コネクタ 406"/>
        <xdr:cNvCxnSpPr/>
      </xdr:nvCxnSpPr>
      <xdr:spPr>
        <a:xfrm flipV="1">
          <a:off x="10475595" y="12122575"/>
          <a:ext cx="1270" cy="148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68502</xdr:rowOff>
    </xdr:from>
    <xdr:ext cx="469744" cy="259045"/>
    <xdr:sp macro="" textlink="">
      <xdr:nvSpPr>
        <xdr:cNvPr id="408" name="商工費最小値テキスト"/>
        <xdr:cNvSpPr txBox="1"/>
      </xdr:nvSpPr>
      <xdr:spPr>
        <a:xfrm>
          <a:off x="10528300" y="136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64675</xdr:rowOff>
    </xdr:from>
    <xdr:to>
      <xdr:col>55</xdr:col>
      <xdr:colOff>88900</xdr:colOff>
      <xdr:row>79</xdr:row>
      <xdr:rowOff>64675</xdr:rowOff>
    </xdr:to>
    <xdr:cxnSp macro="">
      <xdr:nvCxnSpPr>
        <xdr:cNvPr id="409" name="直線コネクタ 408"/>
        <xdr:cNvCxnSpPr/>
      </xdr:nvCxnSpPr>
      <xdr:spPr>
        <a:xfrm>
          <a:off x="10388600" y="136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67752</xdr:rowOff>
    </xdr:from>
    <xdr:ext cx="599010" cy="259045"/>
    <xdr:sp macro="" textlink="">
      <xdr:nvSpPr>
        <xdr:cNvPr id="410" name="商工費最大値テキスト"/>
        <xdr:cNvSpPr txBox="1"/>
      </xdr:nvSpPr>
      <xdr:spPr>
        <a:xfrm>
          <a:off x="10528300" y="118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121075</xdr:rowOff>
    </xdr:from>
    <xdr:to>
      <xdr:col>55</xdr:col>
      <xdr:colOff>88900</xdr:colOff>
      <xdr:row>70</xdr:row>
      <xdr:rowOff>121075</xdr:rowOff>
    </xdr:to>
    <xdr:cxnSp macro="">
      <xdr:nvCxnSpPr>
        <xdr:cNvPr id="411" name="直線コネクタ 410"/>
        <xdr:cNvCxnSpPr/>
      </xdr:nvCxnSpPr>
      <xdr:spPr>
        <a:xfrm>
          <a:off x="10388600" y="1212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14002</xdr:rowOff>
    </xdr:from>
    <xdr:to>
      <xdr:col>55</xdr:col>
      <xdr:colOff>0</xdr:colOff>
      <xdr:row>78</xdr:row>
      <xdr:rowOff>105714</xdr:rowOff>
    </xdr:to>
    <xdr:cxnSp macro="">
      <xdr:nvCxnSpPr>
        <xdr:cNvPr id="412" name="直線コネクタ 411"/>
        <xdr:cNvCxnSpPr/>
      </xdr:nvCxnSpPr>
      <xdr:spPr>
        <a:xfrm>
          <a:off x="9639300" y="13387102"/>
          <a:ext cx="838200" cy="9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154145</xdr:rowOff>
    </xdr:from>
    <xdr:ext cx="534377" cy="259045"/>
    <xdr:sp macro="" textlink="">
      <xdr:nvSpPr>
        <xdr:cNvPr id="413" name="商工費平均値テキスト"/>
        <xdr:cNvSpPr txBox="1"/>
      </xdr:nvSpPr>
      <xdr:spPr>
        <a:xfrm>
          <a:off x="10528300" y="1318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131268</xdr:rowOff>
    </xdr:from>
    <xdr:to>
      <xdr:col>55</xdr:col>
      <xdr:colOff>50800</xdr:colOff>
      <xdr:row>78</xdr:row>
      <xdr:rowOff>61418</xdr:rowOff>
    </xdr:to>
    <xdr:sp macro="" textlink="">
      <xdr:nvSpPr>
        <xdr:cNvPr id="414" name="フローチャート: 判断 413"/>
        <xdr:cNvSpPr/>
      </xdr:nvSpPr>
      <xdr:spPr>
        <a:xfrm>
          <a:off x="10426700" y="13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14002</xdr:rowOff>
    </xdr:from>
    <xdr:to>
      <xdr:col>50</xdr:col>
      <xdr:colOff>114300</xdr:colOff>
      <xdr:row>78</xdr:row>
      <xdr:rowOff>27108</xdr:rowOff>
    </xdr:to>
    <xdr:cxnSp macro="">
      <xdr:nvCxnSpPr>
        <xdr:cNvPr id="415" name="直線コネクタ 414"/>
        <xdr:cNvCxnSpPr/>
      </xdr:nvCxnSpPr>
      <xdr:spPr>
        <a:xfrm flipV="1">
          <a:off x="8750300" y="13387102"/>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112119</xdr:rowOff>
    </xdr:from>
    <xdr:to>
      <xdr:col>50</xdr:col>
      <xdr:colOff>165100</xdr:colOff>
      <xdr:row>78</xdr:row>
      <xdr:rowOff>42269</xdr:rowOff>
    </xdr:to>
    <xdr:sp macro="" textlink="">
      <xdr:nvSpPr>
        <xdr:cNvPr id="416" name="フローチャート: 判断 415"/>
        <xdr:cNvSpPr/>
      </xdr:nvSpPr>
      <xdr:spPr>
        <a:xfrm>
          <a:off x="9588500" y="1331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58796</xdr:rowOff>
    </xdr:from>
    <xdr:ext cx="534377" cy="259045"/>
    <xdr:sp macro="" textlink="">
      <xdr:nvSpPr>
        <xdr:cNvPr id="417" name="テキスト ボックス 416"/>
        <xdr:cNvSpPr txBox="1"/>
      </xdr:nvSpPr>
      <xdr:spPr>
        <a:xfrm>
          <a:off x="9372111" y="1308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27108</xdr:rowOff>
    </xdr:from>
    <xdr:to>
      <xdr:col>45</xdr:col>
      <xdr:colOff>177800</xdr:colOff>
      <xdr:row>78</xdr:row>
      <xdr:rowOff>102885</xdr:rowOff>
    </xdr:to>
    <xdr:cxnSp macro="">
      <xdr:nvCxnSpPr>
        <xdr:cNvPr id="418" name="直線コネクタ 417"/>
        <xdr:cNvCxnSpPr/>
      </xdr:nvCxnSpPr>
      <xdr:spPr>
        <a:xfrm flipV="1">
          <a:off x="7861300" y="13400208"/>
          <a:ext cx="889000" cy="7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165720</xdr:rowOff>
    </xdr:from>
    <xdr:to>
      <xdr:col>46</xdr:col>
      <xdr:colOff>38100</xdr:colOff>
      <xdr:row>78</xdr:row>
      <xdr:rowOff>95870</xdr:rowOff>
    </xdr:to>
    <xdr:sp macro="" textlink="">
      <xdr:nvSpPr>
        <xdr:cNvPr id="419" name="フローチャート: 判断 418"/>
        <xdr:cNvSpPr/>
      </xdr:nvSpPr>
      <xdr:spPr>
        <a:xfrm>
          <a:off x="8699500" y="133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86997</xdr:rowOff>
    </xdr:from>
    <xdr:ext cx="534377" cy="259045"/>
    <xdr:sp macro="" textlink="">
      <xdr:nvSpPr>
        <xdr:cNvPr id="420" name="テキスト ボックス 419"/>
        <xdr:cNvSpPr txBox="1"/>
      </xdr:nvSpPr>
      <xdr:spPr>
        <a:xfrm>
          <a:off x="8483111" y="134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166272</xdr:rowOff>
    </xdr:from>
    <xdr:to>
      <xdr:col>41</xdr:col>
      <xdr:colOff>50800</xdr:colOff>
      <xdr:row>78</xdr:row>
      <xdr:rowOff>102885</xdr:rowOff>
    </xdr:to>
    <xdr:cxnSp macro="">
      <xdr:nvCxnSpPr>
        <xdr:cNvPr id="421" name="直線コネクタ 420"/>
        <xdr:cNvCxnSpPr/>
      </xdr:nvCxnSpPr>
      <xdr:spPr>
        <a:xfrm>
          <a:off x="6972300" y="13367922"/>
          <a:ext cx="889000" cy="10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107841</xdr:rowOff>
    </xdr:from>
    <xdr:to>
      <xdr:col>41</xdr:col>
      <xdr:colOff>101600</xdr:colOff>
      <xdr:row>78</xdr:row>
      <xdr:rowOff>37991</xdr:rowOff>
    </xdr:to>
    <xdr:sp macro="" textlink="">
      <xdr:nvSpPr>
        <xdr:cNvPr id="422" name="フローチャート: 判断 421"/>
        <xdr:cNvSpPr/>
      </xdr:nvSpPr>
      <xdr:spPr>
        <a:xfrm>
          <a:off x="7810500" y="1330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54518</xdr:rowOff>
    </xdr:from>
    <xdr:ext cx="534377" cy="259045"/>
    <xdr:sp macro="" textlink="">
      <xdr:nvSpPr>
        <xdr:cNvPr id="423" name="テキスト ボックス 422"/>
        <xdr:cNvSpPr txBox="1"/>
      </xdr:nvSpPr>
      <xdr:spPr>
        <a:xfrm>
          <a:off x="7594111" y="1308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4939</xdr:rowOff>
    </xdr:from>
    <xdr:to>
      <xdr:col>36</xdr:col>
      <xdr:colOff>165100</xdr:colOff>
      <xdr:row>78</xdr:row>
      <xdr:rowOff>106539</xdr:rowOff>
    </xdr:to>
    <xdr:sp macro="" textlink="">
      <xdr:nvSpPr>
        <xdr:cNvPr id="424" name="フローチャート: 判断 423"/>
        <xdr:cNvSpPr/>
      </xdr:nvSpPr>
      <xdr:spPr>
        <a:xfrm>
          <a:off x="6921500" y="1337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97666</xdr:rowOff>
    </xdr:from>
    <xdr:ext cx="534377" cy="259045"/>
    <xdr:sp macro="" textlink="">
      <xdr:nvSpPr>
        <xdr:cNvPr id="425" name="テキスト ボックス 424"/>
        <xdr:cNvSpPr txBox="1"/>
      </xdr:nvSpPr>
      <xdr:spPr>
        <a:xfrm>
          <a:off x="6705111" y="1347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54914</xdr:rowOff>
    </xdr:from>
    <xdr:to>
      <xdr:col>55</xdr:col>
      <xdr:colOff>50800</xdr:colOff>
      <xdr:row>78</xdr:row>
      <xdr:rowOff>156514</xdr:rowOff>
    </xdr:to>
    <xdr:sp macro="" textlink="">
      <xdr:nvSpPr>
        <xdr:cNvPr id="431" name="楕円 430"/>
        <xdr:cNvSpPr/>
      </xdr:nvSpPr>
      <xdr:spPr>
        <a:xfrm>
          <a:off x="10426700" y="13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33341</xdr:rowOff>
    </xdr:from>
    <xdr:ext cx="534377" cy="259045"/>
    <xdr:sp macro="" textlink="">
      <xdr:nvSpPr>
        <xdr:cNvPr id="432" name="商工費該当値テキスト"/>
        <xdr:cNvSpPr txBox="1"/>
      </xdr:nvSpPr>
      <xdr:spPr>
        <a:xfrm>
          <a:off x="10528300" y="1340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134652</xdr:rowOff>
    </xdr:from>
    <xdr:to>
      <xdr:col>50</xdr:col>
      <xdr:colOff>165100</xdr:colOff>
      <xdr:row>78</xdr:row>
      <xdr:rowOff>64802</xdr:rowOff>
    </xdr:to>
    <xdr:sp macro="" textlink="">
      <xdr:nvSpPr>
        <xdr:cNvPr id="433" name="楕円 432"/>
        <xdr:cNvSpPr/>
      </xdr:nvSpPr>
      <xdr:spPr>
        <a:xfrm>
          <a:off x="9588500" y="133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55929</xdr:rowOff>
    </xdr:from>
    <xdr:ext cx="534377" cy="259045"/>
    <xdr:sp macro="" textlink="">
      <xdr:nvSpPr>
        <xdr:cNvPr id="434" name="テキスト ボックス 433"/>
        <xdr:cNvSpPr txBox="1"/>
      </xdr:nvSpPr>
      <xdr:spPr>
        <a:xfrm>
          <a:off x="9372111" y="134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147758</xdr:rowOff>
    </xdr:from>
    <xdr:to>
      <xdr:col>46</xdr:col>
      <xdr:colOff>38100</xdr:colOff>
      <xdr:row>78</xdr:row>
      <xdr:rowOff>77908</xdr:rowOff>
    </xdr:to>
    <xdr:sp macro="" textlink="">
      <xdr:nvSpPr>
        <xdr:cNvPr id="435" name="楕円 434"/>
        <xdr:cNvSpPr/>
      </xdr:nvSpPr>
      <xdr:spPr>
        <a:xfrm>
          <a:off x="8699500" y="1334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94435</xdr:rowOff>
    </xdr:from>
    <xdr:ext cx="534377" cy="259045"/>
    <xdr:sp macro="" textlink="">
      <xdr:nvSpPr>
        <xdr:cNvPr id="436" name="テキスト ボックス 435"/>
        <xdr:cNvSpPr txBox="1"/>
      </xdr:nvSpPr>
      <xdr:spPr>
        <a:xfrm>
          <a:off x="8483111" y="13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52085</xdr:rowOff>
    </xdr:from>
    <xdr:to>
      <xdr:col>41</xdr:col>
      <xdr:colOff>101600</xdr:colOff>
      <xdr:row>78</xdr:row>
      <xdr:rowOff>153685</xdr:rowOff>
    </xdr:to>
    <xdr:sp macro="" textlink="">
      <xdr:nvSpPr>
        <xdr:cNvPr id="437" name="楕円 436"/>
        <xdr:cNvSpPr/>
      </xdr:nvSpPr>
      <xdr:spPr>
        <a:xfrm>
          <a:off x="7810500" y="134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144812</xdr:rowOff>
    </xdr:from>
    <xdr:ext cx="534377" cy="259045"/>
    <xdr:sp macro="" textlink="">
      <xdr:nvSpPr>
        <xdr:cNvPr id="438" name="テキスト ボックス 437"/>
        <xdr:cNvSpPr txBox="1"/>
      </xdr:nvSpPr>
      <xdr:spPr>
        <a:xfrm>
          <a:off x="7594111" y="1351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115472</xdr:rowOff>
    </xdr:from>
    <xdr:to>
      <xdr:col>36</xdr:col>
      <xdr:colOff>165100</xdr:colOff>
      <xdr:row>78</xdr:row>
      <xdr:rowOff>45622</xdr:rowOff>
    </xdr:to>
    <xdr:sp macro="" textlink="">
      <xdr:nvSpPr>
        <xdr:cNvPr id="439" name="楕円 438"/>
        <xdr:cNvSpPr/>
      </xdr:nvSpPr>
      <xdr:spPr>
        <a:xfrm>
          <a:off x="6921500" y="1331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62149</xdr:rowOff>
    </xdr:from>
    <xdr:ext cx="534377" cy="259045"/>
    <xdr:sp macro="" textlink="">
      <xdr:nvSpPr>
        <xdr:cNvPr id="440" name="テキスト ボックス 439"/>
        <xdr:cNvSpPr txBox="1"/>
      </xdr:nvSpPr>
      <xdr:spPr>
        <a:xfrm>
          <a:off x="6705111" y="1309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2" name="テキスト ボックス 45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4" name="テキスト ボックス 45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6" name="テキスト ボックス 45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8" name="テキスト ボックス 45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120777</xdr:rowOff>
    </xdr:from>
    <xdr:to>
      <xdr:col>54</xdr:col>
      <xdr:colOff>189865</xdr:colOff>
      <xdr:row>98</xdr:row>
      <xdr:rowOff>92300</xdr:rowOff>
    </xdr:to>
    <xdr:cxnSp macro="">
      <xdr:nvCxnSpPr>
        <xdr:cNvPr id="462" name="直線コネクタ 461"/>
        <xdr:cNvCxnSpPr/>
      </xdr:nvCxnSpPr>
      <xdr:spPr>
        <a:xfrm flipV="1">
          <a:off x="10475595" y="15722727"/>
          <a:ext cx="1270" cy="117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96127</xdr:rowOff>
    </xdr:from>
    <xdr:ext cx="534377" cy="259045"/>
    <xdr:sp macro="" textlink="">
      <xdr:nvSpPr>
        <xdr:cNvPr id="463" name="土木費最小値テキスト"/>
        <xdr:cNvSpPr txBox="1"/>
      </xdr:nvSpPr>
      <xdr:spPr>
        <a:xfrm>
          <a:off x="10528300" y="1689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92300</xdr:rowOff>
    </xdr:from>
    <xdr:to>
      <xdr:col>55</xdr:col>
      <xdr:colOff>88900</xdr:colOff>
      <xdr:row>98</xdr:row>
      <xdr:rowOff>92300</xdr:rowOff>
    </xdr:to>
    <xdr:cxnSp macro="">
      <xdr:nvCxnSpPr>
        <xdr:cNvPr id="464" name="直線コネクタ 463"/>
        <xdr:cNvCxnSpPr/>
      </xdr:nvCxnSpPr>
      <xdr:spPr>
        <a:xfrm>
          <a:off x="10388600" y="168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67454</xdr:rowOff>
    </xdr:from>
    <xdr:ext cx="599010" cy="259045"/>
    <xdr:sp macro="" textlink="">
      <xdr:nvSpPr>
        <xdr:cNvPr id="465" name="土木費最大値テキスト"/>
        <xdr:cNvSpPr txBox="1"/>
      </xdr:nvSpPr>
      <xdr:spPr>
        <a:xfrm>
          <a:off x="10528300" y="1549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533,278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120777</xdr:rowOff>
    </xdr:from>
    <xdr:to>
      <xdr:col>55</xdr:col>
      <xdr:colOff>88900</xdr:colOff>
      <xdr:row>91</xdr:row>
      <xdr:rowOff>120777</xdr:rowOff>
    </xdr:to>
    <xdr:cxnSp macro="">
      <xdr:nvCxnSpPr>
        <xdr:cNvPr id="466" name="直線コネクタ 465"/>
        <xdr:cNvCxnSpPr/>
      </xdr:nvCxnSpPr>
      <xdr:spPr>
        <a:xfrm>
          <a:off x="10388600" y="1572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105874</xdr:rowOff>
    </xdr:from>
    <xdr:to>
      <xdr:col>55</xdr:col>
      <xdr:colOff>0</xdr:colOff>
      <xdr:row>96</xdr:row>
      <xdr:rowOff>118202</xdr:rowOff>
    </xdr:to>
    <xdr:cxnSp macro="">
      <xdr:nvCxnSpPr>
        <xdr:cNvPr id="467" name="直線コネクタ 466"/>
        <xdr:cNvCxnSpPr/>
      </xdr:nvCxnSpPr>
      <xdr:spPr>
        <a:xfrm flipV="1">
          <a:off x="9639300" y="16565074"/>
          <a:ext cx="838200" cy="1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68778</xdr:rowOff>
    </xdr:from>
    <xdr:ext cx="534377" cy="259045"/>
    <xdr:sp macro="" textlink="">
      <xdr:nvSpPr>
        <xdr:cNvPr id="468" name="土木費平均値テキスト"/>
        <xdr:cNvSpPr txBox="1"/>
      </xdr:nvSpPr>
      <xdr:spPr>
        <a:xfrm>
          <a:off x="10528300" y="1669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90351</xdr:rowOff>
    </xdr:from>
    <xdr:to>
      <xdr:col>55</xdr:col>
      <xdr:colOff>50800</xdr:colOff>
      <xdr:row>98</xdr:row>
      <xdr:rowOff>20501</xdr:rowOff>
    </xdr:to>
    <xdr:sp macro="" textlink="">
      <xdr:nvSpPr>
        <xdr:cNvPr id="469" name="フローチャート: 判断 468"/>
        <xdr:cNvSpPr/>
      </xdr:nvSpPr>
      <xdr:spPr>
        <a:xfrm>
          <a:off x="10426700" y="167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118202</xdr:rowOff>
    </xdr:from>
    <xdr:to>
      <xdr:col>50</xdr:col>
      <xdr:colOff>114300</xdr:colOff>
      <xdr:row>96</xdr:row>
      <xdr:rowOff>168134</xdr:rowOff>
    </xdr:to>
    <xdr:cxnSp macro="">
      <xdr:nvCxnSpPr>
        <xdr:cNvPr id="470" name="直線コネクタ 469"/>
        <xdr:cNvCxnSpPr/>
      </xdr:nvCxnSpPr>
      <xdr:spPr>
        <a:xfrm flipV="1">
          <a:off x="8750300" y="16577402"/>
          <a:ext cx="889000" cy="4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86992</xdr:rowOff>
    </xdr:from>
    <xdr:to>
      <xdr:col>50</xdr:col>
      <xdr:colOff>165100</xdr:colOff>
      <xdr:row>98</xdr:row>
      <xdr:rowOff>17142</xdr:rowOff>
    </xdr:to>
    <xdr:sp macro="" textlink="">
      <xdr:nvSpPr>
        <xdr:cNvPr id="471" name="フローチャート: 判断 470"/>
        <xdr:cNvSpPr/>
      </xdr:nvSpPr>
      <xdr:spPr>
        <a:xfrm>
          <a:off x="9588500" y="1671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8269</xdr:rowOff>
    </xdr:from>
    <xdr:ext cx="534377" cy="259045"/>
    <xdr:sp macro="" textlink="">
      <xdr:nvSpPr>
        <xdr:cNvPr id="472" name="テキスト ボックス 471"/>
        <xdr:cNvSpPr txBox="1"/>
      </xdr:nvSpPr>
      <xdr:spPr>
        <a:xfrm>
          <a:off x="9372111" y="1681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167884</xdr:rowOff>
    </xdr:from>
    <xdr:to>
      <xdr:col>45</xdr:col>
      <xdr:colOff>177800</xdr:colOff>
      <xdr:row>96</xdr:row>
      <xdr:rowOff>168134</xdr:rowOff>
    </xdr:to>
    <xdr:cxnSp macro="">
      <xdr:nvCxnSpPr>
        <xdr:cNvPr id="473" name="直線コネクタ 472"/>
        <xdr:cNvCxnSpPr/>
      </xdr:nvCxnSpPr>
      <xdr:spPr>
        <a:xfrm>
          <a:off x="7861300" y="16627084"/>
          <a:ext cx="8890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95867</xdr:rowOff>
    </xdr:from>
    <xdr:to>
      <xdr:col>46</xdr:col>
      <xdr:colOff>38100</xdr:colOff>
      <xdr:row>98</xdr:row>
      <xdr:rowOff>26017</xdr:rowOff>
    </xdr:to>
    <xdr:sp macro="" textlink="">
      <xdr:nvSpPr>
        <xdr:cNvPr id="474" name="フローチャート: 判断 473"/>
        <xdr:cNvSpPr/>
      </xdr:nvSpPr>
      <xdr:spPr>
        <a:xfrm>
          <a:off x="8699500" y="1672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17144</xdr:rowOff>
    </xdr:from>
    <xdr:ext cx="534377" cy="259045"/>
    <xdr:sp macro="" textlink="">
      <xdr:nvSpPr>
        <xdr:cNvPr id="475" name="テキスト ボックス 474"/>
        <xdr:cNvSpPr txBox="1"/>
      </xdr:nvSpPr>
      <xdr:spPr>
        <a:xfrm>
          <a:off x="8483111" y="1681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117334</xdr:rowOff>
    </xdr:from>
    <xdr:to>
      <xdr:col>41</xdr:col>
      <xdr:colOff>50800</xdr:colOff>
      <xdr:row>96</xdr:row>
      <xdr:rowOff>167884</xdr:rowOff>
    </xdr:to>
    <xdr:cxnSp macro="">
      <xdr:nvCxnSpPr>
        <xdr:cNvPr id="476" name="直線コネクタ 475"/>
        <xdr:cNvCxnSpPr/>
      </xdr:nvCxnSpPr>
      <xdr:spPr>
        <a:xfrm>
          <a:off x="6972300" y="16576534"/>
          <a:ext cx="889000" cy="5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109432</xdr:rowOff>
    </xdr:from>
    <xdr:to>
      <xdr:col>41</xdr:col>
      <xdr:colOff>101600</xdr:colOff>
      <xdr:row>98</xdr:row>
      <xdr:rowOff>39582</xdr:rowOff>
    </xdr:to>
    <xdr:sp macro="" textlink="">
      <xdr:nvSpPr>
        <xdr:cNvPr id="477" name="フローチャート: 判断 476"/>
        <xdr:cNvSpPr/>
      </xdr:nvSpPr>
      <xdr:spPr>
        <a:xfrm>
          <a:off x="7810500" y="1674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30709</xdr:rowOff>
    </xdr:from>
    <xdr:ext cx="534377" cy="259045"/>
    <xdr:sp macro="" textlink="">
      <xdr:nvSpPr>
        <xdr:cNvPr id="478" name="テキスト ボックス 477"/>
        <xdr:cNvSpPr txBox="1"/>
      </xdr:nvSpPr>
      <xdr:spPr>
        <a:xfrm>
          <a:off x="7594111" y="1683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80021</xdr:rowOff>
    </xdr:from>
    <xdr:to>
      <xdr:col>36</xdr:col>
      <xdr:colOff>165100</xdr:colOff>
      <xdr:row>98</xdr:row>
      <xdr:rowOff>10171</xdr:rowOff>
    </xdr:to>
    <xdr:sp macro="" textlink="">
      <xdr:nvSpPr>
        <xdr:cNvPr id="479" name="フローチャート: 判断 478"/>
        <xdr:cNvSpPr/>
      </xdr:nvSpPr>
      <xdr:spPr>
        <a:xfrm>
          <a:off x="6921500" y="167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1298</xdr:rowOff>
    </xdr:from>
    <xdr:ext cx="534377" cy="259045"/>
    <xdr:sp macro="" textlink="">
      <xdr:nvSpPr>
        <xdr:cNvPr id="480" name="テキスト ボックス 479"/>
        <xdr:cNvSpPr txBox="1"/>
      </xdr:nvSpPr>
      <xdr:spPr>
        <a:xfrm>
          <a:off x="6705111" y="1680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55074</xdr:rowOff>
    </xdr:from>
    <xdr:to>
      <xdr:col>55</xdr:col>
      <xdr:colOff>50800</xdr:colOff>
      <xdr:row>96</xdr:row>
      <xdr:rowOff>156674</xdr:rowOff>
    </xdr:to>
    <xdr:sp macro="" textlink="">
      <xdr:nvSpPr>
        <xdr:cNvPr id="486" name="楕円 485"/>
        <xdr:cNvSpPr/>
      </xdr:nvSpPr>
      <xdr:spPr>
        <a:xfrm>
          <a:off x="10426700" y="165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77951</xdr:rowOff>
    </xdr:from>
    <xdr:ext cx="599010" cy="259045"/>
    <xdr:sp macro="" textlink="">
      <xdr:nvSpPr>
        <xdr:cNvPr id="487" name="土木費該当値テキスト"/>
        <xdr:cNvSpPr txBox="1"/>
      </xdr:nvSpPr>
      <xdr:spPr>
        <a:xfrm>
          <a:off x="10528300" y="16365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67402</xdr:rowOff>
    </xdr:from>
    <xdr:to>
      <xdr:col>50</xdr:col>
      <xdr:colOff>165100</xdr:colOff>
      <xdr:row>96</xdr:row>
      <xdr:rowOff>169002</xdr:rowOff>
    </xdr:to>
    <xdr:sp macro="" textlink="">
      <xdr:nvSpPr>
        <xdr:cNvPr id="488" name="楕円 487"/>
        <xdr:cNvSpPr/>
      </xdr:nvSpPr>
      <xdr:spPr>
        <a:xfrm>
          <a:off x="9588500" y="1652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14079</xdr:rowOff>
    </xdr:from>
    <xdr:ext cx="599010" cy="259045"/>
    <xdr:sp macro="" textlink="">
      <xdr:nvSpPr>
        <xdr:cNvPr id="489" name="テキスト ボックス 488"/>
        <xdr:cNvSpPr txBox="1"/>
      </xdr:nvSpPr>
      <xdr:spPr>
        <a:xfrm>
          <a:off x="9339795" y="16301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117334</xdr:rowOff>
    </xdr:from>
    <xdr:to>
      <xdr:col>46</xdr:col>
      <xdr:colOff>38100</xdr:colOff>
      <xdr:row>97</xdr:row>
      <xdr:rowOff>47484</xdr:rowOff>
    </xdr:to>
    <xdr:sp macro="" textlink="">
      <xdr:nvSpPr>
        <xdr:cNvPr id="490" name="楕円 489"/>
        <xdr:cNvSpPr/>
      </xdr:nvSpPr>
      <xdr:spPr>
        <a:xfrm>
          <a:off x="8699500" y="1657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64011</xdr:rowOff>
    </xdr:from>
    <xdr:ext cx="599010" cy="259045"/>
    <xdr:sp macro="" textlink="">
      <xdr:nvSpPr>
        <xdr:cNvPr id="491" name="テキスト ボックス 490"/>
        <xdr:cNvSpPr txBox="1"/>
      </xdr:nvSpPr>
      <xdr:spPr>
        <a:xfrm>
          <a:off x="8450795" y="1635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117084</xdr:rowOff>
    </xdr:from>
    <xdr:to>
      <xdr:col>41</xdr:col>
      <xdr:colOff>101600</xdr:colOff>
      <xdr:row>97</xdr:row>
      <xdr:rowOff>47234</xdr:rowOff>
    </xdr:to>
    <xdr:sp macro="" textlink="">
      <xdr:nvSpPr>
        <xdr:cNvPr id="492" name="楕円 491"/>
        <xdr:cNvSpPr/>
      </xdr:nvSpPr>
      <xdr:spPr>
        <a:xfrm>
          <a:off x="7810500" y="1657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63761</xdr:rowOff>
    </xdr:from>
    <xdr:ext cx="599010" cy="259045"/>
    <xdr:sp macro="" textlink="">
      <xdr:nvSpPr>
        <xdr:cNvPr id="493" name="テキスト ボックス 492"/>
        <xdr:cNvSpPr txBox="1"/>
      </xdr:nvSpPr>
      <xdr:spPr>
        <a:xfrm>
          <a:off x="7561795" y="1635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66534</xdr:rowOff>
    </xdr:from>
    <xdr:to>
      <xdr:col>36</xdr:col>
      <xdr:colOff>165100</xdr:colOff>
      <xdr:row>96</xdr:row>
      <xdr:rowOff>168134</xdr:rowOff>
    </xdr:to>
    <xdr:sp macro="" textlink="">
      <xdr:nvSpPr>
        <xdr:cNvPr id="494" name="楕円 493"/>
        <xdr:cNvSpPr/>
      </xdr:nvSpPr>
      <xdr:spPr>
        <a:xfrm>
          <a:off x="6921500" y="1652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13211</xdr:rowOff>
    </xdr:from>
    <xdr:ext cx="599010" cy="259045"/>
    <xdr:sp macro="" textlink="">
      <xdr:nvSpPr>
        <xdr:cNvPr id="495" name="テキスト ボックス 494"/>
        <xdr:cNvSpPr txBox="1"/>
      </xdr:nvSpPr>
      <xdr:spPr>
        <a:xfrm>
          <a:off x="6672795" y="1630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6" name="テキスト ボックス 515"/>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109688</xdr:rowOff>
    </xdr:from>
    <xdr:to>
      <xdr:col>85</xdr:col>
      <xdr:colOff>126364</xdr:colOff>
      <xdr:row>39</xdr:row>
      <xdr:rowOff>152305</xdr:rowOff>
    </xdr:to>
    <xdr:cxnSp macro="">
      <xdr:nvCxnSpPr>
        <xdr:cNvPr id="522" name="直線コネクタ 521"/>
        <xdr:cNvCxnSpPr/>
      </xdr:nvCxnSpPr>
      <xdr:spPr>
        <a:xfrm flipV="1">
          <a:off x="16317595" y="5253188"/>
          <a:ext cx="1269" cy="1585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156132</xdr:rowOff>
    </xdr:from>
    <xdr:ext cx="534377" cy="259045"/>
    <xdr:sp macro="" textlink="">
      <xdr:nvSpPr>
        <xdr:cNvPr id="523" name="消防費最小値テキスト"/>
        <xdr:cNvSpPr txBox="1"/>
      </xdr:nvSpPr>
      <xdr:spPr>
        <a:xfrm>
          <a:off x="16370300" y="68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152305</xdr:rowOff>
    </xdr:from>
    <xdr:to>
      <xdr:col>86</xdr:col>
      <xdr:colOff>25400</xdr:colOff>
      <xdr:row>39</xdr:row>
      <xdr:rowOff>152305</xdr:rowOff>
    </xdr:to>
    <xdr:cxnSp macro="">
      <xdr:nvCxnSpPr>
        <xdr:cNvPr id="524" name="直線コネクタ 523"/>
        <xdr:cNvCxnSpPr/>
      </xdr:nvCxnSpPr>
      <xdr:spPr>
        <a:xfrm>
          <a:off x="16230600" y="683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56365</xdr:rowOff>
    </xdr:from>
    <xdr:ext cx="599010" cy="259045"/>
    <xdr:sp macro="" textlink="">
      <xdr:nvSpPr>
        <xdr:cNvPr id="525" name="消防費最大値テキスト"/>
        <xdr:cNvSpPr txBox="1"/>
      </xdr:nvSpPr>
      <xdr:spPr>
        <a:xfrm>
          <a:off x="16370300" y="502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109688</xdr:rowOff>
    </xdr:from>
    <xdr:to>
      <xdr:col>86</xdr:col>
      <xdr:colOff>25400</xdr:colOff>
      <xdr:row>30</xdr:row>
      <xdr:rowOff>109688</xdr:rowOff>
    </xdr:to>
    <xdr:cxnSp macro="">
      <xdr:nvCxnSpPr>
        <xdr:cNvPr id="526" name="直線コネクタ 525"/>
        <xdr:cNvCxnSpPr/>
      </xdr:nvCxnSpPr>
      <xdr:spPr>
        <a:xfrm>
          <a:off x="16230600" y="525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29793</xdr:rowOff>
    </xdr:from>
    <xdr:to>
      <xdr:col>85</xdr:col>
      <xdr:colOff>127000</xdr:colOff>
      <xdr:row>38</xdr:row>
      <xdr:rowOff>61160</xdr:rowOff>
    </xdr:to>
    <xdr:cxnSp macro="">
      <xdr:nvCxnSpPr>
        <xdr:cNvPr id="527" name="直線コネクタ 526"/>
        <xdr:cNvCxnSpPr/>
      </xdr:nvCxnSpPr>
      <xdr:spPr>
        <a:xfrm flipV="1">
          <a:off x="15481300" y="6544893"/>
          <a:ext cx="838200" cy="3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104609</xdr:rowOff>
    </xdr:from>
    <xdr:ext cx="534377" cy="259045"/>
    <xdr:sp macro="" textlink="">
      <xdr:nvSpPr>
        <xdr:cNvPr id="528" name="消防費平均値テキスト"/>
        <xdr:cNvSpPr txBox="1"/>
      </xdr:nvSpPr>
      <xdr:spPr>
        <a:xfrm>
          <a:off x="16370300" y="627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81732</xdr:rowOff>
    </xdr:from>
    <xdr:to>
      <xdr:col>85</xdr:col>
      <xdr:colOff>177800</xdr:colOff>
      <xdr:row>38</xdr:row>
      <xdr:rowOff>11881</xdr:rowOff>
    </xdr:to>
    <xdr:sp macro="" textlink="">
      <xdr:nvSpPr>
        <xdr:cNvPr id="529" name="フローチャート: 判断 528"/>
        <xdr:cNvSpPr/>
      </xdr:nvSpPr>
      <xdr:spPr>
        <a:xfrm>
          <a:off x="16268700" y="6425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61160</xdr:rowOff>
    </xdr:from>
    <xdr:to>
      <xdr:col>81</xdr:col>
      <xdr:colOff>50800</xdr:colOff>
      <xdr:row>38</xdr:row>
      <xdr:rowOff>114178</xdr:rowOff>
    </xdr:to>
    <xdr:cxnSp macro="">
      <xdr:nvCxnSpPr>
        <xdr:cNvPr id="530" name="直線コネクタ 529"/>
        <xdr:cNvCxnSpPr/>
      </xdr:nvCxnSpPr>
      <xdr:spPr>
        <a:xfrm flipV="1">
          <a:off x="14592300" y="6576260"/>
          <a:ext cx="889000" cy="5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136988</xdr:rowOff>
    </xdr:from>
    <xdr:to>
      <xdr:col>81</xdr:col>
      <xdr:colOff>101600</xdr:colOff>
      <xdr:row>38</xdr:row>
      <xdr:rowOff>67138</xdr:rowOff>
    </xdr:to>
    <xdr:sp macro="" textlink="">
      <xdr:nvSpPr>
        <xdr:cNvPr id="531" name="フローチャート: 判断 530"/>
        <xdr:cNvSpPr/>
      </xdr:nvSpPr>
      <xdr:spPr>
        <a:xfrm>
          <a:off x="15430500" y="648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83665</xdr:rowOff>
    </xdr:from>
    <xdr:ext cx="534377" cy="259045"/>
    <xdr:sp macro="" textlink="">
      <xdr:nvSpPr>
        <xdr:cNvPr id="532" name="テキスト ボックス 531"/>
        <xdr:cNvSpPr txBox="1"/>
      </xdr:nvSpPr>
      <xdr:spPr>
        <a:xfrm>
          <a:off x="15214111" y="625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95466</xdr:rowOff>
    </xdr:from>
    <xdr:to>
      <xdr:col>76</xdr:col>
      <xdr:colOff>114300</xdr:colOff>
      <xdr:row>38</xdr:row>
      <xdr:rowOff>114178</xdr:rowOff>
    </xdr:to>
    <xdr:cxnSp macro="">
      <xdr:nvCxnSpPr>
        <xdr:cNvPr id="533" name="直線コネクタ 532"/>
        <xdr:cNvCxnSpPr/>
      </xdr:nvCxnSpPr>
      <xdr:spPr>
        <a:xfrm>
          <a:off x="13703300" y="6610566"/>
          <a:ext cx="889000" cy="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115238</xdr:rowOff>
    </xdr:from>
    <xdr:to>
      <xdr:col>76</xdr:col>
      <xdr:colOff>165100</xdr:colOff>
      <xdr:row>38</xdr:row>
      <xdr:rowOff>45388</xdr:rowOff>
    </xdr:to>
    <xdr:sp macro="" textlink="">
      <xdr:nvSpPr>
        <xdr:cNvPr id="534" name="フローチャート: 判断 533"/>
        <xdr:cNvSpPr/>
      </xdr:nvSpPr>
      <xdr:spPr>
        <a:xfrm>
          <a:off x="14541500" y="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61915</xdr:rowOff>
    </xdr:from>
    <xdr:ext cx="534377" cy="259045"/>
    <xdr:sp macro="" textlink="">
      <xdr:nvSpPr>
        <xdr:cNvPr id="535" name="テキスト ボックス 534"/>
        <xdr:cNvSpPr txBox="1"/>
      </xdr:nvSpPr>
      <xdr:spPr>
        <a:xfrm>
          <a:off x="14325111" y="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95466</xdr:rowOff>
    </xdr:from>
    <xdr:to>
      <xdr:col>71</xdr:col>
      <xdr:colOff>177800</xdr:colOff>
      <xdr:row>38</xdr:row>
      <xdr:rowOff>124253</xdr:rowOff>
    </xdr:to>
    <xdr:cxnSp macro="">
      <xdr:nvCxnSpPr>
        <xdr:cNvPr id="536" name="直線コネクタ 535"/>
        <xdr:cNvCxnSpPr/>
      </xdr:nvCxnSpPr>
      <xdr:spPr>
        <a:xfrm flipV="1">
          <a:off x="12814300" y="6610566"/>
          <a:ext cx="889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383</xdr:rowOff>
    </xdr:from>
    <xdr:to>
      <xdr:col>72</xdr:col>
      <xdr:colOff>38100</xdr:colOff>
      <xdr:row>38</xdr:row>
      <xdr:rowOff>101983</xdr:rowOff>
    </xdr:to>
    <xdr:sp macro="" textlink="">
      <xdr:nvSpPr>
        <xdr:cNvPr id="537" name="フローチャート: 判断 536"/>
        <xdr:cNvSpPr/>
      </xdr:nvSpPr>
      <xdr:spPr>
        <a:xfrm>
          <a:off x="13652500" y="651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118510</xdr:rowOff>
    </xdr:from>
    <xdr:ext cx="534377" cy="259045"/>
    <xdr:sp macro="" textlink="">
      <xdr:nvSpPr>
        <xdr:cNvPr id="538" name="テキスト ボックス 537"/>
        <xdr:cNvSpPr txBox="1"/>
      </xdr:nvSpPr>
      <xdr:spPr>
        <a:xfrm>
          <a:off x="13436111" y="629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160272</xdr:rowOff>
    </xdr:from>
    <xdr:to>
      <xdr:col>67</xdr:col>
      <xdr:colOff>101600</xdr:colOff>
      <xdr:row>38</xdr:row>
      <xdr:rowOff>90422</xdr:rowOff>
    </xdr:to>
    <xdr:sp macro="" textlink="">
      <xdr:nvSpPr>
        <xdr:cNvPr id="539" name="フローチャート: 判断 538"/>
        <xdr:cNvSpPr/>
      </xdr:nvSpPr>
      <xdr:spPr>
        <a:xfrm>
          <a:off x="12763500" y="650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106949</xdr:rowOff>
    </xdr:from>
    <xdr:ext cx="534377" cy="259045"/>
    <xdr:sp macro="" textlink="">
      <xdr:nvSpPr>
        <xdr:cNvPr id="540" name="テキスト ボックス 539"/>
        <xdr:cNvSpPr txBox="1"/>
      </xdr:nvSpPr>
      <xdr:spPr>
        <a:xfrm>
          <a:off x="12547111" y="627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150442</xdr:rowOff>
    </xdr:from>
    <xdr:to>
      <xdr:col>85</xdr:col>
      <xdr:colOff>177800</xdr:colOff>
      <xdr:row>38</xdr:row>
      <xdr:rowOff>80592</xdr:rowOff>
    </xdr:to>
    <xdr:sp macro="" textlink="">
      <xdr:nvSpPr>
        <xdr:cNvPr id="546" name="楕円 545"/>
        <xdr:cNvSpPr/>
      </xdr:nvSpPr>
      <xdr:spPr>
        <a:xfrm>
          <a:off x="16268700" y="649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128870</xdr:rowOff>
    </xdr:from>
    <xdr:ext cx="534377" cy="259045"/>
    <xdr:sp macro="" textlink="">
      <xdr:nvSpPr>
        <xdr:cNvPr id="547" name="消防費該当値テキスト"/>
        <xdr:cNvSpPr txBox="1"/>
      </xdr:nvSpPr>
      <xdr:spPr>
        <a:xfrm>
          <a:off x="16370300" y="647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10360</xdr:rowOff>
    </xdr:from>
    <xdr:to>
      <xdr:col>81</xdr:col>
      <xdr:colOff>101600</xdr:colOff>
      <xdr:row>38</xdr:row>
      <xdr:rowOff>111960</xdr:rowOff>
    </xdr:to>
    <xdr:sp macro="" textlink="">
      <xdr:nvSpPr>
        <xdr:cNvPr id="548" name="楕円 547"/>
        <xdr:cNvSpPr/>
      </xdr:nvSpPr>
      <xdr:spPr>
        <a:xfrm>
          <a:off x="15430500" y="652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103087</xdr:rowOff>
    </xdr:from>
    <xdr:ext cx="534377" cy="259045"/>
    <xdr:sp macro="" textlink="">
      <xdr:nvSpPr>
        <xdr:cNvPr id="549" name="テキスト ボックス 548"/>
        <xdr:cNvSpPr txBox="1"/>
      </xdr:nvSpPr>
      <xdr:spPr>
        <a:xfrm>
          <a:off x="15214111" y="661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63378</xdr:rowOff>
    </xdr:from>
    <xdr:to>
      <xdr:col>76</xdr:col>
      <xdr:colOff>165100</xdr:colOff>
      <xdr:row>38</xdr:row>
      <xdr:rowOff>164978</xdr:rowOff>
    </xdr:to>
    <xdr:sp macro="" textlink="">
      <xdr:nvSpPr>
        <xdr:cNvPr id="550" name="楕円 549"/>
        <xdr:cNvSpPr/>
      </xdr:nvSpPr>
      <xdr:spPr>
        <a:xfrm>
          <a:off x="14541500" y="65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156105</xdr:rowOff>
    </xdr:from>
    <xdr:ext cx="534377" cy="259045"/>
    <xdr:sp macro="" textlink="">
      <xdr:nvSpPr>
        <xdr:cNvPr id="551" name="テキスト ボックス 550"/>
        <xdr:cNvSpPr txBox="1"/>
      </xdr:nvSpPr>
      <xdr:spPr>
        <a:xfrm>
          <a:off x="14325111" y="667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44666</xdr:rowOff>
    </xdr:from>
    <xdr:to>
      <xdr:col>72</xdr:col>
      <xdr:colOff>38100</xdr:colOff>
      <xdr:row>38</xdr:row>
      <xdr:rowOff>146266</xdr:rowOff>
    </xdr:to>
    <xdr:sp macro="" textlink="">
      <xdr:nvSpPr>
        <xdr:cNvPr id="552" name="楕円 551"/>
        <xdr:cNvSpPr/>
      </xdr:nvSpPr>
      <xdr:spPr>
        <a:xfrm>
          <a:off x="13652500" y="65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137393</xdr:rowOff>
    </xdr:from>
    <xdr:ext cx="534377" cy="259045"/>
    <xdr:sp macro="" textlink="">
      <xdr:nvSpPr>
        <xdr:cNvPr id="553" name="テキスト ボックス 552"/>
        <xdr:cNvSpPr txBox="1"/>
      </xdr:nvSpPr>
      <xdr:spPr>
        <a:xfrm>
          <a:off x="13436111" y="665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73453</xdr:rowOff>
    </xdr:from>
    <xdr:to>
      <xdr:col>67</xdr:col>
      <xdr:colOff>101600</xdr:colOff>
      <xdr:row>39</xdr:row>
      <xdr:rowOff>3603</xdr:rowOff>
    </xdr:to>
    <xdr:sp macro="" textlink="">
      <xdr:nvSpPr>
        <xdr:cNvPr id="554" name="楕円 553"/>
        <xdr:cNvSpPr/>
      </xdr:nvSpPr>
      <xdr:spPr>
        <a:xfrm>
          <a:off x="12763500" y="658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166180</xdr:rowOff>
    </xdr:from>
    <xdr:ext cx="534377" cy="259045"/>
    <xdr:sp macro="" textlink="">
      <xdr:nvSpPr>
        <xdr:cNvPr id="555" name="テキスト ボックス 554"/>
        <xdr:cNvSpPr txBox="1"/>
      </xdr:nvSpPr>
      <xdr:spPr>
        <a:xfrm>
          <a:off x="12547111" y="668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69150</xdr:rowOff>
    </xdr:from>
    <xdr:to>
      <xdr:col>85</xdr:col>
      <xdr:colOff>126364</xdr:colOff>
      <xdr:row>59</xdr:row>
      <xdr:rowOff>5262</xdr:rowOff>
    </xdr:to>
    <xdr:cxnSp macro="">
      <xdr:nvCxnSpPr>
        <xdr:cNvPr id="582" name="直線コネクタ 581"/>
        <xdr:cNvCxnSpPr/>
      </xdr:nvCxnSpPr>
      <xdr:spPr>
        <a:xfrm flipV="1">
          <a:off x="16317595" y="8641650"/>
          <a:ext cx="1269" cy="147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9089</xdr:rowOff>
    </xdr:from>
    <xdr:ext cx="534377" cy="259045"/>
    <xdr:sp macro="" textlink="">
      <xdr:nvSpPr>
        <xdr:cNvPr id="583" name="教育費最小値テキスト"/>
        <xdr:cNvSpPr txBox="1"/>
      </xdr:nvSpPr>
      <xdr:spPr>
        <a:xfrm>
          <a:off x="16370300" y="101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5262</xdr:rowOff>
    </xdr:from>
    <xdr:to>
      <xdr:col>86</xdr:col>
      <xdr:colOff>25400</xdr:colOff>
      <xdr:row>59</xdr:row>
      <xdr:rowOff>5262</xdr:rowOff>
    </xdr:to>
    <xdr:cxnSp macro="">
      <xdr:nvCxnSpPr>
        <xdr:cNvPr id="584" name="直線コネクタ 583"/>
        <xdr:cNvCxnSpPr/>
      </xdr:nvCxnSpPr>
      <xdr:spPr>
        <a:xfrm>
          <a:off x="16230600" y="1012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15827</xdr:rowOff>
    </xdr:from>
    <xdr:ext cx="599010" cy="259045"/>
    <xdr:sp macro="" textlink="">
      <xdr:nvSpPr>
        <xdr:cNvPr id="585" name="教育費最大値テキスト"/>
        <xdr:cNvSpPr txBox="1"/>
      </xdr:nvSpPr>
      <xdr:spPr>
        <a:xfrm>
          <a:off x="16370300" y="841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174,481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69150</xdr:rowOff>
    </xdr:from>
    <xdr:to>
      <xdr:col>86</xdr:col>
      <xdr:colOff>25400</xdr:colOff>
      <xdr:row>50</xdr:row>
      <xdr:rowOff>69150</xdr:rowOff>
    </xdr:to>
    <xdr:cxnSp macro="">
      <xdr:nvCxnSpPr>
        <xdr:cNvPr id="586" name="直線コネクタ 585"/>
        <xdr:cNvCxnSpPr/>
      </xdr:nvCxnSpPr>
      <xdr:spPr>
        <a:xfrm>
          <a:off x="16230600" y="864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42980</xdr:rowOff>
    </xdr:from>
    <xdr:to>
      <xdr:col>85</xdr:col>
      <xdr:colOff>127000</xdr:colOff>
      <xdr:row>58</xdr:row>
      <xdr:rowOff>65274</xdr:rowOff>
    </xdr:to>
    <xdr:cxnSp macro="">
      <xdr:nvCxnSpPr>
        <xdr:cNvPr id="587" name="直線コネクタ 586"/>
        <xdr:cNvCxnSpPr/>
      </xdr:nvCxnSpPr>
      <xdr:spPr>
        <a:xfrm flipV="1">
          <a:off x="15481300" y="9987080"/>
          <a:ext cx="838200" cy="2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95753</xdr:rowOff>
    </xdr:from>
    <xdr:ext cx="534377" cy="259045"/>
    <xdr:sp macro="" textlink="">
      <xdr:nvSpPr>
        <xdr:cNvPr id="588" name="教育費平均値テキスト"/>
        <xdr:cNvSpPr txBox="1"/>
      </xdr:nvSpPr>
      <xdr:spPr>
        <a:xfrm>
          <a:off x="16370300" y="952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72876</xdr:rowOff>
    </xdr:from>
    <xdr:to>
      <xdr:col>85</xdr:col>
      <xdr:colOff>177800</xdr:colOff>
      <xdr:row>57</xdr:row>
      <xdr:rowOff>3026</xdr:rowOff>
    </xdr:to>
    <xdr:sp macro="" textlink="">
      <xdr:nvSpPr>
        <xdr:cNvPr id="589" name="フローチャート: 判断 588"/>
        <xdr:cNvSpPr/>
      </xdr:nvSpPr>
      <xdr:spPr>
        <a:xfrm>
          <a:off x="162687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104311</xdr:rowOff>
    </xdr:from>
    <xdr:to>
      <xdr:col>81</xdr:col>
      <xdr:colOff>50800</xdr:colOff>
      <xdr:row>58</xdr:row>
      <xdr:rowOff>65274</xdr:rowOff>
    </xdr:to>
    <xdr:cxnSp macro="">
      <xdr:nvCxnSpPr>
        <xdr:cNvPr id="590" name="直線コネクタ 589"/>
        <xdr:cNvCxnSpPr/>
      </xdr:nvCxnSpPr>
      <xdr:spPr>
        <a:xfrm>
          <a:off x="14592300" y="9534061"/>
          <a:ext cx="889000" cy="47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32730</xdr:rowOff>
    </xdr:from>
    <xdr:to>
      <xdr:col>81</xdr:col>
      <xdr:colOff>101600</xdr:colOff>
      <xdr:row>57</xdr:row>
      <xdr:rowOff>134330</xdr:rowOff>
    </xdr:to>
    <xdr:sp macro="" textlink="">
      <xdr:nvSpPr>
        <xdr:cNvPr id="591" name="フローチャート: 判断 590"/>
        <xdr:cNvSpPr/>
      </xdr:nvSpPr>
      <xdr:spPr>
        <a:xfrm>
          <a:off x="15430500" y="980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150857</xdr:rowOff>
    </xdr:from>
    <xdr:ext cx="534377" cy="259045"/>
    <xdr:sp macro="" textlink="">
      <xdr:nvSpPr>
        <xdr:cNvPr id="592" name="テキスト ボックス 591"/>
        <xdr:cNvSpPr txBox="1"/>
      </xdr:nvSpPr>
      <xdr:spPr>
        <a:xfrm>
          <a:off x="15214111" y="95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104311</xdr:rowOff>
    </xdr:from>
    <xdr:to>
      <xdr:col>76</xdr:col>
      <xdr:colOff>114300</xdr:colOff>
      <xdr:row>57</xdr:row>
      <xdr:rowOff>45473</xdr:rowOff>
    </xdr:to>
    <xdr:cxnSp macro="">
      <xdr:nvCxnSpPr>
        <xdr:cNvPr id="593" name="直線コネクタ 592"/>
        <xdr:cNvCxnSpPr/>
      </xdr:nvCxnSpPr>
      <xdr:spPr>
        <a:xfrm flipV="1">
          <a:off x="13703300" y="9534061"/>
          <a:ext cx="889000" cy="28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77318</xdr:rowOff>
    </xdr:from>
    <xdr:to>
      <xdr:col>76</xdr:col>
      <xdr:colOff>165100</xdr:colOff>
      <xdr:row>58</xdr:row>
      <xdr:rowOff>7468</xdr:rowOff>
    </xdr:to>
    <xdr:sp macro="" textlink="">
      <xdr:nvSpPr>
        <xdr:cNvPr id="594" name="フローチャート: 判断 593"/>
        <xdr:cNvSpPr/>
      </xdr:nvSpPr>
      <xdr:spPr>
        <a:xfrm>
          <a:off x="14541500" y="98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170045</xdr:rowOff>
    </xdr:from>
    <xdr:ext cx="534377" cy="259045"/>
    <xdr:sp macro="" textlink="">
      <xdr:nvSpPr>
        <xdr:cNvPr id="595" name="テキスト ボックス 594"/>
        <xdr:cNvSpPr txBox="1"/>
      </xdr:nvSpPr>
      <xdr:spPr>
        <a:xfrm>
          <a:off x="14325111" y="99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45473</xdr:rowOff>
    </xdr:from>
    <xdr:to>
      <xdr:col>71</xdr:col>
      <xdr:colOff>177800</xdr:colOff>
      <xdr:row>58</xdr:row>
      <xdr:rowOff>85261</xdr:rowOff>
    </xdr:to>
    <xdr:cxnSp macro="">
      <xdr:nvCxnSpPr>
        <xdr:cNvPr id="596" name="直線コネクタ 595"/>
        <xdr:cNvCxnSpPr/>
      </xdr:nvCxnSpPr>
      <xdr:spPr>
        <a:xfrm flipV="1">
          <a:off x="12814300" y="9818123"/>
          <a:ext cx="889000" cy="2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47654</xdr:rowOff>
    </xdr:from>
    <xdr:to>
      <xdr:col>72</xdr:col>
      <xdr:colOff>38100</xdr:colOff>
      <xdr:row>57</xdr:row>
      <xdr:rowOff>149254</xdr:rowOff>
    </xdr:to>
    <xdr:sp macro="" textlink="">
      <xdr:nvSpPr>
        <xdr:cNvPr id="597" name="フローチャート: 判断 596"/>
        <xdr:cNvSpPr/>
      </xdr:nvSpPr>
      <xdr:spPr>
        <a:xfrm>
          <a:off x="13652500" y="982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140381</xdr:rowOff>
    </xdr:from>
    <xdr:ext cx="534377" cy="259045"/>
    <xdr:sp macro="" textlink="">
      <xdr:nvSpPr>
        <xdr:cNvPr id="598" name="テキスト ボックス 597"/>
        <xdr:cNvSpPr txBox="1"/>
      </xdr:nvSpPr>
      <xdr:spPr>
        <a:xfrm>
          <a:off x="13436111" y="991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110672</xdr:rowOff>
    </xdr:from>
    <xdr:to>
      <xdr:col>67</xdr:col>
      <xdr:colOff>101600</xdr:colOff>
      <xdr:row>57</xdr:row>
      <xdr:rowOff>40822</xdr:rowOff>
    </xdr:to>
    <xdr:sp macro="" textlink="">
      <xdr:nvSpPr>
        <xdr:cNvPr id="599" name="フローチャート: 判断 598"/>
        <xdr:cNvSpPr/>
      </xdr:nvSpPr>
      <xdr:spPr>
        <a:xfrm>
          <a:off x="12763500" y="971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57349</xdr:rowOff>
    </xdr:from>
    <xdr:ext cx="534377" cy="259045"/>
    <xdr:sp macro="" textlink="">
      <xdr:nvSpPr>
        <xdr:cNvPr id="600" name="テキスト ボックス 599"/>
        <xdr:cNvSpPr txBox="1"/>
      </xdr:nvSpPr>
      <xdr:spPr>
        <a:xfrm>
          <a:off x="12547111" y="948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163630</xdr:rowOff>
    </xdr:from>
    <xdr:to>
      <xdr:col>85</xdr:col>
      <xdr:colOff>177800</xdr:colOff>
      <xdr:row>58</xdr:row>
      <xdr:rowOff>93780</xdr:rowOff>
    </xdr:to>
    <xdr:sp macro="" textlink="">
      <xdr:nvSpPr>
        <xdr:cNvPr id="606" name="楕円 605"/>
        <xdr:cNvSpPr/>
      </xdr:nvSpPr>
      <xdr:spPr>
        <a:xfrm>
          <a:off x="16268700" y="993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142057</xdr:rowOff>
    </xdr:from>
    <xdr:ext cx="534377" cy="259045"/>
    <xdr:sp macro="" textlink="">
      <xdr:nvSpPr>
        <xdr:cNvPr id="607" name="教育費該当値テキスト"/>
        <xdr:cNvSpPr txBox="1"/>
      </xdr:nvSpPr>
      <xdr:spPr>
        <a:xfrm>
          <a:off x="16370300" y="991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14474</xdr:rowOff>
    </xdr:from>
    <xdr:to>
      <xdr:col>81</xdr:col>
      <xdr:colOff>101600</xdr:colOff>
      <xdr:row>58</xdr:row>
      <xdr:rowOff>116074</xdr:rowOff>
    </xdr:to>
    <xdr:sp macro="" textlink="">
      <xdr:nvSpPr>
        <xdr:cNvPr id="608" name="楕円 607"/>
        <xdr:cNvSpPr/>
      </xdr:nvSpPr>
      <xdr:spPr>
        <a:xfrm>
          <a:off x="15430500" y="99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107201</xdr:rowOff>
    </xdr:from>
    <xdr:ext cx="534377" cy="259045"/>
    <xdr:sp macro="" textlink="">
      <xdr:nvSpPr>
        <xdr:cNvPr id="609" name="テキスト ボックス 608"/>
        <xdr:cNvSpPr txBox="1"/>
      </xdr:nvSpPr>
      <xdr:spPr>
        <a:xfrm>
          <a:off x="15214111" y="1005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53511</xdr:rowOff>
    </xdr:from>
    <xdr:to>
      <xdr:col>76</xdr:col>
      <xdr:colOff>165100</xdr:colOff>
      <xdr:row>55</xdr:row>
      <xdr:rowOff>155111</xdr:rowOff>
    </xdr:to>
    <xdr:sp macro="" textlink="">
      <xdr:nvSpPr>
        <xdr:cNvPr id="610" name="楕円 609"/>
        <xdr:cNvSpPr/>
      </xdr:nvSpPr>
      <xdr:spPr>
        <a:xfrm>
          <a:off x="14541500" y="94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188</xdr:rowOff>
    </xdr:from>
    <xdr:ext cx="534377" cy="259045"/>
    <xdr:sp macro="" textlink="">
      <xdr:nvSpPr>
        <xdr:cNvPr id="611" name="テキスト ボックス 610"/>
        <xdr:cNvSpPr txBox="1"/>
      </xdr:nvSpPr>
      <xdr:spPr>
        <a:xfrm>
          <a:off x="14325111" y="92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166123</xdr:rowOff>
    </xdr:from>
    <xdr:to>
      <xdr:col>72</xdr:col>
      <xdr:colOff>38100</xdr:colOff>
      <xdr:row>57</xdr:row>
      <xdr:rowOff>96273</xdr:rowOff>
    </xdr:to>
    <xdr:sp macro="" textlink="">
      <xdr:nvSpPr>
        <xdr:cNvPr id="612" name="楕円 611"/>
        <xdr:cNvSpPr/>
      </xdr:nvSpPr>
      <xdr:spPr>
        <a:xfrm>
          <a:off x="13652500" y="97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112800</xdr:rowOff>
    </xdr:from>
    <xdr:ext cx="534377" cy="259045"/>
    <xdr:sp macro="" textlink="">
      <xdr:nvSpPr>
        <xdr:cNvPr id="613" name="テキスト ボックス 612"/>
        <xdr:cNvSpPr txBox="1"/>
      </xdr:nvSpPr>
      <xdr:spPr>
        <a:xfrm>
          <a:off x="13436111" y="954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34461</xdr:rowOff>
    </xdr:from>
    <xdr:to>
      <xdr:col>67</xdr:col>
      <xdr:colOff>101600</xdr:colOff>
      <xdr:row>58</xdr:row>
      <xdr:rowOff>136061</xdr:rowOff>
    </xdr:to>
    <xdr:sp macro="" textlink="">
      <xdr:nvSpPr>
        <xdr:cNvPr id="614" name="楕円 613"/>
        <xdr:cNvSpPr/>
      </xdr:nvSpPr>
      <xdr:spPr>
        <a:xfrm>
          <a:off x="12763500" y="99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127188</xdr:rowOff>
    </xdr:from>
    <xdr:ext cx="534377" cy="259045"/>
    <xdr:sp macro="" textlink="">
      <xdr:nvSpPr>
        <xdr:cNvPr id="615" name="テキスト ボックス 614"/>
        <xdr:cNvSpPr txBox="1"/>
      </xdr:nvSpPr>
      <xdr:spPr>
        <a:xfrm>
          <a:off x="12547111" y="1007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9" name="テキスト ボックス 62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1" name="テキスト ボックス 63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3" name="テキスト ボックス 63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5" name="テキスト ボックス 63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55320</xdr:rowOff>
    </xdr:from>
    <xdr:to>
      <xdr:col>85</xdr:col>
      <xdr:colOff>126364</xdr:colOff>
      <xdr:row>79</xdr:row>
      <xdr:rowOff>44450</xdr:rowOff>
    </xdr:to>
    <xdr:cxnSp macro="">
      <xdr:nvCxnSpPr>
        <xdr:cNvPr id="639" name="直線コネクタ 638"/>
        <xdr:cNvCxnSpPr/>
      </xdr:nvCxnSpPr>
      <xdr:spPr>
        <a:xfrm flipV="1">
          <a:off x="16317595" y="12056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60680</xdr:rowOff>
    </xdr:from>
    <xdr:ext cx="249299" cy="259045"/>
    <xdr:sp macro="" textlink="">
      <xdr:nvSpPr>
        <xdr:cNvPr id="640" name="災害復旧費最小値テキスト"/>
        <xdr:cNvSpPr txBox="1"/>
      </xdr:nvSpPr>
      <xdr:spPr>
        <a:xfrm>
          <a:off x="16370300" y="13605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1997</xdr:rowOff>
    </xdr:from>
    <xdr:ext cx="599010" cy="259045"/>
    <xdr:sp macro="" textlink="">
      <xdr:nvSpPr>
        <xdr:cNvPr id="642" name="災害復旧費最大値テキスト"/>
        <xdr:cNvSpPr txBox="1"/>
      </xdr:nvSpPr>
      <xdr:spPr>
        <a:xfrm>
          <a:off x="16370300" y="1183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55320</xdr:rowOff>
    </xdr:from>
    <xdr:to>
      <xdr:col>86</xdr:col>
      <xdr:colOff>25400</xdr:colOff>
      <xdr:row>70</xdr:row>
      <xdr:rowOff>55320</xdr:rowOff>
    </xdr:to>
    <xdr:cxnSp macro="">
      <xdr:nvCxnSpPr>
        <xdr:cNvPr id="643" name="直線コネクタ 642"/>
        <xdr:cNvCxnSpPr/>
      </xdr:nvCxnSpPr>
      <xdr:spPr>
        <a:xfrm>
          <a:off x="16230600" y="1205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104271</xdr:rowOff>
    </xdr:from>
    <xdr:to>
      <xdr:col>85</xdr:col>
      <xdr:colOff>127000</xdr:colOff>
      <xdr:row>79</xdr:row>
      <xdr:rowOff>30032</xdr:rowOff>
    </xdr:to>
    <xdr:cxnSp macro="">
      <xdr:nvCxnSpPr>
        <xdr:cNvPr id="644" name="直線コネクタ 643"/>
        <xdr:cNvCxnSpPr/>
      </xdr:nvCxnSpPr>
      <xdr:spPr>
        <a:xfrm flipV="1">
          <a:off x="15481300" y="13477371"/>
          <a:ext cx="838200" cy="9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105129</xdr:rowOff>
    </xdr:from>
    <xdr:ext cx="534377" cy="259045"/>
    <xdr:sp macro="" textlink="">
      <xdr:nvSpPr>
        <xdr:cNvPr id="645" name="災害復旧費平均値テキスト"/>
        <xdr:cNvSpPr txBox="1"/>
      </xdr:nvSpPr>
      <xdr:spPr>
        <a:xfrm>
          <a:off x="16370300" y="1347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126702</xdr:rowOff>
    </xdr:from>
    <xdr:to>
      <xdr:col>85</xdr:col>
      <xdr:colOff>177800</xdr:colOff>
      <xdr:row>79</xdr:row>
      <xdr:rowOff>56852</xdr:rowOff>
    </xdr:to>
    <xdr:sp macro="" textlink="">
      <xdr:nvSpPr>
        <xdr:cNvPr id="646" name="フローチャート: 判断 645"/>
        <xdr:cNvSpPr/>
      </xdr:nvSpPr>
      <xdr:spPr>
        <a:xfrm>
          <a:off x="16268700" y="1349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30032</xdr:rowOff>
    </xdr:from>
    <xdr:to>
      <xdr:col>81</xdr:col>
      <xdr:colOff>50800</xdr:colOff>
      <xdr:row>79</xdr:row>
      <xdr:rowOff>36198</xdr:rowOff>
    </xdr:to>
    <xdr:cxnSp macro="">
      <xdr:nvCxnSpPr>
        <xdr:cNvPr id="647" name="直線コネクタ 646"/>
        <xdr:cNvCxnSpPr/>
      </xdr:nvCxnSpPr>
      <xdr:spPr>
        <a:xfrm flipV="1">
          <a:off x="14592300" y="13574582"/>
          <a:ext cx="889000" cy="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106411</xdr:rowOff>
    </xdr:from>
    <xdr:to>
      <xdr:col>81</xdr:col>
      <xdr:colOff>101600</xdr:colOff>
      <xdr:row>79</xdr:row>
      <xdr:rowOff>36561</xdr:rowOff>
    </xdr:to>
    <xdr:sp macro="" textlink="">
      <xdr:nvSpPr>
        <xdr:cNvPr id="648" name="フローチャート: 判断 647"/>
        <xdr:cNvSpPr/>
      </xdr:nvSpPr>
      <xdr:spPr>
        <a:xfrm>
          <a:off x="15430500" y="1347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53088</xdr:rowOff>
    </xdr:from>
    <xdr:ext cx="534377" cy="259045"/>
    <xdr:sp macro="" textlink="">
      <xdr:nvSpPr>
        <xdr:cNvPr id="649" name="テキスト ボックス 648"/>
        <xdr:cNvSpPr txBox="1"/>
      </xdr:nvSpPr>
      <xdr:spPr>
        <a:xfrm>
          <a:off x="15214111" y="1325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16328</xdr:rowOff>
    </xdr:from>
    <xdr:to>
      <xdr:col>76</xdr:col>
      <xdr:colOff>114300</xdr:colOff>
      <xdr:row>79</xdr:row>
      <xdr:rowOff>36198</xdr:rowOff>
    </xdr:to>
    <xdr:cxnSp macro="">
      <xdr:nvCxnSpPr>
        <xdr:cNvPr id="650" name="直線コネクタ 649"/>
        <xdr:cNvCxnSpPr/>
      </xdr:nvCxnSpPr>
      <xdr:spPr>
        <a:xfrm>
          <a:off x="13703300" y="13560878"/>
          <a:ext cx="889000" cy="1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127792</xdr:rowOff>
    </xdr:from>
    <xdr:to>
      <xdr:col>76</xdr:col>
      <xdr:colOff>165100</xdr:colOff>
      <xdr:row>79</xdr:row>
      <xdr:rowOff>57942</xdr:rowOff>
    </xdr:to>
    <xdr:sp macro="" textlink="">
      <xdr:nvSpPr>
        <xdr:cNvPr id="651" name="フローチャート: 判断 650"/>
        <xdr:cNvSpPr/>
      </xdr:nvSpPr>
      <xdr:spPr>
        <a:xfrm>
          <a:off x="14541500" y="1350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74469</xdr:rowOff>
    </xdr:from>
    <xdr:ext cx="469744" cy="259045"/>
    <xdr:sp macro="" textlink="">
      <xdr:nvSpPr>
        <xdr:cNvPr id="652" name="テキスト ボックス 651"/>
        <xdr:cNvSpPr txBox="1"/>
      </xdr:nvSpPr>
      <xdr:spPr>
        <a:xfrm>
          <a:off x="14357428" y="132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16328</xdr:rowOff>
    </xdr:from>
    <xdr:to>
      <xdr:col>71</xdr:col>
      <xdr:colOff>177800</xdr:colOff>
      <xdr:row>79</xdr:row>
      <xdr:rowOff>16610</xdr:rowOff>
    </xdr:to>
    <xdr:cxnSp macro="">
      <xdr:nvCxnSpPr>
        <xdr:cNvPr id="653" name="直線コネクタ 652"/>
        <xdr:cNvCxnSpPr/>
      </xdr:nvCxnSpPr>
      <xdr:spPr>
        <a:xfrm flipV="1">
          <a:off x="12814300" y="13560878"/>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142892</xdr:rowOff>
    </xdr:from>
    <xdr:to>
      <xdr:col>72</xdr:col>
      <xdr:colOff>38100</xdr:colOff>
      <xdr:row>79</xdr:row>
      <xdr:rowOff>73042</xdr:rowOff>
    </xdr:to>
    <xdr:sp macro="" textlink="">
      <xdr:nvSpPr>
        <xdr:cNvPr id="654" name="フローチャート: 判断 653"/>
        <xdr:cNvSpPr/>
      </xdr:nvSpPr>
      <xdr:spPr>
        <a:xfrm>
          <a:off x="136525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64169</xdr:rowOff>
    </xdr:from>
    <xdr:ext cx="469744" cy="259045"/>
    <xdr:sp macro="" textlink="">
      <xdr:nvSpPr>
        <xdr:cNvPr id="655" name="テキスト ボックス 654"/>
        <xdr:cNvSpPr txBox="1"/>
      </xdr:nvSpPr>
      <xdr:spPr>
        <a:xfrm>
          <a:off x="13468428" y="136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106719</xdr:rowOff>
    </xdr:from>
    <xdr:to>
      <xdr:col>67</xdr:col>
      <xdr:colOff>101600</xdr:colOff>
      <xdr:row>79</xdr:row>
      <xdr:rowOff>36869</xdr:rowOff>
    </xdr:to>
    <xdr:sp macro="" textlink="">
      <xdr:nvSpPr>
        <xdr:cNvPr id="656" name="フローチャート: 判断 655"/>
        <xdr:cNvSpPr/>
      </xdr:nvSpPr>
      <xdr:spPr>
        <a:xfrm>
          <a:off x="12763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53396</xdr:rowOff>
    </xdr:from>
    <xdr:ext cx="534377" cy="259045"/>
    <xdr:sp macro="" textlink="">
      <xdr:nvSpPr>
        <xdr:cNvPr id="657" name="テキスト ボックス 656"/>
        <xdr:cNvSpPr txBox="1"/>
      </xdr:nvSpPr>
      <xdr:spPr>
        <a:xfrm>
          <a:off x="12547111" y="132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53471</xdr:rowOff>
    </xdr:from>
    <xdr:to>
      <xdr:col>85</xdr:col>
      <xdr:colOff>177800</xdr:colOff>
      <xdr:row>78</xdr:row>
      <xdr:rowOff>155071</xdr:rowOff>
    </xdr:to>
    <xdr:sp macro="" textlink="">
      <xdr:nvSpPr>
        <xdr:cNvPr id="663" name="楕円 662"/>
        <xdr:cNvSpPr/>
      </xdr:nvSpPr>
      <xdr:spPr>
        <a:xfrm>
          <a:off x="16268700" y="1342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12848</xdr:rowOff>
    </xdr:from>
    <xdr:ext cx="534377" cy="259045"/>
    <xdr:sp macro="" textlink="">
      <xdr:nvSpPr>
        <xdr:cNvPr id="664" name="災害復旧費該当値テキスト"/>
        <xdr:cNvSpPr txBox="1"/>
      </xdr:nvSpPr>
      <xdr:spPr>
        <a:xfrm>
          <a:off x="16370300" y="1321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150682</xdr:rowOff>
    </xdr:from>
    <xdr:to>
      <xdr:col>81</xdr:col>
      <xdr:colOff>101600</xdr:colOff>
      <xdr:row>79</xdr:row>
      <xdr:rowOff>80832</xdr:rowOff>
    </xdr:to>
    <xdr:sp macro="" textlink="">
      <xdr:nvSpPr>
        <xdr:cNvPr id="665" name="楕円 664"/>
        <xdr:cNvSpPr/>
      </xdr:nvSpPr>
      <xdr:spPr>
        <a:xfrm>
          <a:off x="15430500" y="1352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71959</xdr:rowOff>
    </xdr:from>
    <xdr:ext cx="469744" cy="259045"/>
    <xdr:sp macro="" textlink="">
      <xdr:nvSpPr>
        <xdr:cNvPr id="666" name="テキスト ボックス 665"/>
        <xdr:cNvSpPr txBox="1"/>
      </xdr:nvSpPr>
      <xdr:spPr>
        <a:xfrm>
          <a:off x="15246428" y="1361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156848</xdr:rowOff>
    </xdr:from>
    <xdr:to>
      <xdr:col>76</xdr:col>
      <xdr:colOff>165100</xdr:colOff>
      <xdr:row>79</xdr:row>
      <xdr:rowOff>86998</xdr:rowOff>
    </xdr:to>
    <xdr:sp macro="" textlink="">
      <xdr:nvSpPr>
        <xdr:cNvPr id="667" name="楕円 666"/>
        <xdr:cNvSpPr/>
      </xdr:nvSpPr>
      <xdr:spPr>
        <a:xfrm>
          <a:off x="14541500" y="1352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78125</xdr:rowOff>
    </xdr:from>
    <xdr:ext cx="469744" cy="259045"/>
    <xdr:sp macro="" textlink="">
      <xdr:nvSpPr>
        <xdr:cNvPr id="668" name="テキスト ボックス 667"/>
        <xdr:cNvSpPr txBox="1"/>
      </xdr:nvSpPr>
      <xdr:spPr>
        <a:xfrm>
          <a:off x="14357428" y="1362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136978</xdr:rowOff>
    </xdr:from>
    <xdr:to>
      <xdr:col>72</xdr:col>
      <xdr:colOff>38100</xdr:colOff>
      <xdr:row>79</xdr:row>
      <xdr:rowOff>67128</xdr:rowOff>
    </xdr:to>
    <xdr:sp macro="" textlink="">
      <xdr:nvSpPr>
        <xdr:cNvPr id="669" name="楕円 668"/>
        <xdr:cNvSpPr/>
      </xdr:nvSpPr>
      <xdr:spPr>
        <a:xfrm>
          <a:off x="13652500" y="1351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83655</xdr:rowOff>
    </xdr:from>
    <xdr:ext cx="469744" cy="259045"/>
    <xdr:sp macro="" textlink="">
      <xdr:nvSpPr>
        <xdr:cNvPr id="670" name="テキスト ボックス 669"/>
        <xdr:cNvSpPr txBox="1"/>
      </xdr:nvSpPr>
      <xdr:spPr>
        <a:xfrm>
          <a:off x="13468428" y="1328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137260</xdr:rowOff>
    </xdr:from>
    <xdr:to>
      <xdr:col>67</xdr:col>
      <xdr:colOff>101600</xdr:colOff>
      <xdr:row>79</xdr:row>
      <xdr:rowOff>67410</xdr:rowOff>
    </xdr:to>
    <xdr:sp macro="" textlink="">
      <xdr:nvSpPr>
        <xdr:cNvPr id="671" name="楕円 670"/>
        <xdr:cNvSpPr/>
      </xdr:nvSpPr>
      <xdr:spPr>
        <a:xfrm>
          <a:off x="12763500" y="1351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58537</xdr:rowOff>
    </xdr:from>
    <xdr:ext cx="469744" cy="259045"/>
    <xdr:sp macro="" textlink="">
      <xdr:nvSpPr>
        <xdr:cNvPr id="672" name="テキスト ボックス 671"/>
        <xdr:cNvSpPr txBox="1"/>
      </xdr:nvSpPr>
      <xdr:spPr>
        <a:xfrm>
          <a:off x="12579428" y="1360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3" name="直線コネクタ 68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4" name="テキスト ボックス 68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5" name="直線コネクタ 68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6" name="テキスト ボックス 68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7" name="直線コネクタ 68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8" name="テキスト ボックス 68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9" name="直線コネクタ 68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90" name="テキスト ボックス 68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25515</xdr:rowOff>
    </xdr:from>
    <xdr:to>
      <xdr:col>85</xdr:col>
      <xdr:colOff>126364</xdr:colOff>
      <xdr:row>98</xdr:row>
      <xdr:rowOff>45589</xdr:rowOff>
    </xdr:to>
    <xdr:cxnSp macro="">
      <xdr:nvCxnSpPr>
        <xdr:cNvPr id="694" name="直線コネクタ 693"/>
        <xdr:cNvCxnSpPr/>
      </xdr:nvCxnSpPr>
      <xdr:spPr>
        <a:xfrm flipV="1">
          <a:off x="16317595" y="15970365"/>
          <a:ext cx="1269" cy="877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49416</xdr:rowOff>
    </xdr:from>
    <xdr:ext cx="534377" cy="259045"/>
    <xdr:sp macro="" textlink="">
      <xdr:nvSpPr>
        <xdr:cNvPr id="695" name="公債費最小値テキスト"/>
        <xdr:cNvSpPr txBox="1"/>
      </xdr:nvSpPr>
      <xdr:spPr>
        <a:xfrm>
          <a:off x="16370300" y="1685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45589</xdr:rowOff>
    </xdr:from>
    <xdr:to>
      <xdr:col>86</xdr:col>
      <xdr:colOff>25400</xdr:colOff>
      <xdr:row>98</xdr:row>
      <xdr:rowOff>45589</xdr:rowOff>
    </xdr:to>
    <xdr:cxnSp macro="">
      <xdr:nvCxnSpPr>
        <xdr:cNvPr id="696" name="直線コネクタ 695"/>
        <xdr:cNvCxnSpPr/>
      </xdr:nvCxnSpPr>
      <xdr:spPr>
        <a:xfrm>
          <a:off x="16230600" y="16847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143642</xdr:rowOff>
    </xdr:from>
    <xdr:ext cx="599010" cy="259045"/>
    <xdr:sp macro="" textlink="">
      <xdr:nvSpPr>
        <xdr:cNvPr id="697" name="公債費最大値テキスト"/>
        <xdr:cNvSpPr txBox="1"/>
      </xdr:nvSpPr>
      <xdr:spPr>
        <a:xfrm>
          <a:off x="16370300" y="1574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93</xdr:row>
      <xdr:rowOff>25515</xdr:rowOff>
    </xdr:from>
    <xdr:to>
      <xdr:col>86</xdr:col>
      <xdr:colOff>25400</xdr:colOff>
      <xdr:row>93</xdr:row>
      <xdr:rowOff>25515</xdr:rowOff>
    </xdr:to>
    <xdr:cxnSp macro="">
      <xdr:nvCxnSpPr>
        <xdr:cNvPr id="698" name="直線コネクタ 697"/>
        <xdr:cNvCxnSpPr/>
      </xdr:nvCxnSpPr>
      <xdr:spPr>
        <a:xfrm>
          <a:off x="16230600" y="1597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122966</xdr:rowOff>
    </xdr:from>
    <xdr:to>
      <xdr:col>85</xdr:col>
      <xdr:colOff>127000</xdr:colOff>
      <xdr:row>93</xdr:row>
      <xdr:rowOff>25515</xdr:rowOff>
    </xdr:to>
    <xdr:cxnSp macro="">
      <xdr:nvCxnSpPr>
        <xdr:cNvPr id="699" name="直線コネクタ 698"/>
        <xdr:cNvCxnSpPr/>
      </xdr:nvCxnSpPr>
      <xdr:spPr>
        <a:xfrm>
          <a:off x="15481300" y="15896366"/>
          <a:ext cx="8382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35126</xdr:rowOff>
    </xdr:from>
    <xdr:ext cx="534377" cy="259045"/>
    <xdr:sp macro="" textlink="">
      <xdr:nvSpPr>
        <xdr:cNvPr id="700" name="公債費平均値テキスト"/>
        <xdr:cNvSpPr txBox="1"/>
      </xdr:nvSpPr>
      <xdr:spPr>
        <a:xfrm>
          <a:off x="16370300" y="16494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56699</xdr:rowOff>
    </xdr:from>
    <xdr:to>
      <xdr:col>85</xdr:col>
      <xdr:colOff>177800</xdr:colOff>
      <xdr:row>96</xdr:row>
      <xdr:rowOff>158299</xdr:rowOff>
    </xdr:to>
    <xdr:sp macro="" textlink="">
      <xdr:nvSpPr>
        <xdr:cNvPr id="701" name="フローチャート: 判断 700"/>
        <xdr:cNvSpPr/>
      </xdr:nvSpPr>
      <xdr:spPr>
        <a:xfrm>
          <a:off x="16268700" y="165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85316</xdr:rowOff>
    </xdr:from>
    <xdr:to>
      <xdr:col>81</xdr:col>
      <xdr:colOff>50800</xdr:colOff>
      <xdr:row>92</xdr:row>
      <xdr:rowOff>122966</xdr:rowOff>
    </xdr:to>
    <xdr:cxnSp macro="">
      <xdr:nvCxnSpPr>
        <xdr:cNvPr id="702" name="直線コネクタ 701"/>
        <xdr:cNvCxnSpPr/>
      </xdr:nvCxnSpPr>
      <xdr:spPr>
        <a:xfrm>
          <a:off x="14592300" y="15858716"/>
          <a:ext cx="889000" cy="3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45369</xdr:rowOff>
    </xdr:from>
    <xdr:to>
      <xdr:col>81</xdr:col>
      <xdr:colOff>101600</xdr:colOff>
      <xdr:row>96</xdr:row>
      <xdr:rowOff>146969</xdr:rowOff>
    </xdr:to>
    <xdr:sp macro="" textlink="">
      <xdr:nvSpPr>
        <xdr:cNvPr id="703" name="フローチャート: 判断 702"/>
        <xdr:cNvSpPr/>
      </xdr:nvSpPr>
      <xdr:spPr>
        <a:xfrm>
          <a:off x="15430500" y="1650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138096</xdr:rowOff>
    </xdr:from>
    <xdr:ext cx="534377" cy="259045"/>
    <xdr:sp macro="" textlink="">
      <xdr:nvSpPr>
        <xdr:cNvPr id="704" name="テキスト ボックス 703"/>
        <xdr:cNvSpPr txBox="1"/>
      </xdr:nvSpPr>
      <xdr:spPr>
        <a:xfrm>
          <a:off x="15214111" y="1659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69278</xdr:rowOff>
    </xdr:from>
    <xdr:to>
      <xdr:col>76</xdr:col>
      <xdr:colOff>114300</xdr:colOff>
      <xdr:row>92</xdr:row>
      <xdr:rowOff>85316</xdr:rowOff>
    </xdr:to>
    <xdr:cxnSp macro="">
      <xdr:nvCxnSpPr>
        <xdr:cNvPr id="705" name="直線コネクタ 704"/>
        <xdr:cNvCxnSpPr/>
      </xdr:nvCxnSpPr>
      <xdr:spPr>
        <a:xfrm>
          <a:off x="13703300" y="15842678"/>
          <a:ext cx="889000" cy="1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58076</xdr:rowOff>
    </xdr:from>
    <xdr:to>
      <xdr:col>76</xdr:col>
      <xdr:colOff>165100</xdr:colOff>
      <xdr:row>96</xdr:row>
      <xdr:rowOff>159676</xdr:rowOff>
    </xdr:to>
    <xdr:sp macro="" textlink="">
      <xdr:nvSpPr>
        <xdr:cNvPr id="706" name="フローチャート: 判断 705"/>
        <xdr:cNvSpPr/>
      </xdr:nvSpPr>
      <xdr:spPr>
        <a:xfrm>
          <a:off x="14541500" y="1651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150803</xdr:rowOff>
    </xdr:from>
    <xdr:ext cx="534377" cy="259045"/>
    <xdr:sp macro="" textlink="">
      <xdr:nvSpPr>
        <xdr:cNvPr id="707" name="テキスト ボックス 706"/>
        <xdr:cNvSpPr txBox="1"/>
      </xdr:nvSpPr>
      <xdr:spPr>
        <a:xfrm>
          <a:off x="14325111" y="1661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69278</xdr:rowOff>
    </xdr:from>
    <xdr:to>
      <xdr:col>71</xdr:col>
      <xdr:colOff>177800</xdr:colOff>
      <xdr:row>92</xdr:row>
      <xdr:rowOff>75290</xdr:rowOff>
    </xdr:to>
    <xdr:cxnSp macro="">
      <xdr:nvCxnSpPr>
        <xdr:cNvPr id="708" name="直線コネクタ 707"/>
        <xdr:cNvCxnSpPr/>
      </xdr:nvCxnSpPr>
      <xdr:spPr>
        <a:xfrm flipV="1">
          <a:off x="12814300" y="15842678"/>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48282</xdr:rowOff>
    </xdr:from>
    <xdr:to>
      <xdr:col>72</xdr:col>
      <xdr:colOff>38100</xdr:colOff>
      <xdr:row>96</xdr:row>
      <xdr:rowOff>149882</xdr:rowOff>
    </xdr:to>
    <xdr:sp macro="" textlink="">
      <xdr:nvSpPr>
        <xdr:cNvPr id="709" name="フローチャート: 判断 708"/>
        <xdr:cNvSpPr/>
      </xdr:nvSpPr>
      <xdr:spPr>
        <a:xfrm>
          <a:off x="136525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141009</xdr:rowOff>
    </xdr:from>
    <xdr:ext cx="534377" cy="259045"/>
    <xdr:sp macro="" textlink="">
      <xdr:nvSpPr>
        <xdr:cNvPr id="710" name="テキスト ボックス 709"/>
        <xdr:cNvSpPr txBox="1"/>
      </xdr:nvSpPr>
      <xdr:spPr>
        <a:xfrm>
          <a:off x="13436111" y="1660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295</xdr:rowOff>
    </xdr:from>
    <xdr:to>
      <xdr:col>67</xdr:col>
      <xdr:colOff>101600</xdr:colOff>
      <xdr:row>96</xdr:row>
      <xdr:rowOff>101895</xdr:rowOff>
    </xdr:to>
    <xdr:sp macro="" textlink="">
      <xdr:nvSpPr>
        <xdr:cNvPr id="711" name="フローチャート: 判断 710"/>
        <xdr:cNvSpPr/>
      </xdr:nvSpPr>
      <xdr:spPr>
        <a:xfrm>
          <a:off x="12763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93022</xdr:rowOff>
    </xdr:from>
    <xdr:ext cx="534377" cy="259045"/>
    <xdr:sp macro="" textlink="">
      <xdr:nvSpPr>
        <xdr:cNvPr id="712" name="テキスト ボックス 711"/>
        <xdr:cNvSpPr txBox="1"/>
      </xdr:nvSpPr>
      <xdr:spPr>
        <a:xfrm>
          <a:off x="12547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146165</xdr:rowOff>
    </xdr:from>
    <xdr:to>
      <xdr:col>85</xdr:col>
      <xdr:colOff>177800</xdr:colOff>
      <xdr:row>93</xdr:row>
      <xdr:rowOff>76315</xdr:rowOff>
    </xdr:to>
    <xdr:sp macro="" textlink="">
      <xdr:nvSpPr>
        <xdr:cNvPr id="718" name="楕円 717"/>
        <xdr:cNvSpPr/>
      </xdr:nvSpPr>
      <xdr:spPr>
        <a:xfrm>
          <a:off x="16268700" y="1591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99192</xdr:rowOff>
    </xdr:from>
    <xdr:ext cx="599010" cy="259045"/>
    <xdr:sp macro="" textlink="">
      <xdr:nvSpPr>
        <xdr:cNvPr id="719" name="公債費該当値テキスト"/>
        <xdr:cNvSpPr txBox="1"/>
      </xdr:nvSpPr>
      <xdr:spPr>
        <a:xfrm>
          <a:off x="16370300" y="15872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72166</xdr:rowOff>
    </xdr:from>
    <xdr:to>
      <xdr:col>81</xdr:col>
      <xdr:colOff>101600</xdr:colOff>
      <xdr:row>93</xdr:row>
      <xdr:rowOff>2316</xdr:rowOff>
    </xdr:to>
    <xdr:sp macro="" textlink="">
      <xdr:nvSpPr>
        <xdr:cNvPr id="720" name="楕円 719"/>
        <xdr:cNvSpPr/>
      </xdr:nvSpPr>
      <xdr:spPr>
        <a:xfrm>
          <a:off x="15430500" y="1584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18843</xdr:rowOff>
    </xdr:from>
    <xdr:ext cx="599010" cy="259045"/>
    <xdr:sp macro="" textlink="">
      <xdr:nvSpPr>
        <xdr:cNvPr id="721" name="テキスト ボックス 720"/>
        <xdr:cNvSpPr txBox="1"/>
      </xdr:nvSpPr>
      <xdr:spPr>
        <a:xfrm>
          <a:off x="15181795" y="15620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34516</xdr:rowOff>
    </xdr:from>
    <xdr:to>
      <xdr:col>76</xdr:col>
      <xdr:colOff>165100</xdr:colOff>
      <xdr:row>92</xdr:row>
      <xdr:rowOff>136116</xdr:rowOff>
    </xdr:to>
    <xdr:sp macro="" textlink="">
      <xdr:nvSpPr>
        <xdr:cNvPr id="722" name="楕円 721"/>
        <xdr:cNvSpPr/>
      </xdr:nvSpPr>
      <xdr:spPr>
        <a:xfrm>
          <a:off x="14541500" y="1580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152643</xdr:rowOff>
    </xdr:from>
    <xdr:ext cx="599010" cy="259045"/>
    <xdr:sp macro="" textlink="">
      <xdr:nvSpPr>
        <xdr:cNvPr id="723" name="テキスト ボックス 722"/>
        <xdr:cNvSpPr txBox="1"/>
      </xdr:nvSpPr>
      <xdr:spPr>
        <a:xfrm>
          <a:off x="14292795" y="15583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18478</xdr:rowOff>
    </xdr:from>
    <xdr:to>
      <xdr:col>72</xdr:col>
      <xdr:colOff>38100</xdr:colOff>
      <xdr:row>92</xdr:row>
      <xdr:rowOff>120078</xdr:rowOff>
    </xdr:to>
    <xdr:sp macro="" textlink="">
      <xdr:nvSpPr>
        <xdr:cNvPr id="724" name="楕円 723"/>
        <xdr:cNvSpPr/>
      </xdr:nvSpPr>
      <xdr:spPr>
        <a:xfrm>
          <a:off x="13652500" y="1579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136605</xdr:rowOff>
    </xdr:from>
    <xdr:ext cx="599010" cy="259045"/>
    <xdr:sp macro="" textlink="">
      <xdr:nvSpPr>
        <xdr:cNvPr id="725" name="テキスト ボックス 724"/>
        <xdr:cNvSpPr txBox="1"/>
      </xdr:nvSpPr>
      <xdr:spPr>
        <a:xfrm>
          <a:off x="13403795" y="155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24490</xdr:rowOff>
    </xdr:from>
    <xdr:to>
      <xdr:col>67</xdr:col>
      <xdr:colOff>101600</xdr:colOff>
      <xdr:row>92</xdr:row>
      <xdr:rowOff>126090</xdr:rowOff>
    </xdr:to>
    <xdr:sp macro="" textlink="">
      <xdr:nvSpPr>
        <xdr:cNvPr id="726" name="楕円 725"/>
        <xdr:cNvSpPr/>
      </xdr:nvSpPr>
      <xdr:spPr>
        <a:xfrm>
          <a:off x="12763500" y="1579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142617</xdr:rowOff>
    </xdr:from>
    <xdr:ext cx="599010" cy="259045"/>
    <xdr:sp macro="" textlink="">
      <xdr:nvSpPr>
        <xdr:cNvPr id="727" name="テキスト ボックス 726"/>
        <xdr:cNvSpPr txBox="1"/>
      </xdr:nvSpPr>
      <xdr:spPr>
        <a:xfrm>
          <a:off x="12514795" y="1557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1" name="テキスト ボックス 74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3" name="テキスト ボックス 74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5" name="テキスト ボックス 74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131013</xdr:rowOff>
    </xdr:from>
    <xdr:to>
      <xdr:col>116</xdr:col>
      <xdr:colOff>62864</xdr:colOff>
      <xdr:row>38</xdr:row>
      <xdr:rowOff>139700</xdr:rowOff>
    </xdr:to>
    <xdr:cxnSp macro="">
      <xdr:nvCxnSpPr>
        <xdr:cNvPr id="749" name="直線コネクタ 748"/>
        <xdr:cNvCxnSpPr/>
      </xdr:nvCxnSpPr>
      <xdr:spPr>
        <a:xfrm flipV="1">
          <a:off x="22159595" y="6474663"/>
          <a:ext cx="1269" cy="180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17162</xdr:rowOff>
    </xdr:from>
    <xdr:ext cx="249299" cy="259045"/>
    <xdr:sp macro="" textlink="">
      <xdr:nvSpPr>
        <xdr:cNvPr id="750" name="諸支出金最小値テキスト"/>
        <xdr:cNvSpPr txBox="1"/>
      </xdr:nvSpPr>
      <xdr:spPr>
        <a:xfrm>
          <a:off x="22212300" y="67037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77690</xdr:rowOff>
    </xdr:from>
    <xdr:ext cx="378565" cy="259045"/>
    <xdr:sp macro="" textlink="">
      <xdr:nvSpPr>
        <xdr:cNvPr id="752" name="諸支出金最大値テキスト"/>
        <xdr:cNvSpPr txBox="1"/>
      </xdr:nvSpPr>
      <xdr:spPr>
        <a:xfrm>
          <a:off x="22212300" y="624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131013</xdr:rowOff>
    </xdr:from>
    <xdr:to>
      <xdr:col>116</xdr:col>
      <xdr:colOff>152400</xdr:colOff>
      <xdr:row>37</xdr:row>
      <xdr:rowOff>131013</xdr:rowOff>
    </xdr:to>
    <xdr:cxnSp macro="">
      <xdr:nvCxnSpPr>
        <xdr:cNvPr id="753" name="直線コネクタ 752"/>
        <xdr:cNvCxnSpPr/>
      </xdr:nvCxnSpPr>
      <xdr:spPr>
        <a:xfrm>
          <a:off x="22072600" y="647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104267</xdr:rowOff>
    </xdr:from>
    <xdr:to>
      <xdr:col>116</xdr:col>
      <xdr:colOff>63500</xdr:colOff>
      <xdr:row>37</xdr:row>
      <xdr:rowOff>131013</xdr:rowOff>
    </xdr:to>
    <xdr:cxnSp macro="">
      <xdr:nvCxnSpPr>
        <xdr:cNvPr id="754" name="直線コネクタ 753"/>
        <xdr:cNvCxnSpPr/>
      </xdr:nvCxnSpPr>
      <xdr:spPr>
        <a:xfrm>
          <a:off x="21323300" y="5419217"/>
          <a:ext cx="838200" cy="105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61612</xdr:rowOff>
    </xdr:from>
    <xdr:ext cx="313932" cy="259045"/>
    <xdr:sp macro="" textlink="">
      <xdr:nvSpPr>
        <xdr:cNvPr id="755" name="諸支出金平均値テキスト"/>
        <xdr:cNvSpPr txBox="1"/>
      </xdr:nvSpPr>
      <xdr:spPr>
        <a:xfrm>
          <a:off x="22212300" y="657671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83185</xdr:rowOff>
    </xdr:from>
    <xdr:to>
      <xdr:col>116</xdr:col>
      <xdr:colOff>114300</xdr:colOff>
      <xdr:row>39</xdr:row>
      <xdr:rowOff>13335</xdr:rowOff>
    </xdr:to>
    <xdr:sp macro="" textlink="">
      <xdr:nvSpPr>
        <xdr:cNvPr id="756" name="フローチャート: 判断 755"/>
        <xdr:cNvSpPr/>
      </xdr:nvSpPr>
      <xdr:spPr>
        <a:xfrm>
          <a:off x="221107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104267</xdr:rowOff>
    </xdr:from>
    <xdr:to>
      <xdr:col>111</xdr:col>
      <xdr:colOff>177800</xdr:colOff>
      <xdr:row>31</xdr:row>
      <xdr:rowOff>135585</xdr:rowOff>
    </xdr:to>
    <xdr:cxnSp macro="">
      <xdr:nvCxnSpPr>
        <xdr:cNvPr id="757" name="直線コネクタ 756"/>
        <xdr:cNvCxnSpPr/>
      </xdr:nvCxnSpPr>
      <xdr:spPr>
        <a:xfrm flipV="1">
          <a:off x="20434300" y="5419217"/>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50953</xdr:rowOff>
    </xdr:from>
    <xdr:to>
      <xdr:col>112</xdr:col>
      <xdr:colOff>38100</xdr:colOff>
      <xdr:row>38</xdr:row>
      <xdr:rowOff>152553</xdr:rowOff>
    </xdr:to>
    <xdr:sp macro="" textlink="">
      <xdr:nvSpPr>
        <xdr:cNvPr id="758" name="フローチャート: 判断 757"/>
        <xdr:cNvSpPr/>
      </xdr:nvSpPr>
      <xdr:spPr>
        <a:xfrm>
          <a:off x="21272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143680</xdr:rowOff>
    </xdr:from>
    <xdr:ext cx="378565" cy="259045"/>
    <xdr:sp macro="" textlink="">
      <xdr:nvSpPr>
        <xdr:cNvPr id="759" name="テキスト ボックス 758"/>
        <xdr:cNvSpPr txBox="1"/>
      </xdr:nvSpPr>
      <xdr:spPr>
        <a:xfrm>
          <a:off x="21134017" y="6658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135585</xdr:rowOff>
    </xdr:from>
    <xdr:to>
      <xdr:col>107</xdr:col>
      <xdr:colOff>50800</xdr:colOff>
      <xdr:row>31</xdr:row>
      <xdr:rowOff>161646</xdr:rowOff>
    </xdr:to>
    <xdr:cxnSp macro="">
      <xdr:nvCxnSpPr>
        <xdr:cNvPr id="760" name="直線コネクタ 759"/>
        <xdr:cNvCxnSpPr/>
      </xdr:nvCxnSpPr>
      <xdr:spPr>
        <a:xfrm flipV="1">
          <a:off x="19545300" y="5450535"/>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61" name="フローチャート: 判断 760"/>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144136</xdr:rowOff>
    </xdr:from>
    <xdr:ext cx="378565" cy="259045"/>
    <xdr:sp macro="" textlink="">
      <xdr:nvSpPr>
        <xdr:cNvPr id="762" name="テキスト ボックス 761"/>
        <xdr:cNvSpPr txBox="1"/>
      </xdr:nvSpPr>
      <xdr:spPr>
        <a:xfrm>
          <a:off x="20245017" y="6659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161646</xdr:rowOff>
    </xdr:from>
    <xdr:to>
      <xdr:col>102</xdr:col>
      <xdr:colOff>114300</xdr:colOff>
      <xdr:row>32</xdr:row>
      <xdr:rowOff>15113</xdr:rowOff>
    </xdr:to>
    <xdr:cxnSp macro="">
      <xdr:nvCxnSpPr>
        <xdr:cNvPr id="763" name="直線コネクタ 762"/>
        <xdr:cNvCxnSpPr/>
      </xdr:nvCxnSpPr>
      <xdr:spPr>
        <a:xfrm flipV="1">
          <a:off x="18656300" y="5476596"/>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49123</xdr:rowOff>
    </xdr:from>
    <xdr:to>
      <xdr:col>102</xdr:col>
      <xdr:colOff>165100</xdr:colOff>
      <xdr:row>38</xdr:row>
      <xdr:rowOff>150723</xdr:rowOff>
    </xdr:to>
    <xdr:sp macro="" textlink="">
      <xdr:nvSpPr>
        <xdr:cNvPr id="764" name="フローチャート: 判断 763"/>
        <xdr:cNvSpPr/>
      </xdr:nvSpPr>
      <xdr:spPr>
        <a:xfrm>
          <a:off x="19494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141850</xdr:rowOff>
    </xdr:from>
    <xdr:ext cx="378565" cy="259045"/>
    <xdr:sp macro="" textlink="">
      <xdr:nvSpPr>
        <xdr:cNvPr id="765" name="テキスト ボックス 764"/>
        <xdr:cNvSpPr txBox="1"/>
      </xdr:nvSpPr>
      <xdr:spPr>
        <a:xfrm>
          <a:off x="19356017" y="6656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66" name="フローチャート: 判断 765"/>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147794</xdr:rowOff>
    </xdr:from>
    <xdr:ext cx="378565" cy="259045"/>
    <xdr:sp macro="" textlink="">
      <xdr:nvSpPr>
        <xdr:cNvPr id="767" name="テキスト ボックス 766"/>
        <xdr:cNvSpPr txBox="1"/>
      </xdr:nvSpPr>
      <xdr:spPr>
        <a:xfrm>
          <a:off x="18467017" y="6662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80213</xdr:rowOff>
    </xdr:from>
    <xdr:to>
      <xdr:col>116</xdr:col>
      <xdr:colOff>114300</xdr:colOff>
      <xdr:row>38</xdr:row>
      <xdr:rowOff>10364</xdr:rowOff>
    </xdr:to>
    <xdr:sp macro="" textlink="">
      <xdr:nvSpPr>
        <xdr:cNvPr id="773" name="楕円 772"/>
        <xdr:cNvSpPr/>
      </xdr:nvSpPr>
      <xdr:spPr>
        <a:xfrm>
          <a:off x="22110700" y="64238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33240</xdr:rowOff>
    </xdr:from>
    <xdr:ext cx="378565" cy="259045"/>
    <xdr:sp macro="" textlink="">
      <xdr:nvSpPr>
        <xdr:cNvPr id="774" name="諸支出金該当値テキスト"/>
        <xdr:cNvSpPr txBox="1"/>
      </xdr:nvSpPr>
      <xdr:spPr>
        <a:xfrm>
          <a:off x="22212300" y="6376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53467</xdr:rowOff>
    </xdr:from>
    <xdr:to>
      <xdr:col>112</xdr:col>
      <xdr:colOff>38100</xdr:colOff>
      <xdr:row>31</xdr:row>
      <xdr:rowOff>155067</xdr:rowOff>
    </xdr:to>
    <xdr:sp macro="" textlink="">
      <xdr:nvSpPr>
        <xdr:cNvPr id="775" name="楕円 774"/>
        <xdr:cNvSpPr/>
      </xdr:nvSpPr>
      <xdr:spPr>
        <a:xfrm>
          <a:off x="21272500" y="536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144</xdr:rowOff>
    </xdr:from>
    <xdr:ext cx="469744" cy="259045"/>
    <xdr:sp macro="" textlink="">
      <xdr:nvSpPr>
        <xdr:cNvPr id="776" name="テキスト ボックス 775"/>
        <xdr:cNvSpPr txBox="1"/>
      </xdr:nvSpPr>
      <xdr:spPr>
        <a:xfrm>
          <a:off x="21088428" y="514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84785</xdr:rowOff>
    </xdr:from>
    <xdr:to>
      <xdr:col>107</xdr:col>
      <xdr:colOff>101600</xdr:colOff>
      <xdr:row>32</xdr:row>
      <xdr:rowOff>14935</xdr:rowOff>
    </xdr:to>
    <xdr:sp macro="" textlink="">
      <xdr:nvSpPr>
        <xdr:cNvPr id="777" name="楕円 776"/>
        <xdr:cNvSpPr/>
      </xdr:nvSpPr>
      <xdr:spPr>
        <a:xfrm>
          <a:off x="20383500" y="539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31462</xdr:rowOff>
    </xdr:from>
    <xdr:ext cx="469744" cy="259045"/>
    <xdr:sp macro="" textlink="">
      <xdr:nvSpPr>
        <xdr:cNvPr id="778" name="テキスト ボックス 777"/>
        <xdr:cNvSpPr txBox="1"/>
      </xdr:nvSpPr>
      <xdr:spPr>
        <a:xfrm>
          <a:off x="20199428" y="517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110846</xdr:rowOff>
    </xdr:from>
    <xdr:to>
      <xdr:col>102</xdr:col>
      <xdr:colOff>165100</xdr:colOff>
      <xdr:row>32</xdr:row>
      <xdr:rowOff>40996</xdr:rowOff>
    </xdr:to>
    <xdr:sp macro="" textlink="">
      <xdr:nvSpPr>
        <xdr:cNvPr id="779" name="楕円 778"/>
        <xdr:cNvSpPr/>
      </xdr:nvSpPr>
      <xdr:spPr>
        <a:xfrm>
          <a:off x="19494500" y="542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57523</xdr:rowOff>
    </xdr:from>
    <xdr:ext cx="469744" cy="259045"/>
    <xdr:sp macro="" textlink="">
      <xdr:nvSpPr>
        <xdr:cNvPr id="780" name="テキスト ボックス 779"/>
        <xdr:cNvSpPr txBox="1"/>
      </xdr:nvSpPr>
      <xdr:spPr>
        <a:xfrm>
          <a:off x="19310428" y="52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135763</xdr:rowOff>
    </xdr:from>
    <xdr:to>
      <xdr:col>98</xdr:col>
      <xdr:colOff>38100</xdr:colOff>
      <xdr:row>32</xdr:row>
      <xdr:rowOff>65913</xdr:rowOff>
    </xdr:to>
    <xdr:sp macro="" textlink="">
      <xdr:nvSpPr>
        <xdr:cNvPr id="781" name="楕円 780"/>
        <xdr:cNvSpPr/>
      </xdr:nvSpPr>
      <xdr:spPr>
        <a:xfrm>
          <a:off x="18605500" y="545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82440</xdr:rowOff>
    </xdr:from>
    <xdr:ext cx="469744" cy="259045"/>
    <xdr:sp macro="" textlink="">
      <xdr:nvSpPr>
        <xdr:cNvPr id="782" name="テキスト ボックス 781"/>
        <xdr:cNvSpPr txBox="1"/>
      </xdr:nvSpPr>
      <xdr:spPr>
        <a:xfrm>
          <a:off x="18421428" y="522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類似団体平均と比べ高額で推移しているのは、民生費、衛生費、農林水産業費、公債費である。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公債費については、新規発行債の抑制、任意繰上償還の実施により年々減少傾向にあるため、今後も継続して抑制に努める。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以外の３費目については、いずれも公営企業への繰出金を措置している費目である。特に衛生費は、水道事業及び病院事業への負担金を措置しており、基準外繰出も実施していることから類似団体平均よりも高額となっていると推察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また、諸支出金は前年度からの変動が大きいのは、土地開発公社保有土地を年次的に買い取っていたが、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から買い取り額を減額したためである。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実質収支は額では</a:t>
          </a:r>
          <a:r>
            <a:rPr kumimoji="1" lang="en-US" altLang="ja-JP" sz="1400">
              <a:latin typeface="ＭＳ ゴシック" pitchFamily="49" charset="-128"/>
              <a:ea typeface="ＭＳ ゴシック" pitchFamily="49" charset="-128"/>
            </a:rPr>
            <a:t>85.5</a:t>
          </a:r>
          <a:r>
            <a:rPr kumimoji="1" lang="ja-JP" altLang="en-US" sz="1400">
              <a:latin typeface="ＭＳ ゴシック" pitchFamily="49" charset="-128"/>
              <a:ea typeface="ＭＳ ゴシック" pitchFamily="49" charset="-128"/>
            </a:rPr>
            <a:t>％増、対標準財政規模比では</a:t>
          </a:r>
          <a:r>
            <a:rPr kumimoji="1" lang="en-US" altLang="ja-JP" sz="1400">
              <a:latin typeface="ＭＳ ゴシック" pitchFamily="49" charset="-128"/>
              <a:ea typeface="ＭＳ ゴシック" pitchFamily="49" charset="-128"/>
            </a:rPr>
            <a:t>1.61</a:t>
          </a:r>
          <a:r>
            <a:rPr kumimoji="1" lang="ja-JP" altLang="en-US" sz="1400">
              <a:latin typeface="ＭＳ ゴシック" pitchFamily="49" charset="-128"/>
              <a:ea typeface="ＭＳ ゴシック" pitchFamily="49" charset="-128"/>
            </a:rPr>
            <a:t>％増となった。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形式収支は対前年約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％増だが、翌年度繰越財源の減及び繰越明許費における決算剰余金が増となったことが要因である。さらに、任意繰上償還を対前年約</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％減で実施したため実質単年度収支額が約</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これに加え、普通交付税合併算定替の縮減により標準財政規模が縮小したため、比率の上昇に拍車をかける結果となった。　</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一般会計、病院事業特別会計、国民健康保険事業特別会計以外は、ほぼ横ばいで推移している。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特別会計については、現金預金を始めとした流動資産の減少した一方で、企業債を除く流動負債が増加したことため譲与額が減少したためである。比率が下降してきているため、病床数の見直しなどを通じて経営の健全化を進め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国民健康保険事業特別会計については、剰余額が減少したのは、</a:t>
          </a:r>
          <a:r>
            <a:rPr kumimoji="1" lang="en-US" altLang="ja-JP" sz="1400">
              <a:solidFill>
                <a:sysClr val="windowText" lastClr="000000"/>
              </a:solidFill>
              <a:latin typeface="ＭＳ ゴシック" pitchFamily="49" charset="-128"/>
              <a:ea typeface="ＭＳ ゴシック" pitchFamily="49" charset="-128"/>
            </a:rPr>
            <a:t>H30</a:t>
          </a:r>
          <a:r>
            <a:rPr kumimoji="1" lang="ja-JP" altLang="en-US" sz="1400">
              <a:solidFill>
                <a:sysClr val="windowText" lastClr="000000"/>
              </a:solidFill>
              <a:latin typeface="ＭＳ ゴシック" pitchFamily="49" charset="-128"/>
              <a:ea typeface="ＭＳ ゴシック" pitchFamily="49" charset="-128"/>
            </a:rPr>
            <a:t>において税率を引き下げたことによるものである。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連結実質赤字額は、</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においても発生していないが、今後も特別会計における健全運営に努める。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DG37" sqref="DG37:DH37"/>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14763141</v>
      </c>
      <c r="BO4" s="461"/>
      <c r="BP4" s="461"/>
      <c r="BQ4" s="461"/>
      <c r="BR4" s="461"/>
      <c r="BS4" s="461"/>
      <c r="BT4" s="461"/>
      <c r="BU4" s="462"/>
      <c r="BV4" s="460">
        <v>14854512</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3.4</v>
      </c>
      <c r="CU4" s="642"/>
      <c r="CV4" s="642"/>
      <c r="CW4" s="642"/>
      <c r="CX4" s="642"/>
      <c r="CY4" s="642"/>
      <c r="CZ4" s="642"/>
      <c r="DA4" s="643"/>
      <c r="DB4" s="641">
        <v>1.8</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14423308</v>
      </c>
      <c r="BO5" s="466"/>
      <c r="BP5" s="466"/>
      <c r="BQ5" s="466"/>
      <c r="BR5" s="466"/>
      <c r="BS5" s="466"/>
      <c r="BT5" s="466"/>
      <c r="BU5" s="467"/>
      <c r="BV5" s="465">
        <v>14551943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86.1</v>
      </c>
      <c r="CU5" s="436"/>
      <c r="CV5" s="436"/>
      <c r="CW5" s="436"/>
      <c r="CX5" s="436"/>
      <c r="CY5" s="436"/>
      <c r="CZ5" s="436"/>
      <c r="DA5" s="437"/>
      <c r="DB5" s="435">
        <v>86.2</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339833</v>
      </c>
      <c r="BO6" s="466"/>
      <c r="BP6" s="466"/>
      <c r="BQ6" s="466"/>
      <c r="BR6" s="466"/>
      <c r="BS6" s="466"/>
      <c r="BT6" s="466"/>
      <c r="BU6" s="467"/>
      <c r="BV6" s="465">
        <v>302569</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89.4</v>
      </c>
      <c r="CU6" s="616"/>
      <c r="CV6" s="616"/>
      <c r="CW6" s="616"/>
      <c r="CX6" s="616"/>
      <c r="CY6" s="616"/>
      <c r="CZ6" s="616"/>
      <c r="DA6" s="617"/>
      <c r="DB6" s="615">
        <v>89.6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75342</v>
      </c>
      <c r="BO7" s="466"/>
      <c r="BP7" s="466"/>
      <c r="BQ7" s="466"/>
      <c r="BR7" s="466"/>
      <c r="BS7" s="466"/>
      <c r="BT7" s="466"/>
      <c r="BU7" s="467"/>
      <c r="BV7" s="465">
        <v>159965</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7734373</v>
      </c>
      <c r="CU7" s="466"/>
      <c r="CV7" s="466"/>
      <c r="CW7" s="466"/>
      <c r="CX7" s="466"/>
      <c r="CY7" s="466"/>
      <c r="CZ7" s="466"/>
      <c r="DA7" s="467"/>
      <c r="DB7" s="465">
        <v>7889870</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264491</v>
      </c>
      <c r="BO8" s="466"/>
      <c r="BP8" s="466"/>
      <c r="BQ8" s="466"/>
      <c r="BR8" s="466"/>
      <c r="BS8" s="466"/>
      <c r="BT8" s="466"/>
      <c r="BU8" s="467"/>
      <c r="BV8" s="465">
        <v>142604</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0.17</v>
      </c>
      <c r="CU8" s="579"/>
      <c r="CV8" s="579"/>
      <c r="CW8" s="579"/>
      <c r="CX8" s="579"/>
      <c r="CY8" s="579"/>
      <c r="CZ8" s="579"/>
      <c r="DA8" s="580"/>
      <c r="DB8" s="578">
        <v>0.17</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13063</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105</v>
      </c>
      <c r="AV9" s="523"/>
      <c r="AW9" s="523"/>
      <c r="AX9" s="523"/>
      <c r="AY9" s="445" t="s">
        <v>115</v>
      </c>
      <c r="AZ9" s="446"/>
      <c r="BA9" s="446"/>
      <c r="BB9" s="446"/>
      <c r="BC9" s="446"/>
      <c r="BD9" s="446"/>
      <c r="BE9" s="446"/>
      <c r="BF9" s="446"/>
      <c r="BG9" s="446"/>
      <c r="BH9" s="446"/>
      <c r="BI9" s="446"/>
      <c r="BJ9" s="446"/>
      <c r="BK9" s="446"/>
      <c r="BL9" s="446"/>
      <c r="BM9" s="447"/>
      <c r="BN9" s="465">
        <v>121887</v>
      </c>
      <c r="BO9" s="466"/>
      <c r="BP9" s="466"/>
      <c r="BQ9" s="466"/>
      <c r="BR9" s="466"/>
      <c r="BS9" s="466"/>
      <c r="BT9" s="466"/>
      <c r="BU9" s="467"/>
      <c r="BV9" s="465">
        <v>-55865</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29.3</v>
      </c>
      <c r="CU9" s="436"/>
      <c r="CV9" s="436"/>
      <c r="CW9" s="436"/>
      <c r="CX9" s="436"/>
      <c r="CY9" s="436"/>
      <c r="CZ9" s="436"/>
      <c r="DA9" s="437"/>
      <c r="DB9" s="435">
        <v>30.9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14456</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64</v>
      </c>
      <c r="BO10" s="466"/>
      <c r="BP10" s="466"/>
      <c r="BQ10" s="466"/>
      <c r="BR10" s="466"/>
      <c r="BS10" s="466"/>
      <c r="BT10" s="466"/>
      <c r="BU10" s="467"/>
      <c r="BV10" s="465">
        <v>186</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119</v>
      </c>
      <c r="AV11" s="523"/>
      <c r="AW11" s="523"/>
      <c r="AX11" s="523"/>
      <c r="AY11" s="445" t="s">
        <v>125</v>
      </c>
      <c r="AZ11" s="446"/>
      <c r="BA11" s="446"/>
      <c r="BB11" s="446"/>
      <c r="BC11" s="446"/>
      <c r="BD11" s="446"/>
      <c r="BE11" s="446"/>
      <c r="BF11" s="446"/>
      <c r="BG11" s="446"/>
      <c r="BH11" s="446"/>
      <c r="BI11" s="446"/>
      <c r="BJ11" s="446"/>
      <c r="BK11" s="446"/>
      <c r="BL11" s="446"/>
      <c r="BM11" s="447"/>
      <c r="BN11" s="465">
        <v>368573</v>
      </c>
      <c r="BO11" s="466"/>
      <c r="BP11" s="466"/>
      <c r="BQ11" s="466"/>
      <c r="BR11" s="466"/>
      <c r="BS11" s="466"/>
      <c r="BT11" s="466"/>
      <c r="BU11" s="467"/>
      <c r="BV11" s="465">
        <v>414953</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12694</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12620</v>
      </c>
      <c r="S13" s="569"/>
      <c r="T13" s="569"/>
      <c r="U13" s="569"/>
      <c r="V13" s="570"/>
      <c r="W13" s="556" t="s">
        <v>140</v>
      </c>
      <c r="X13" s="478"/>
      <c r="Y13" s="478"/>
      <c r="Z13" s="478"/>
      <c r="AA13" s="478"/>
      <c r="AB13" s="479"/>
      <c r="AC13" s="441">
        <v>1516</v>
      </c>
      <c r="AD13" s="442"/>
      <c r="AE13" s="442"/>
      <c r="AF13" s="442"/>
      <c r="AG13" s="443"/>
      <c r="AH13" s="441">
        <v>1689</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490524</v>
      </c>
      <c r="BO13" s="466"/>
      <c r="BP13" s="466"/>
      <c r="BQ13" s="466"/>
      <c r="BR13" s="466"/>
      <c r="BS13" s="466"/>
      <c r="BT13" s="466"/>
      <c r="BU13" s="467"/>
      <c r="BV13" s="465">
        <v>359274</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13.3</v>
      </c>
      <c r="CU13" s="436"/>
      <c r="CV13" s="436"/>
      <c r="CW13" s="436"/>
      <c r="CX13" s="436"/>
      <c r="CY13" s="436"/>
      <c r="CZ13" s="436"/>
      <c r="DA13" s="437"/>
      <c r="DB13" s="435">
        <v>14.3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12950</v>
      </c>
      <c r="S14" s="569"/>
      <c r="T14" s="569"/>
      <c r="U14" s="569"/>
      <c r="V14" s="570"/>
      <c r="W14" s="571"/>
      <c r="X14" s="481"/>
      <c r="Y14" s="481"/>
      <c r="Z14" s="481"/>
      <c r="AA14" s="481"/>
      <c r="AB14" s="482"/>
      <c r="AC14" s="561">
        <v>22</v>
      </c>
      <c r="AD14" s="562"/>
      <c r="AE14" s="562"/>
      <c r="AF14" s="562"/>
      <c r="AG14" s="563"/>
      <c r="AH14" s="561">
        <v>22.3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175.7</v>
      </c>
      <c r="CU14" s="573"/>
      <c r="CV14" s="573"/>
      <c r="CW14" s="573"/>
      <c r="CX14" s="573"/>
      <c r="CY14" s="573"/>
      <c r="CZ14" s="573"/>
      <c r="DA14" s="574"/>
      <c r="DB14" s="572">
        <v>177.6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12876</v>
      </c>
      <c r="S15" s="569"/>
      <c r="T15" s="569"/>
      <c r="U15" s="569"/>
      <c r="V15" s="570"/>
      <c r="W15" s="556" t="s">
        <v>148</v>
      </c>
      <c r="X15" s="478"/>
      <c r="Y15" s="478"/>
      <c r="Z15" s="478"/>
      <c r="AA15" s="478"/>
      <c r="AB15" s="479"/>
      <c r="AC15" s="441">
        <v>1975</v>
      </c>
      <c r="AD15" s="442"/>
      <c r="AE15" s="442"/>
      <c r="AF15" s="442"/>
      <c r="AG15" s="443"/>
      <c r="AH15" s="441">
        <v>2461</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1210257</v>
      </c>
      <c r="BO15" s="461"/>
      <c r="BP15" s="461"/>
      <c r="BQ15" s="461"/>
      <c r="BR15" s="461"/>
      <c r="BS15" s="461"/>
      <c r="BT15" s="461"/>
      <c r="BU15" s="462"/>
      <c r="BV15" s="460">
        <v>1194560</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28.6</v>
      </c>
      <c r="AD16" s="562"/>
      <c r="AE16" s="562"/>
      <c r="AF16" s="562"/>
      <c r="AG16" s="563"/>
      <c r="AH16" s="561">
        <v>32.5</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7051164</v>
      </c>
      <c r="BO16" s="466"/>
      <c r="BP16" s="466"/>
      <c r="BQ16" s="466"/>
      <c r="BR16" s="466"/>
      <c r="BS16" s="466"/>
      <c r="BT16" s="466"/>
      <c r="BU16" s="467"/>
      <c r="BV16" s="465">
        <v>7097303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3409</v>
      </c>
      <c r="AD17" s="442"/>
      <c r="AE17" s="442"/>
      <c r="AF17" s="442"/>
      <c r="AG17" s="443"/>
      <c r="AH17" s="441">
        <v>3428</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1504059</v>
      </c>
      <c r="BO17" s="466"/>
      <c r="BP17" s="466"/>
      <c r="BQ17" s="466"/>
      <c r="BR17" s="466"/>
      <c r="BS17" s="466"/>
      <c r="BT17" s="466"/>
      <c r="BU17" s="467"/>
      <c r="BV17" s="465">
        <v>1485318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368.01</v>
      </c>
      <c r="M18" s="530"/>
      <c r="N18" s="530"/>
      <c r="O18" s="530"/>
      <c r="P18" s="530"/>
      <c r="Q18" s="530"/>
      <c r="R18" s="531"/>
      <c r="S18" s="531"/>
      <c r="T18" s="531"/>
      <c r="U18" s="531"/>
      <c r="V18" s="532"/>
      <c r="W18" s="546"/>
      <c r="X18" s="547"/>
      <c r="Y18" s="547"/>
      <c r="Z18" s="547"/>
      <c r="AA18" s="547"/>
      <c r="AB18" s="557"/>
      <c r="AC18" s="429">
        <v>49.4</v>
      </c>
      <c r="AD18" s="430"/>
      <c r="AE18" s="430"/>
      <c r="AF18" s="430"/>
      <c r="AG18" s="533"/>
      <c r="AH18" s="429">
        <v>45.2</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6803459</v>
      </c>
      <c r="BO18" s="466"/>
      <c r="BP18" s="466"/>
      <c r="BQ18" s="466"/>
      <c r="BR18" s="466"/>
      <c r="BS18" s="466"/>
      <c r="BT18" s="466"/>
      <c r="BU18" s="467"/>
      <c r="BV18" s="465">
        <v>6979961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35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9033749</v>
      </c>
      <c r="BO19" s="466"/>
      <c r="BP19" s="466"/>
      <c r="BQ19" s="466"/>
      <c r="BR19" s="466"/>
      <c r="BS19" s="466"/>
      <c r="BT19" s="466"/>
      <c r="BU19" s="467"/>
      <c r="BV19" s="465">
        <v>9423639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4464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21037870</v>
      </c>
      <c r="BO23" s="466"/>
      <c r="BP23" s="466"/>
      <c r="BQ23" s="466"/>
      <c r="BR23" s="466"/>
      <c r="BS23" s="466"/>
      <c r="BT23" s="466"/>
      <c r="BU23" s="467"/>
      <c r="BV23" s="465">
        <v>21602169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6750</v>
      </c>
      <c r="R24" s="442"/>
      <c r="S24" s="442"/>
      <c r="T24" s="442"/>
      <c r="U24" s="442"/>
      <c r="V24" s="443"/>
      <c r="W24" s="507"/>
      <c r="X24" s="498"/>
      <c r="Y24" s="499"/>
      <c r="Z24" s="438" t="s">
        <v>172</v>
      </c>
      <c r="AA24" s="439"/>
      <c r="AB24" s="439"/>
      <c r="AC24" s="439"/>
      <c r="AD24" s="439"/>
      <c r="AE24" s="439"/>
      <c r="AF24" s="439"/>
      <c r="AG24" s="440"/>
      <c r="AH24" s="441">
        <v>128</v>
      </c>
      <c r="AI24" s="442"/>
      <c r="AJ24" s="442"/>
      <c r="AK24" s="442"/>
      <c r="AL24" s="443"/>
      <c r="AM24" s="441">
        <v>389632</v>
      </c>
      <c r="AN24" s="442"/>
      <c r="AO24" s="442"/>
      <c r="AP24" s="442"/>
      <c r="AQ24" s="442"/>
      <c r="AR24" s="443"/>
      <c r="AS24" s="441">
        <v>3044</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13415749</v>
      </c>
      <c r="BO24" s="466"/>
      <c r="BP24" s="466"/>
      <c r="BQ24" s="466"/>
      <c r="BR24" s="466"/>
      <c r="BS24" s="466"/>
      <c r="BT24" s="466"/>
      <c r="BU24" s="467"/>
      <c r="BV24" s="465">
        <v>13556168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6014</v>
      </c>
      <c r="R25" s="442"/>
      <c r="S25" s="442"/>
      <c r="T25" s="442"/>
      <c r="U25" s="442"/>
      <c r="V25" s="443"/>
      <c r="W25" s="507"/>
      <c r="X25" s="498"/>
      <c r="Y25" s="499"/>
      <c r="Z25" s="438" t="s">
        <v>175</v>
      </c>
      <c r="AA25" s="439"/>
      <c r="AB25" s="439"/>
      <c r="AC25" s="439"/>
      <c r="AD25" s="439"/>
      <c r="AE25" s="439"/>
      <c r="AF25" s="439"/>
      <c r="AG25" s="440"/>
      <c r="AH25" s="441" t="s">
        <v>176</v>
      </c>
      <c r="AI25" s="442"/>
      <c r="AJ25" s="442"/>
      <c r="AK25" s="442"/>
      <c r="AL25" s="443"/>
      <c r="AM25" s="441" t="s">
        <v>176</v>
      </c>
      <c r="AN25" s="442"/>
      <c r="AO25" s="442"/>
      <c r="AP25" s="442"/>
      <c r="AQ25" s="442"/>
      <c r="AR25" s="443"/>
      <c r="AS25" s="441" t="s">
        <v>176</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264585</v>
      </c>
      <c r="BO25" s="461"/>
      <c r="BP25" s="461"/>
      <c r="BQ25" s="461"/>
      <c r="BR25" s="461"/>
      <c r="BS25" s="461"/>
      <c r="BT25" s="461"/>
      <c r="BU25" s="462"/>
      <c r="BV25" s="460">
        <v>296518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5320</v>
      </c>
      <c r="R26" s="442"/>
      <c r="S26" s="442"/>
      <c r="T26" s="442"/>
      <c r="U26" s="442"/>
      <c r="V26" s="443"/>
      <c r="W26" s="507"/>
      <c r="X26" s="498"/>
      <c r="Y26" s="499"/>
      <c r="Z26" s="438" t="s">
        <v>179</v>
      </c>
      <c r="AA26" s="520"/>
      <c r="AB26" s="520"/>
      <c r="AC26" s="520"/>
      <c r="AD26" s="520"/>
      <c r="AE26" s="520"/>
      <c r="AF26" s="520"/>
      <c r="AG26" s="521"/>
      <c r="AH26" s="441" t="s">
        <v>176</v>
      </c>
      <c r="AI26" s="442"/>
      <c r="AJ26" s="442"/>
      <c r="AK26" s="442"/>
      <c r="AL26" s="443"/>
      <c r="AM26" s="441" t="s">
        <v>176</v>
      </c>
      <c r="AN26" s="442"/>
      <c r="AO26" s="442"/>
      <c r="AP26" s="442"/>
      <c r="AQ26" s="442"/>
      <c r="AR26" s="443"/>
      <c r="AS26" s="441" t="s">
        <v>176</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176</v>
      </c>
      <c r="BO26" s="466"/>
      <c r="BP26" s="466"/>
      <c r="BQ26" s="466"/>
      <c r="BR26" s="466"/>
      <c r="BS26" s="466"/>
      <c r="BT26" s="466"/>
      <c r="BU26" s="467"/>
      <c r="BV26" s="465" t="s">
        <v>181</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182</v>
      </c>
      <c r="F27" s="439"/>
      <c r="G27" s="439"/>
      <c r="H27" s="439"/>
      <c r="I27" s="439"/>
      <c r="J27" s="439"/>
      <c r="K27" s="440"/>
      <c r="L27" s="441">
        <v>1</v>
      </c>
      <c r="M27" s="442"/>
      <c r="N27" s="442"/>
      <c r="O27" s="442"/>
      <c r="P27" s="443"/>
      <c r="Q27" s="441">
        <v>2830</v>
      </c>
      <c r="R27" s="442"/>
      <c r="S27" s="442"/>
      <c r="T27" s="442"/>
      <c r="U27" s="442"/>
      <c r="V27" s="443"/>
      <c r="W27" s="507"/>
      <c r="X27" s="498"/>
      <c r="Y27" s="499"/>
      <c r="Z27" s="438" t="s">
        <v>183</v>
      </c>
      <c r="AA27" s="439"/>
      <c r="AB27" s="439"/>
      <c r="AC27" s="439"/>
      <c r="AD27" s="439"/>
      <c r="AE27" s="439"/>
      <c r="AF27" s="439"/>
      <c r="AG27" s="440"/>
      <c r="AH27" s="441">
        <v>1</v>
      </c>
      <c r="AI27" s="442"/>
      <c r="AJ27" s="442"/>
      <c r="AK27" s="442"/>
      <c r="AL27" s="443"/>
      <c r="AM27" s="441" t="s">
        <v>184</v>
      </c>
      <c r="AN27" s="442"/>
      <c r="AO27" s="442"/>
      <c r="AP27" s="442"/>
      <c r="AQ27" s="442"/>
      <c r="AR27" s="443"/>
      <c r="AS27" s="441" t="s">
        <v>184</v>
      </c>
      <c r="AT27" s="442"/>
      <c r="AU27" s="442"/>
      <c r="AV27" s="442"/>
      <c r="AW27" s="442"/>
      <c r="AX27" s="444"/>
      <c r="AY27" s="471" t="s">
        <v>185</v>
      </c>
      <c r="AZ27" s="472"/>
      <c r="BA27" s="472"/>
      <c r="BB27" s="472"/>
      <c r="BC27" s="472"/>
      <c r="BD27" s="472"/>
      <c r="BE27" s="472"/>
      <c r="BF27" s="472"/>
      <c r="BG27" s="472"/>
      <c r="BH27" s="472"/>
      <c r="BI27" s="472"/>
      <c r="BJ27" s="472"/>
      <c r="BK27" s="472"/>
      <c r="BL27" s="472"/>
      <c r="BM27" s="473"/>
      <c r="BN27" s="468" t="s">
        <v>127</v>
      </c>
      <c r="BO27" s="469"/>
      <c r="BP27" s="469"/>
      <c r="BQ27" s="469"/>
      <c r="BR27" s="469"/>
      <c r="BS27" s="469"/>
      <c r="BT27" s="469"/>
      <c r="BU27" s="470"/>
      <c r="BV27" s="468" t="s">
        <v>176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186</v>
      </c>
      <c r="F28" s="439"/>
      <c r="G28" s="439"/>
      <c r="H28" s="439"/>
      <c r="I28" s="439"/>
      <c r="J28" s="439"/>
      <c r="K28" s="440"/>
      <c r="L28" s="441">
        <v>1</v>
      </c>
      <c r="M28" s="442"/>
      <c r="N28" s="442"/>
      <c r="O28" s="442"/>
      <c r="P28" s="443"/>
      <c r="Q28" s="441">
        <v>2320</v>
      </c>
      <c r="R28" s="442"/>
      <c r="S28" s="442"/>
      <c r="T28" s="442"/>
      <c r="U28" s="442"/>
      <c r="V28" s="443"/>
      <c r="W28" s="507"/>
      <c r="X28" s="498"/>
      <c r="Y28" s="499"/>
      <c r="Z28" s="438" t="s">
        <v>187</v>
      </c>
      <c r="AA28" s="439"/>
      <c r="AB28" s="439"/>
      <c r="AC28" s="439"/>
      <c r="AD28" s="439"/>
      <c r="AE28" s="439"/>
      <c r="AF28" s="439"/>
      <c r="AG28" s="440"/>
      <c r="AH28" s="441" t="s">
        <v>137</v>
      </c>
      <c r="AI28" s="442"/>
      <c r="AJ28" s="442"/>
      <c r="AK28" s="442"/>
      <c r="AL28" s="443"/>
      <c r="AM28" s="441" t="s">
        <v>176</v>
      </c>
      <c r="AN28" s="442"/>
      <c r="AO28" s="442"/>
      <c r="AP28" s="442"/>
      <c r="AQ28" s="442"/>
      <c r="AR28" s="443"/>
      <c r="AS28" s="441" t="s">
        <v>137</v>
      </c>
      <c r="AT28" s="442"/>
      <c r="AU28" s="442"/>
      <c r="AV28" s="442"/>
      <c r="AW28" s="442"/>
      <c r="AX28" s="444"/>
      <c r="AY28" s="448" t="s">
        <v>188</v>
      </c>
      <c r="AZ28" s="449"/>
      <c r="BA28" s="449"/>
      <c r="BB28" s="450"/>
      <c r="BC28" s="457" t="s">
        <v>48</v>
      </c>
      <c r="BD28" s="458"/>
      <c r="BE28" s="458"/>
      <c r="BF28" s="458"/>
      <c r="BG28" s="458"/>
      <c r="BH28" s="458"/>
      <c r="BI28" s="458"/>
      <c r="BJ28" s="458"/>
      <c r="BK28" s="458"/>
      <c r="BL28" s="458"/>
      <c r="BM28" s="459"/>
      <c r="BN28" s="460">
        <v>688907</v>
      </c>
      <c r="BO28" s="461"/>
      <c r="BP28" s="461"/>
      <c r="BQ28" s="461"/>
      <c r="BR28" s="461"/>
      <c r="BS28" s="461"/>
      <c r="BT28" s="461"/>
      <c r="BU28" s="462"/>
      <c r="BV28" s="460">
        <v>688843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189</v>
      </c>
      <c r="F29" s="439"/>
      <c r="G29" s="439"/>
      <c r="H29" s="439"/>
      <c r="I29" s="439"/>
      <c r="J29" s="439"/>
      <c r="K29" s="440"/>
      <c r="L29" s="441">
        <v>12</v>
      </c>
      <c r="M29" s="442"/>
      <c r="N29" s="442"/>
      <c r="O29" s="442"/>
      <c r="P29" s="443"/>
      <c r="Q29" s="441">
        <v>1950</v>
      </c>
      <c r="R29" s="442"/>
      <c r="S29" s="442"/>
      <c r="T29" s="442"/>
      <c r="U29" s="442"/>
      <c r="V29" s="443"/>
      <c r="W29" s="508"/>
      <c r="X29" s="509"/>
      <c r="Y29" s="510"/>
      <c r="Z29" s="438" t="s">
        <v>190</v>
      </c>
      <c r="AA29" s="439"/>
      <c r="AB29" s="439"/>
      <c r="AC29" s="439"/>
      <c r="AD29" s="439"/>
      <c r="AE29" s="439"/>
      <c r="AF29" s="439"/>
      <c r="AG29" s="440"/>
      <c r="AH29" s="441">
        <v>129</v>
      </c>
      <c r="AI29" s="442"/>
      <c r="AJ29" s="442"/>
      <c r="AK29" s="442"/>
      <c r="AL29" s="443"/>
      <c r="AM29" s="441">
        <v>392951</v>
      </c>
      <c r="AN29" s="442"/>
      <c r="AO29" s="442"/>
      <c r="AP29" s="442"/>
      <c r="AQ29" s="442"/>
      <c r="AR29" s="443"/>
      <c r="AS29" s="441">
        <v>3046</v>
      </c>
      <c r="AT29" s="442"/>
      <c r="AU29" s="442"/>
      <c r="AV29" s="442"/>
      <c r="AW29" s="442"/>
      <c r="AX29" s="444"/>
      <c r="AY29" s="451"/>
      <c r="AZ29" s="452"/>
      <c r="BA29" s="452"/>
      <c r="BB29" s="453"/>
      <c r="BC29" s="445" t="s">
        <v>191</v>
      </c>
      <c r="BD29" s="446"/>
      <c r="BE29" s="446"/>
      <c r="BF29" s="446"/>
      <c r="BG29" s="446"/>
      <c r="BH29" s="446"/>
      <c r="BI29" s="446"/>
      <c r="BJ29" s="446"/>
      <c r="BK29" s="446"/>
      <c r="BL29" s="446"/>
      <c r="BM29" s="447"/>
      <c r="BN29" s="465">
        <v>582633</v>
      </c>
      <c r="BO29" s="466"/>
      <c r="BP29" s="466"/>
      <c r="BQ29" s="466"/>
      <c r="BR29" s="466"/>
      <c r="BS29" s="466"/>
      <c r="BT29" s="466"/>
      <c r="BU29" s="467"/>
      <c r="BV29" s="465">
        <v>563556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192</v>
      </c>
      <c r="X30" s="518"/>
      <c r="Y30" s="518"/>
      <c r="Z30" s="518"/>
      <c r="AA30" s="518"/>
      <c r="AB30" s="518"/>
      <c r="AC30" s="518"/>
      <c r="AD30" s="518"/>
      <c r="AE30" s="518"/>
      <c r="AF30" s="518"/>
      <c r="AG30" s="519"/>
      <c r="AH30" s="429">
        <v>92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1854045</v>
      </c>
      <c r="BO30" s="469"/>
      <c r="BP30" s="469"/>
      <c r="BQ30" s="469"/>
      <c r="BR30" s="469"/>
      <c r="BS30" s="469"/>
      <c r="BT30" s="469"/>
      <c r="BU30" s="470"/>
      <c r="BV30" s="468">
        <v>1779346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199</v>
      </c>
      <c r="D33" s="428"/>
      <c r="E33" s="427" t="s">
        <v>200</v>
      </c>
      <c r="F33" s="427"/>
      <c r="G33" s="427"/>
      <c r="H33" s="427"/>
      <c r="I33" s="427"/>
      <c r="J33" s="427"/>
      <c r="K33" s="427"/>
      <c r="L33" s="427"/>
      <c r="M33" s="427"/>
      <c r="N33" s="427"/>
      <c r="O33" s="427"/>
      <c r="P33" s="427"/>
      <c r="Q33" s="427"/>
      <c r="R33" s="427"/>
      <c r="S33" s="427"/>
      <c r="T33" s="215"/>
      <c r="U33" s="428" t="s">
        <v>201</v>
      </c>
      <c r="V33" s="428"/>
      <c r="W33" s="427" t="s">
        <v>200</v>
      </c>
      <c r="X33" s="427"/>
      <c r="Y33" s="427"/>
      <c r="Z33" s="427"/>
      <c r="AA33" s="427"/>
      <c r="AB33" s="427"/>
      <c r="AC33" s="427"/>
      <c r="AD33" s="427"/>
      <c r="AE33" s="427"/>
      <c r="AF33" s="427"/>
      <c r="AG33" s="427"/>
      <c r="AH33" s="427"/>
      <c r="AI33" s="427"/>
      <c r="AJ33" s="427"/>
      <c r="AK33" s="427"/>
      <c r="AL33" s="215"/>
      <c r="AM33" s="428" t="s">
        <v>199</v>
      </c>
      <c r="AN33" s="428"/>
      <c r="AO33" s="427" t="s">
        <v>202</v>
      </c>
      <c r="AP33" s="427"/>
      <c r="AQ33" s="427"/>
      <c r="AR33" s="427"/>
      <c r="AS33" s="427"/>
      <c r="AT33" s="427"/>
      <c r="AU33" s="427"/>
      <c r="AV33" s="427"/>
      <c r="AW33" s="427"/>
      <c r="AX33" s="427"/>
      <c r="AY33" s="427"/>
      <c r="AZ33" s="427"/>
      <c r="BA33" s="427"/>
      <c r="BB33" s="427"/>
      <c r="BC33" s="427"/>
      <c r="BD33" s="216"/>
      <c r="BE33" s="427" t="s">
        <v>203</v>
      </c>
      <c r="BF33" s="427"/>
      <c r="BG33" s="427" t="s">
        <v>204</v>
      </c>
      <c r="BH33" s="427"/>
      <c r="BI33" s="427"/>
      <c r="BJ33" s="427"/>
      <c r="BK33" s="427"/>
      <c r="BL33" s="427"/>
      <c r="BM33" s="427"/>
      <c r="BN33" s="427"/>
      <c r="BO33" s="427"/>
      <c r="BP33" s="427"/>
      <c r="BQ33" s="427"/>
      <c r="BR33" s="427"/>
      <c r="BS33" s="427"/>
      <c r="BT33" s="427"/>
      <c r="BU33" s="427"/>
      <c r="BV33" s="216"/>
      <c r="BW33" s="428" t="s">
        <v>203</v>
      </c>
      <c r="BX33" s="428"/>
      <c r="BY33" s="427" t="s">
        <v>205</v>
      </c>
      <c r="BZ33" s="427"/>
      <c r="CA33" s="427"/>
      <c r="CB33" s="427"/>
      <c r="CC33" s="427"/>
      <c r="CD33" s="427"/>
      <c r="CE33" s="427"/>
      <c r="CF33" s="427"/>
      <c r="CG33" s="427"/>
      <c r="CH33" s="427"/>
      <c r="CI33" s="427"/>
      <c r="CJ33" s="427"/>
      <c r="CK33" s="427"/>
      <c r="CL33" s="427"/>
      <c r="CM33" s="427"/>
      <c r="CN33" s="215"/>
      <c r="CO33" s="428" t="s">
        <v>199</v>
      </c>
      <c r="CP33" s="428"/>
      <c r="CQ33" s="427" t="s">
        <v>206</v>
      </c>
      <c r="CR33" s="427"/>
      <c r="CS33" s="427"/>
      <c r="CT33" s="427"/>
      <c r="CU33" s="427"/>
      <c r="CV33" s="427"/>
      <c r="CW33" s="427"/>
      <c r="CX33" s="427"/>
      <c r="CY33" s="427"/>
      <c r="CZ33" s="427"/>
      <c r="DA33" s="427"/>
      <c r="DB33" s="427"/>
      <c r="DC33" s="427"/>
      <c r="DD33" s="427"/>
      <c r="DE33" s="427"/>
      <c r="DF33" s="215"/>
      <c r="DG33" s="426" t="s">
        <v>207</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IF('各会計、関係団体の財政状況及び健全化判断比率'!B33="","",'各会計、関係団体の財政状況及び健全化判断比率'!B33)</f>
        <v>奥出雲病院事業特別会計</v>
      </c>
      <c r="AP34" s="423"/>
      <c r="AQ34" s="423"/>
      <c r="AR34" s="423"/>
      <c r="AS34" s="423"/>
      <c r="AT34" s="423"/>
      <c r="AU34" s="423"/>
      <c r="AV34" s="423"/>
      <c r="AW34" s="423"/>
      <c r="AX34" s="423"/>
      <c r="AY34" s="423"/>
      <c r="AZ34" s="423"/>
      <c r="BA34" s="423"/>
      <c r="BB34" s="423"/>
      <c r="BC34" s="423"/>
      <c r="BD34" s="213"/>
      <c r="BE34" s="424">
        <f>IF(BG34="","",MAX(C34:D43,U34:V43,AM34:AN43)+1)</f>
        <v>10</v>
      </c>
      <c r="BF34" s="424"/>
      <c r="BG34" s="423" t="str">
        <f>IF('各会計、関係団体の財政状況及び健全化判断比率'!B35="","",'各会計、関係団体の財政状況及び健全化判断比率'!B35)</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16</v>
      </c>
      <c r="BX34" s="424"/>
      <c r="BY34" s="423" t="str">
        <f>IF('各会計、関係団体の財政状況及び健全化判断比率'!B68="","",'各会計、関係団体の財政状況及び健全化判断比率'!B68)</f>
        <v>島根県市町村総合事務組合（普通）</v>
      </c>
      <c r="BZ34" s="423"/>
      <c r="CA34" s="423"/>
      <c r="CB34" s="423"/>
      <c r="CC34" s="423"/>
      <c r="CD34" s="423"/>
      <c r="CE34" s="423"/>
      <c r="CF34" s="423"/>
      <c r="CG34" s="423"/>
      <c r="CH34" s="423"/>
      <c r="CI34" s="423"/>
      <c r="CJ34" s="423"/>
      <c r="CK34" s="423"/>
      <c r="CL34" s="423"/>
      <c r="CM34" s="423"/>
      <c r="CN34" s="213"/>
      <c r="CO34" s="424">
        <f>IF(CQ34="","",MAX(C34:D43,U34:V43,AM34:AN43,BE34:BF43,BW34:BX43)+1)</f>
        <v>22</v>
      </c>
      <c r="CP34" s="424"/>
      <c r="CQ34" s="423" t="str">
        <f>IF('各会計、関係団体の財政状況及び健全化判断比率'!BS7="","",'各会計、関係団体の財政状況及び健全化判断比率'!BS7)</f>
        <v>奥出雲椎茸</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国営農地開発事業特別会計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後期高齢者医療保険事業特別会計</v>
      </c>
      <c r="X35" s="423"/>
      <c r="Y35" s="423"/>
      <c r="Z35" s="423"/>
      <c r="AA35" s="423"/>
      <c r="AB35" s="423"/>
      <c r="AC35" s="423"/>
      <c r="AD35" s="423"/>
      <c r="AE35" s="423"/>
      <c r="AF35" s="423"/>
      <c r="AG35" s="423"/>
      <c r="AH35" s="423"/>
      <c r="AI35" s="423"/>
      <c r="AJ35" s="423"/>
      <c r="AK35" s="423"/>
      <c r="AL35" s="213"/>
      <c r="AM35" s="424">
        <f t="shared" ref="AM35:AM43" si="0">IF(AO35="","",AM34+1)</f>
        <v>9</v>
      </c>
      <c r="AN35" s="424"/>
      <c r="AO35" s="423" t="str">
        <f>IF('各会計、関係団体の財政状況及び健全化判断比率'!B34="","",'各会計、関係団体の財政状況及び健全化判断比率'!B34)</f>
        <v>水道事業会計</v>
      </c>
      <c r="AP35" s="423"/>
      <c r="AQ35" s="423"/>
      <c r="AR35" s="423"/>
      <c r="AS35" s="423"/>
      <c r="AT35" s="423"/>
      <c r="AU35" s="423"/>
      <c r="AV35" s="423"/>
      <c r="AW35" s="423"/>
      <c r="AX35" s="423"/>
      <c r="AY35" s="423"/>
      <c r="AZ35" s="423"/>
      <c r="BA35" s="423"/>
      <c r="BB35" s="423"/>
      <c r="BC35" s="423"/>
      <c r="BD35" s="213"/>
      <c r="BE35" s="424">
        <f t="shared" ref="BE35:BE43" si="1">IF(BG35="","",BE34+1)</f>
        <v>11</v>
      </c>
      <c r="BF35" s="424"/>
      <c r="BG35" s="423" t="str">
        <f>IF('各会計、関係団体の財政状況及び健全化判断比率'!B36="","",'各会計、関係団体の財政状況及び健全化判断比率'!B36)</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17</v>
      </c>
      <c r="BX35" s="424"/>
      <c r="BY35" s="423" t="str">
        <f>IF('各会計、関係団体の財政状況及び健全化判断比率'!B69="","",'各会計、関係団体の財政状況及び健全化判断比率'!B69)</f>
        <v>雲南広域連合（普通）</v>
      </c>
      <c r="BZ35" s="423"/>
      <c r="CA35" s="423"/>
      <c r="CB35" s="423"/>
      <c r="CC35" s="423"/>
      <c r="CD35" s="423"/>
      <c r="CE35" s="423"/>
      <c r="CF35" s="423"/>
      <c r="CG35" s="423"/>
      <c r="CH35" s="423"/>
      <c r="CI35" s="423"/>
      <c r="CJ35" s="423"/>
      <c r="CK35" s="423"/>
      <c r="CL35" s="423"/>
      <c r="CM35" s="423"/>
      <c r="CN35" s="213"/>
      <c r="CO35" s="424">
        <f t="shared" ref="CO35:CO43" si="3">IF(CQ35="","",CO34+1)</f>
        <v>23</v>
      </c>
      <c r="CP35" s="424"/>
      <c r="CQ35" s="423" t="str">
        <f>IF('各会計、関係団体の財政状況及び健全化判断比率'!BS8="","",'各会計、関係団体の財政状況及び健全化判断比率'!BS8)</f>
        <v>奥出雲仁多米</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介護老人保健施設事業特別会計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12</v>
      </c>
      <c r="BF36" s="424"/>
      <c r="BG36" s="423" t="str">
        <f>IF('各会計、関係団体の財政状況及び健全化判断比率'!B37="","",'各会計、関係団体の財政状況及び健全化判断比率'!B37)</f>
        <v>合併処理浄化槽事業特別会計</v>
      </c>
      <c r="BH36" s="423"/>
      <c r="BI36" s="423"/>
      <c r="BJ36" s="423"/>
      <c r="BK36" s="423"/>
      <c r="BL36" s="423"/>
      <c r="BM36" s="423"/>
      <c r="BN36" s="423"/>
      <c r="BO36" s="423"/>
      <c r="BP36" s="423"/>
      <c r="BQ36" s="423"/>
      <c r="BR36" s="423"/>
      <c r="BS36" s="423"/>
      <c r="BT36" s="423"/>
      <c r="BU36" s="423"/>
      <c r="BV36" s="213"/>
      <c r="BW36" s="424">
        <f t="shared" si="2"/>
        <v>18</v>
      </c>
      <c r="BX36" s="424"/>
      <c r="BY36" s="423" t="str">
        <f>IF('各会計、関係団体の財政状況及び健全化判断比率'!B70="","",'各会計、関係団体の財政状況及び健全化判断比率'!B70)</f>
        <v>雲南広域連合（介護）</v>
      </c>
      <c r="BZ36" s="423"/>
      <c r="CA36" s="423"/>
      <c r="CB36" s="423"/>
      <c r="CC36" s="423"/>
      <c r="CD36" s="423"/>
      <c r="CE36" s="423"/>
      <c r="CF36" s="423"/>
      <c r="CG36" s="423"/>
      <c r="CH36" s="423"/>
      <c r="CI36" s="423"/>
      <c r="CJ36" s="423"/>
      <c r="CK36" s="423"/>
      <c r="CL36" s="423"/>
      <c r="CM36" s="423"/>
      <c r="CN36" s="213"/>
      <c r="CO36" s="424">
        <f t="shared" si="3"/>
        <v>24</v>
      </c>
      <c r="CP36" s="424"/>
      <c r="CQ36" s="423" t="str">
        <f>IF('各会計、関係団体の財政状況及び健全化判断比率'!BS9="","",'各会計、関係団体の財政状況及び健全化判断比率'!BS9)</f>
        <v>奥出雲交通</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介護サービス事業特別会計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13</v>
      </c>
      <c r="BF37" s="424"/>
      <c r="BG37" s="423" t="str">
        <f>IF('各会計、関係団体の財政状況及び健全化判断比率'!B38="","",'各会計、関係団体の財政状況及び健全化判断比率'!B38)</f>
        <v>三井野原スキーリフト事業特別会計</v>
      </c>
      <c r="BH37" s="423"/>
      <c r="BI37" s="423"/>
      <c r="BJ37" s="423"/>
      <c r="BK37" s="423"/>
      <c r="BL37" s="423"/>
      <c r="BM37" s="423"/>
      <c r="BN37" s="423"/>
      <c r="BO37" s="423"/>
      <c r="BP37" s="423"/>
      <c r="BQ37" s="423"/>
      <c r="BR37" s="423"/>
      <c r="BS37" s="423"/>
      <c r="BT37" s="423"/>
      <c r="BU37" s="423"/>
      <c r="BV37" s="213"/>
      <c r="BW37" s="424">
        <f t="shared" si="2"/>
        <v>19</v>
      </c>
      <c r="BX37" s="424"/>
      <c r="BY37" s="423" t="str">
        <f>IF('各会計、関係団体の財政状況及び健全化判断比率'!B71="","",'各会計、関係団体の財政状況及び健全化判断比率'!B71)</f>
        <v>雲南広域連合（下水）</v>
      </c>
      <c r="BZ37" s="423"/>
      <c r="CA37" s="423"/>
      <c r="CB37" s="423"/>
      <c r="CC37" s="423"/>
      <c r="CD37" s="423"/>
      <c r="CE37" s="423"/>
      <c r="CF37" s="423"/>
      <c r="CG37" s="423"/>
      <c r="CH37" s="423"/>
      <c r="CI37" s="423"/>
      <c r="CJ37" s="423"/>
      <c r="CK37" s="423"/>
      <c r="CL37" s="423"/>
      <c r="CM37" s="423"/>
      <c r="CN37" s="213"/>
      <c r="CO37" s="424">
        <f t="shared" si="3"/>
        <v>25</v>
      </c>
      <c r="CP37" s="424"/>
      <c r="CQ37" s="423" t="str">
        <f>IF('各会計、関係団体の財政状況及び健全化判断比率'!BS10="","",'各会計、関係団体の財政状況及び健全化判断比率'!BS10)</f>
        <v>奥出雲振興</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7</v>
      </c>
      <c r="V38" s="424"/>
      <c r="W38" s="423" t="str">
        <f>IF('各会計、関係団体の財政状況及び健全化判断比率'!B32="","",'各会計、関係団体の財政状況及び健全化判断比率'!B32)</f>
        <v>訪問看護ステーション事業特別会計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f t="shared" si="1"/>
        <v>14</v>
      </c>
      <c r="BF38" s="424"/>
      <c r="BG38" s="423" t="str">
        <f>IF('各会計、関係団体の財政状況及び健全化判断比率'!B39="","",'各会計、関係団体の財政状況及び健全化判断比率'!B39)</f>
        <v>仁多発電事業特別会計</v>
      </c>
      <c r="BH38" s="423"/>
      <c r="BI38" s="423"/>
      <c r="BJ38" s="423"/>
      <c r="BK38" s="423"/>
      <c r="BL38" s="423"/>
      <c r="BM38" s="423"/>
      <c r="BN38" s="423"/>
      <c r="BO38" s="423"/>
      <c r="BP38" s="423"/>
      <c r="BQ38" s="423"/>
      <c r="BR38" s="423"/>
      <c r="BS38" s="423"/>
      <c r="BT38" s="423"/>
      <c r="BU38" s="423"/>
      <c r="BV38" s="213"/>
      <c r="BW38" s="424">
        <f t="shared" si="2"/>
        <v>20</v>
      </c>
      <c r="BX38" s="424"/>
      <c r="BY38" s="423" t="str">
        <f>IF('各会計、関係団体の財政状況及び健全化判断比率'!B72="","",'各会計、関係団体の財政状況及び健全化判断比率'!B72)</f>
        <v>島根県後期高齢者医療広域連合（普通）</v>
      </c>
      <c r="BZ38" s="423"/>
      <c r="CA38" s="423"/>
      <c r="CB38" s="423"/>
      <c r="CC38" s="423"/>
      <c r="CD38" s="423"/>
      <c r="CE38" s="423"/>
      <c r="CF38" s="423"/>
      <c r="CG38" s="423"/>
      <c r="CH38" s="423"/>
      <c r="CI38" s="423"/>
      <c r="CJ38" s="423"/>
      <c r="CK38" s="423"/>
      <c r="CL38" s="423"/>
      <c r="CM38" s="423"/>
      <c r="CN38" s="213"/>
      <c r="CO38" s="424">
        <f t="shared" si="3"/>
        <v>26</v>
      </c>
      <c r="CP38" s="424"/>
      <c r="CQ38" s="423" t="str">
        <f>IF('各会計、関係団体の財政状況及び健全化判断比率'!BS11="","",'各会計、関係団体の財政状況及び健全化判断比率'!BS11)</f>
        <v>仁多堆肥センター</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f t="shared" si="1"/>
        <v>15</v>
      </c>
      <c r="BF39" s="424"/>
      <c r="BG39" s="423" t="str">
        <f>IF('各会計、関係団体の財政状況及び健全化判断比率'!B40="","",'各会計、関係団体の財政状況及び健全化判断比率'!B40)</f>
        <v>農業用小水力発電事業特別会計</v>
      </c>
      <c r="BH39" s="423"/>
      <c r="BI39" s="423"/>
      <c r="BJ39" s="423"/>
      <c r="BK39" s="423"/>
      <c r="BL39" s="423"/>
      <c r="BM39" s="423"/>
      <c r="BN39" s="423"/>
      <c r="BO39" s="423"/>
      <c r="BP39" s="423"/>
      <c r="BQ39" s="423"/>
      <c r="BR39" s="423"/>
      <c r="BS39" s="423"/>
      <c r="BT39" s="423"/>
      <c r="BU39" s="423"/>
      <c r="BV39" s="213"/>
      <c r="BW39" s="424">
        <f t="shared" si="2"/>
        <v>21</v>
      </c>
      <c r="BX39" s="424"/>
      <c r="BY39" s="423" t="str">
        <f>IF('各会計、関係団体の財政状況及び健全化判断比率'!B73="","",'各会計、関係団体の財政状況及び健全化判断比率'!B73)</f>
        <v>島根県後期高齢者医療広域連合（後期高齢）</v>
      </c>
      <c r="BZ39" s="423"/>
      <c r="CA39" s="423"/>
      <c r="CB39" s="423"/>
      <c r="CC39" s="423"/>
      <c r="CD39" s="423"/>
      <c r="CE39" s="423"/>
      <c r="CF39" s="423"/>
      <c r="CG39" s="423"/>
      <c r="CH39" s="423"/>
      <c r="CI39" s="423"/>
      <c r="CJ39" s="423"/>
      <c r="CK39" s="423"/>
      <c r="CL39" s="423"/>
      <c r="CM39" s="423"/>
      <c r="CN39" s="213"/>
      <c r="CO39" s="424">
        <f t="shared" si="3"/>
        <v>27</v>
      </c>
      <c r="CP39" s="424"/>
      <c r="CQ39" s="423" t="str">
        <f>IF('各会計、関係団体の財政状況及び健全化判断比率'!BS12="","",'各会計、関係団体の財政状況及び健全化判断比率'!BS12)</f>
        <v>奥出雲町土地開発公社</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f t="shared" si="3"/>
        <v>28</v>
      </c>
      <c r="CP40" s="424"/>
      <c r="CQ40" s="423" t="str">
        <f>IF('各会計、関係団体の財政状況及び健全化判断比率'!BS13="","",'各会計、関係団体の財政状況及び健全化判断比率'!BS13)</f>
        <v>奥出雲町農業公社</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f t="shared" si="3"/>
        <v>29</v>
      </c>
      <c r="CP41" s="424"/>
      <c r="CQ41" s="423" t="str">
        <f>IF('各会計、関係団体の財政状況及び健全化判断比率'!BS14="","",'各会計、関係団体の財政状況及び健全化判断比率'!BS14)</f>
        <v>舞茸奥出雲</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f t="shared" si="3"/>
        <v>30</v>
      </c>
      <c r="CP42" s="424"/>
      <c r="CQ42" s="423" t="str">
        <f>IF('各会計、関係団体の財政状況及び健全化判断比率'!BS15="","",'各会計、関係団体の財政状況及び健全化判断比率'!BS15)</f>
        <v>奥出雲電力</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f t="shared" si="3"/>
        <v>31</v>
      </c>
      <c r="CP43" s="424"/>
      <c r="CQ43" s="423" t="str">
        <f>IF('各会計、関係団体の財政状況及び健全化判断比率'!BS16="","",'各会計、関係団体の財政状況及び健全化判断比率'!BS16)</f>
        <v>奥出雲酒造</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FtdEDZyBtfqyZdm2tz3WUlSOrtTI/xg/ZsZ33iyKiKdoLv/jXYbPYFnb2jkb2Ggjh3fWqnPyJQjH71Szpm7AQ==" saltValue="pa4ggtvmyXrGKSAO4R/h/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44" t="s">
        <v>574</v>
      </c>
      <c r="D34" s="1244"/>
      <c r="E34" s="1245"/>
      <c r="F34" s="32">
        <v>2.2200000000000002</v>
      </c>
      <c r="G34" s="33">
        <v>2.2000000000000002</v>
      </c>
      <c r="H34" s="33">
        <v>2.48</v>
      </c>
      <c r="I34" s="33">
        <v>1.79</v>
      </c>
      <c r="J34" s="34">
        <v>3.41</v>
      </c>
      <c r="K34" s="22"/>
      <c r="L34" s="22"/>
      <c r="M34" s="22"/>
      <c r="N34" s="22"/>
      <c r="O34" s="22"/>
      <c r="P34" s="22"/>
    </row>
    <row r="35" spans="1:16" ht="39" customHeight="1" x14ac:dyDescent="0.15">
      <c r="A35" s="22"/>
      <c r="B35" s="35"/>
      <c r="C35" s="1238" t="s">
        <v>575</v>
      </c>
      <c r="D35" s="1239"/>
      <c r="E35" s="1240"/>
      <c r="F35" s="36">
        <v>4.9400000000000004</v>
      </c>
      <c r="G35" s="37">
        <v>4.1399999999999997</v>
      </c>
      <c r="H35" s="37">
        <v>3.42</v>
      </c>
      <c r="I35" s="37">
        <v>2.29</v>
      </c>
      <c r="J35" s="38">
        <v>1.28</v>
      </c>
      <c r="K35" s="22"/>
      <c r="L35" s="22"/>
      <c r="M35" s="22"/>
      <c r="N35" s="22"/>
      <c r="O35" s="22"/>
      <c r="P35" s="22"/>
    </row>
    <row r="36" spans="1:16" ht="39" customHeight="1" x14ac:dyDescent="0.15">
      <c r="A36" s="22"/>
      <c r="B36" s="35"/>
      <c r="C36" s="1238" t="s">
        <v>576</v>
      </c>
      <c r="D36" s="1239"/>
      <c r="E36" s="1240"/>
      <c r="F36" s="36" t="s">
        <v>528</v>
      </c>
      <c r="G36" s="37" t="s">
        <v>528</v>
      </c>
      <c r="H36" s="37" t="s">
        <v>528</v>
      </c>
      <c r="I36" s="37">
        <v>0.97</v>
      </c>
      <c r="J36" s="38">
        <v>1.1000000000000001</v>
      </c>
      <c r="K36" s="22"/>
      <c r="L36" s="22"/>
      <c r="M36" s="22"/>
      <c r="N36" s="22"/>
      <c r="O36" s="22"/>
      <c r="P36" s="22"/>
    </row>
    <row r="37" spans="1:16" ht="39" customHeight="1" x14ac:dyDescent="0.15">
      <c r="A37" s="22"/>
      <c r="B37" s="35"/>
      <c r="C37" s="1238" t="s">
        <v>577</v>
      </c>
      <c r="D37" s="1239"/>
      <c r="E37" s="1240"/>
      <c r="F37" s="36">
        <v>0.03</v>
      </c>
      <c r="G37" s="37">
        <v>0.16</v>
      </c>
      <c r="H37" s="37">
        <v>0.91</v>
      </c>
      <c r="I37" s="37">
        <v>0.55000000000000004</v>
      </c>
      <c r="J37" s="38">
        <v>0.08</v>
      </c>
      <c r="K37" s="22"/>
      <c r="L37" s="22"/>
      <c r="M37" s="22"/>
      <c r="N37" s="22"/>
      <c r="O37" s="22"/>
      <c r="P37" s="22"/>
    </row>
    <row r="38" spans="1:16" ht="39" customHeight="1" x14ac:dyDescent="0.15">
      <c r="A38" s="22"/>
      <c r="B38" s="35"/>
      <c r="C38" s="1238" t="s">
        <v>578</v>
      </c>
      <c r="D38" s="1239"/>
      <c r="E38" s="1240"/>
      <c r="F38" s="36">
        <v>0.03</v>
      </c>
      <c r="G38" s="37">
        <v>0.04</v>
      </c>
      <c r="H38" s="37">
        <v>0.04</v>
      </c>
      <c r="I38" s="37">
        <v>0.04</v>
      </c>
      <c r="J38" s="38">
        <v>0.04</v>
      </c>
      <c r="K38" s="22"/>
      <c r="L38" s="22"/>
      <c r="M38" s="22"/>
      <c r="N38" s="22"/>
      <c r="O38" s="22"/>
      <c r="P38" s="22"/>
    </row>
    <row r="39" spans="1:16" ht="39" customHeight="1" x14ac:dyDescent="0.15">
      <c r="A39" s="22"/>
      <c r="B39" s="35"/>
      <c r="C39" s="1238" t="s">
        <v>579</v>
      </c>
      <c r="D39" s="1239"/>
      <c r="E39" s="1240"/>
      <c r="F39" s="36">
        <v>0</v>
      </c>
      <c r="G39" s="37">
        <v>0.03</v>
      </c>
      <c r="H39" s="37">
        <v>0.02</v>
      </c>
      <c r="I39" s="37">
        <v>0.01</v>
      </c>
      <c r="J39" s="38">
        <v>0.03</v>
      </c>
      <c r="K39" s="22"/>
      <c r="L39" s="22"/>
      <c r="M39" s="22"/>
      <c r="N39" s="22"/>
      <c r="O39" s="22"/>
      <c r="P39" s="22"/>
    </row>
    <row r="40" spans="1:16" ht="39" customHeight="1" x14ac:dyDescent="0.15">
      <c r="A40" s="22"/>
      <c r="B40" s="35"/>
      <c r="C40" s="1238" t="s">
        <v>580</v>
      </c>
      <c r="D40" s="1239"/>
      <c r="E40" s="1240"/>
      <c r="F40" s="36">
        <v>0.01</v>
      </c>
      <c r="G40" s="37">
        <v>0</v>
      </c>
      <c r="H40" s="37">
        <v>0</v>
      </c>
      <c r="I40" s="37">
        <v>0</v>
      </c>
      <c r="J40" s="38">
        <v>0.03</v>
      </c>
      <c r="K40" s="22"/>
      <c r="L40" s="22"/>
      <c r="M40" s="22"/>
      <c r="N40" s="22"/>
      <c r="O40" s="22"/>
      <c r="P40" s="22"/>
    </row>
    <row r="41" spans="1:16" ht="39" customHeight="1" x14ac:dyDescent="0.15">
      <c r="A41" s="22"/>
      <c r="B41" s="35"/>
      <c r="C41" s="1238" t="s">
        <v>581</v>
      </c>
      <c r="D41" s="1239"/>
      <c r="E41" s="1240"/>
      <c r="F41" s="36">
        <v>0</v>
      </c>
      <c r="G41" s="37">
        <v>0</v>
      </c>
      <c r="H41" s="37">
        <v>0.01</v>
      </c>
      <c r="I41" s="37">
        <v>0</v>
      </c>
      <c r="J41" s="38">
        <v>0.02</v>
      </c>
      <c r="K41" s="22"/>
      <c r="L41" s="22"/>
      <c r="M41" s="22"/>
      <c r="N41" s="22"/>
      <c r="O41" s="22"/>
      <c r="P41" s="22"/>
    </row>
    <row r="42" spans="1:16" ht="39" customHeight="1" x14ac:dyDescent="0.15">
      <c r="A42" s="22"/>
      <c r="B42" s="39"/>
      <c r="C42" s="1238" t="s">
        <v>582</v>
      </c>
      <c r="D42" s="1239"/>
      <c r="E42" s="1240"/>
      <c r="F42" s="36" t="s">
        <v>528</v>
      </c>
      <c r="G42" s="37" t="s">
        <v>528</v>
      </c>
      <c r="H42" s="37" t="s">
        <v>528</v>
      </c>
      <c r="I42" s="37" t="s">
        <v>528</v>
      </c>
      <c r="J42" s="38" t="s">
        <v>528</v>
      </c>
      <c r="K42" s="22"/>
      <c r="L42" s="22"/>
      <c r="M42" s="22"/>
      <c r="N42" s="22"/>
      <c r="O42" s="22"/>
      <c r="P42" s="22"/>
    </row>
    <row r="43" spans="1:16" ht="39" customHeight="1" thickBot="1" x14ac:dyDescent="0.2">
      <c r="A43" s="22"/>
      <c r="B43" s="40"/>
      <c r="C43" s="1241" t="s">
        <v>583</v>
      </c>
      <c r="D43" s="1242"/>
      <c r="E43" s="1243"/>
      <c r="F43" s="41">
        <v>0.05</v>
      </c>
      <c r="G43" s="42">
        <v>0.06</v>
      </c>
      <c r="H43" s="42">
        <v>0.11</v>
      </c>
      <c r="I43" s="42">
        <v>0.02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bkfOmoY7VIsXskC0lVX0zNKt8/eUnvL3CeYWIyizr6U0lPskEEj+nGqXgo+5phOcBbfNldI+kTt+1Qt/XUMKA==" saltValue="m/OJLH4L3qWN7BHBmegR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49" zoomScaleSheetLayoutView="55" workbookViewId="0">
      <selection activeCell="Q61" sqref="Q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2649</v>
      </c>
      <c r="L45" s="60">
        <v>2627</v>
      </c>
      <c r="M45" s="60">
        <v>2616</v>
      </c>
      <c r="N45" s="60">
        <v>2538</v>
      </c>
      <c r="O45" s="61">
        <v>2323</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528</v>
      </c>
      <c r="L46" s="64" t="s">
        <v>528</v>
      </c>
      <c r="M46" s="64" t="s">
        <v>528</v>
      </c>
      <c r="N46" s="64" t="s">
        <v>528</v>
      </c>
      <c r="O46" s="65" t="s">
        <v>528</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528</v>
      </c>
      <c r="L47" s="64" t="s">
        <v>528</v>
      </c>
      <c r="M47" s="64" t="s">
        <v>528</v>
      </c>
      <c r="N47" s="64" t="s">
        <v>528</v>
      </c>
      <c r="O47" s="65" t="s">
        <v>528</v>
      </c>
      <c r="P47" s="48"/>
      <c r="Q47" s="48"/>
      <c r="R47" s="48"/>
      <c r="S47" s="48"/>
      <c r="T47" s="48"/>
      <c r="U47" s="48"/>
    </row>
    <row r="48" spans="1:21" ht="30.75" customHeight="1" x14ac:dyDescent="0.15">
      <c r="A48" s="48"/>
      <c r="B48" s="1266"/>
      <c r="C48" s="1267"/>
      <c r="D48" s="62"/>
      <c r="E48" s="1248" t="s">
        <v>15</v>
      </c>
      <c r="F48" s="1248"/>
      <c r="G48" s="1248"/>
      <c r="H48" s="1248"/>
      <c r="I48" s="1248"/>
      <c r="J48" s="1249"/>
      <c r="K48" s="63">
        <v>983</v>
      </c>
      <c r="L48" s="64">
        <v>1037</v>
      </c>
      <c r="M48" s="64">
        <v>1043</v>
      </c>
      <c r="N48" s="64">
        <v>1075</v>
      </c>
      <c r="O48" s="65">
        <v>1058</v>
      </c>
      <c r="P48" s="48"/>
      <c r="Q48" s="48"/>
      <c r="R48" s="48"/>
      <c r="S48" s="48"/>
      <c r="T48" s="48"/>
      <c r="U48" s="48"/>
    </row>
    <row r="49" spans="1:21" ht="30.75" customHeight="1" x14ac:dyDescent="0.15">
      <c r="A49" s="48"/>
      <c r="B49" s="1266"/>
      <c r="C49" s="1267"/>
      <c r="D49" s="62"/>
      <c r="E49" s="1248" t="s">
        <v>16</v>
      </c>
      <c r="F49" s="1248"/>
      <c r="G49" s="1248"/>
      <c r="H49" s="1248"/>
      <c r="I49" s="1248"/>
      <c r="J49" s="1249"/>
      <c r="K49" s="63">
        <v>21</v>
      </c>
      <c r="L49" s="64">
        <v>31</v>
      </c>
      <c r="M49" s="64">
        <v>31</v>
      </c>
      <c r="N49" s="64">
        <v>29</v>
      </c>
      <c r="O49" s="65">
        <v>27</v>
      </c>
      <c r="P49" s="48"/>
      <c r="Q49" s="48"/>
      <c r="R49" s="48"/>
      <c r="S49" s="48"/>
      <c r="T49" s="48"/>
      <c r="U49" s="48"/>
    </row>
    <row r="50" spans="1:21" ht="30.75" customHeight="1" x14ac:dyDescent="0.15">
      <c r="A50" s="48"/>
      <c r="B50" s="1266"/>
      <c r="C50" s="1267"/>
      <c r="D50" s="62"/>
      <c r="E50" s="1248" t="s">
        <v>17</v>
      </c>
      <c r="F50" s="1248"/>
      <c r="G50" s="1248"/>
      <c r="H50" s="1248"/>
      <c r="I50" s="1248"/>
      <c r="J50" s="1249"/>
      <c r="K50" s="63">
        <v>25</v>
      </c>
      <c r="L50" s="64">
        <v>21</v>
      </c>
      <c r="M50" s="64">
        <v>18</v>
      </c>
      <c r="N50" s="64">
        <v>17</v>
      </c>
      <c r="O50" s="65">
        <v>17</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0</v>
      </c>
      <c r="M51" s="64">
        <v>0</v>
      </c>
      <c r="N51" s="64">
        <v>0</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2917</v>
      </c>
      <c r="L52" s="64">
        <v>2965</v>
      </c>
      <c r="M52" s="64">
        <v>2931</v>
      </c>
      <c r="N52" s="64">
        <v>2940</v>
      </c>
      <c r="O52" s="65">
        <v>2881</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761</v>
      </c>
      <c r="L53" s="69">
        <v>751</v>
      </c>
      <c r="M53" s="69">
        <v>777</v>
      </c>
      <c r="N53" s="69">
        <v>719</v>
      </c>
      <c r="O53" s="70">
        <v>544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584</v>
      </c>
      <c r="L56" s="80" t="s">
        <v>585</v>
      </c>
      <c r="M56" s="80" t="s">
        <v>586</v>
      </c>
      <c r="N56" s="80" t="s">
        <v>587</v>
      </c>
      <c r="O56" s="81" t="s">
        <v>588</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616</v>
      </c>
      <c r="L57" s="83" t="s">
        <v>616</v>
      </c>
      <c r="M57" s="83" t="s">
        <v>616</v>
      </c>
      <c r="N57" s="83" t="s">
        <v>616</v>
      </c>
      <c r="O57" s="84" t="s">
        <v>616</v>
      </c>
    </row>
    <row r="58" spans="1:21" ht="31.5" customHeight="1" thickBot="1" x14ac:dyDescent="0.2">
      <c r="B58" s="1256"/>
      <c r="C58" s="1257"/>
      <c r="D58" s="1261" t="s">
        <v>27</v>
      </c>
      <c r="E58" s="1262"/>
      <c r="F58" s="1262"/>
      <c r="G58" s="1262"/>
      <c r="H58" s="1262"/>
      <c r="I58" s="1262"/>
      <c r="J58" s="1263"/>
      <c r="K58" s="85" t="s">
        <v>616</v>
      </c>
      <c r="L58" s="86" t="s">
        <v>616</v>
      </c>
      <c r="M58" s="86" t="s">
        <v>616</v>
      </c>
      <c r="N58" s="86" t="s">
        <v>616</v>
      </c>
      <c r="O58" s="87" t="s">
        <v>616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2OlYFlKk8w5MAIjz8IP5AWhUyHXo7lXEaEMKHiAnjjZzPlsxWiLoMIcE29mh5Jp8b4NXtWSJPao0ar7Z7dQfA==" saltValue="05TY37H224IdNOiue7MNk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569</v>
      </c>
      <c r="J40" s="99" t="s">
        <v>570</v>
      </c>
      <c r="K40" s="99" t="s">
        <v>571</v>
      </c>
      <c r="L40" s="99" t="s">
        <v>572</v>
      </c>
      <c r="M40" s="100" t="s">
        <v>573</v>
      </c>
    </row>
    <row r="41" spans="2:13" ht="27.75" customHeight="1" x14ac:dyDescent="0.15">
      <c r="B41" s="1284" t="s">
        <v>30</v>
      </c>
      <c r="C41" s="1285"/>
      <c r="D41" s="101"/>
      <c r="E41" s="1286" t="s">
        <v>31</v>
      </c>
      <c r="F41" s="1286"/>
      <c r="G41" s="1286"/>
      <c r="H41" s="1287"/>
      <c r="I41" s="102">
        <v>23442</v>
      </c>
      <c r="J41" s="103">
        <v>22852</v>
      </c>
      <c r="K41" s="103">
        <v>22504</v>
      </c>
      <c r="L41" s="103">
        <v>21602</v>
      </c>
      <c r="M41" s="104">
        <v>21038</v>
      </c>
    </row>
    <row r="42" spans="2:13" ht="27.75" customHeight="1" x14ac:dyDescent="0.15">
      <c r="B42" s="1274"/>
      <c r="C42" s="1275"/>
      <c r="D42" s="105"/>
      <c r="E42" s="1278" t="s">
        <v>32</v>
      </c>
      <c r="F42" s="1278"/>
      <c r="G42" s="1278"/>
      <c r="H42" s="1279"/>
      <c r="I42" s="106">
        <v>595</v>
      </c>
      <c r="J42" s="107">
        <v>487</v>
      </c>
      <c r="K42" s="107">
        <v>382</v>
      </c>
      <c r="L42" s="107">
        <v>257</v>
      </c>
      <c r="M42" s="108">
        <v>232</v>
      </c>
    </row>
    <row r="43" spans="2:13" ht="27.75" customHeight="1" x14ac:dyDescent="0.15">
      <c r="B43" s="1274"/>
      <c r="C43" s="1275"/>
      <c r="D43" s="105"/>
      <c r="E43" s="1278" t="s">
        <v>33</v>
      </c>
      <c r="F43" s="1278"/>
      <c r="G43" s="1278"/>
      <c r="H43" s="1279"/>
      <c r="I43" s="106">
        <v>13003</v>
      </c>
      <c r="J43" s="107">
        <v>12633</v>
      </c>
      <c r="K43" s="107">
        <v>12283</v>
      </c>
      <c r="L43" s="107">
        <v>12156</v>
      </c>
      <c r="M43" s="108">
        <v>11634</v>
      </c>
    </row>
    <row r="44" spans="2:13" ht="27.75" customHeight="1" x14ac:dyDescent="0.15">
      <c r="B44" s="1274"/>
      <c r="C44" s="1275"/>
      <c r="D44" s="105"/>
      <c r="E44" s="1278" t="s">
        <v>34</v>
      </c>
      <c r="F44" s="1278"/>
      <c r="G44" s="1278"/>
      <c r="H44" s="1279"/>
      <c r="I44" s="106">
        <v>234</v>
      </c>
      <c r="J44" s="107">
        <v>236</v>
      </c>
      <c r="K44" s="107">
        <v>251</v>
      </c>
      <c r="L44" s="107">
        <v>233</v>
      </c>
      <c r="M44" s="108">
        <v>210</v>
      </c>
    </row>
    <row r="45" spans="2:13" ht="27.75" customHeight="1" x14ac:dyDescent="0.15">
      <c r="B45" s="1274"/>
      <c r="C45" s="1275"/>
      <c r="D45" s="105"/>
      <c r="E45" s="1278" t="s">
        <v>35</v>
      </c>
      <c r="F45" s="1278"/>
      <c r="G45" s="1278"/>
      <c r="H45" s="1279"/>
      <c r="I45" s="106">
        <v>1209</v>
      </c>
      <c r="J45" s="107">
        <v>1152</v>
      </c>
      <c r="K45" s="107">
        <v>1055</v>
      </c>
      <c r="L45" s="107">
        <v>1053</v>
      </c>
      <c r="M45" s="108">
        <v>947</v>
      </c>
    </row>
    <row r="46" spans="2:13" ht="27.75" customHeight="1" x14ac:dyDescent="0.15">
      <c r="B46" s="1274"/>
      <c r="C46" s="1275"/>
      <c r="D46" s="109"/>
      <c r="E46" s="1278" t="s">
        <v>36</v>
      </c>
      <c r="F46" s="1278"/>
      <c r="G46" s="1278"/>
      <c r="H46" s="1279"/>
      <c r="I46" s="106">
        <v>64</v>
      </c>
      <c r="J46" s="107">
        <v>99</v>
      </c>
      <c r="K46" s="107">
        <v>77</v>
      </c>
      <c r="L46" s="107">
        <v>108</v>
      </c>
      <c r="M46" s="108">
        <v>195</v>
      </c>
    </row>
    <row r="47" spans="2:13" ht="27.75" customHeight="1" x14ac:dyDescent="0.15">
      <c r="B47" s="1274"/>
      <c r="C47" s="1275"/>
      <c r="D47" s="110"/>
      <c r="E47" s="1288" t="s">
        <v>37</v>
      </c>
      <c r="F47" s="1289"/>
      <c r="G47" s="1289"/>
      <c r="H47" s="1290"/>
      <c r="I47" s="106" t="s">
        <v>528</v>
      </c>
      <c r="J47" s="107" t="s">
        <v>528</v>
      </c>
      <c r="K47" s="107" t="s">
        <v>528</v>
      </c>
      <c r="L47" s="107" t="s">
        <v>528</v>
      </c>
      <c r="M47" s="108" t="s">
        <v>528</v>
      </c>
    </row>
    <row r="48" spans="2:13" ht="27.75" customHeight="1" x14ac:dyDescent="0.15">
      <c r="B48" s="1274"/>
      <c r="C48" s="1275"/>
      <c r="D48" s="105"/>
      <c r="E48" s="1278" t="s">
        <v>38</v>
      </c>
      <c r="F48" s="1278"/>
      <c r="G48" s="1278"/>
      <c r="H48" s="1279"/>
      <c r="I48" s="106" t="s">
        <v>528</v>
      </c>
      <c r="J48" s="107" t="s">
        <v>528</v>
      </c>
      <c r="K48" s="107" t="s">
        <v>528</v>
      </c>
      <c r="L48" s="107" t="s">
        <v>528</v>
      </c>
      <c r="M48" s="108" t="s">
        <v>528</v>
      </c>
    </row>
    <row r="49" spans="2:13" ht="27.75" customHeight="1" x14ac:dyDescent="0.15">
      <c r="B49" s="1276"/>
      <c r="C49" s="1277"/>
      <c r="D49" s="105"/>
      <c r="E49" s="1278" t="s">
        <v>39</v>
      </c>
      <c r="F49" s="1278"/>
      <c r="G49" s="1278"/>
      <c r="H49" s="1279"/>
      <c r="I49" s="106" t="s">
        <v>528</v>
      </c>
      <c r="J49" s="107" t="s">
        <v>528</v>
      </c>
      <c r="K49" s="107" t="s">
        <v>528</v>
      </c>
      <c r="L49" s="107" t="s">
        <v>528</v>
      </c>
      <c r="M49" s="108" t="s">
        <v>528</v>
      </c>
    </row>
    <row r="50" spans="2:13" ht="27.75" customHeight="1" x14ac:dyDescent="0.15">
      <c r="B50" s="1272" t="s">
        <v>40</v>
      </c>
      <c r="C50" s="1273"/>
      <c r="D50" s="111"/>
      <c r="E50" s="1278" t="s">
        <v>41</v>
      </c>
      <c r="F50" s="1278"/>
      <c r="G50" s="1278"/>
      <c r="H50" s="1279"/>
      <c r="I50" s="106">
        <v>3144</v>
      </c>
      <c r="J50" s="107">
        <v>3164</v>
      </c>
      <c r="K50" s="107">
        <v>2654</v>
      </c>
      <c r="L50" s="107">
        <v>2576</v>
      </c>
      <c r="M50" s="108">
        <v>2730</v>
      </c>
    </row>
    <row r="51" spans="2:13" ht="27.75" customHeight="1" x14ac:dyDescent="0.15">
      <c r="B51" s="1274"/>
      <c r="C51" s="1275"/>
      <c r="D51" s="105"/>
      <c r="E51" s="1278" t="s">
        <v>42</v>
      </c>
      <c r="F51" s="1278"/>
      <c r="G51" s="1278"/>
      <c r="H51" s="1279"/>
      <c r="I51" s="106">
        <v>911</v>
      </c>
      <c r="J51" s="107">
        <v>788</v>
      </c>
      <c r="K51" s="107">
        <v>786</v>
      </c>
      <c r="L51" s="107">
        <v>701</v>
      </c>
      <c r="M51" s="108">
        <v>663</v>
      </c>
    </row>
    <row r="52" spans="2:13" ht="27.75" customHeight="1" x14ac:dyDescent="0.15">
      <c r="B52" s="1276"/>
      <c r="C52" s="1277"/>
      <c r="D52" s="105"/>
      <c r="E52" s="1278" t="s">
        <v>43</v>
      </c>
      <c r="F52" s="1278"/>
      <c r="G52" s="1278"/>
      <c r="H52" s="1279"/>
      <c r="I52" s="106">
        <v>25301</v>
      </c>
      <c r="J52" s="107">
        <v>24649</v>
      </c>
      <c r="K52" s="107">
        <v>24304</v>
      </c>
      <c r="L52" s="107">
        <v>23068</v>
      </c>
      <c r="M52" s="108">
        <v>22080</v>
      </c>
    </row>
    <row r="53" spans="2:13" ht="27.75" customHeight="1" thickBot="1" x14ac:dyDescent="0.2">
      <c r="B53" s="1280" t="s">
        <v>44</v>
      </c>
      <c r="C53" s="1281"/>
      <c r="D53" s="112"/>
      <c r="E53" s="1282" t="s">
        <v>45</v>
      </c>
      <c r="F53" s="1282"/>
      <c r="G53" s="1282"/>
      <c r="H53" s="1283"/>
      <c r="I53" s="113">
        <v>9189</v>
      </c>
      <c r="J53" s="114">
        <v>8857</v>
      </c>
      <c r="K53" s="114">
        <v>8809</v>
      </c>
      <c r="L53" s="114">
        <v>9065</v>
      </c>
      <c r="M53" s="115">
        <v>8782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K6hQx66h+FUsO8BbszhRXwG4ajuPJ4sqOI2kiQKmAh9YQW9yD3vRnP7QtvFg1GC2Kh4tn77l0vVK+0zknyLNw==" saltValue="gFI1NJkJQFEsw5eQTZ2g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I62" sqref="I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571</v>
      </c>
      <c r="G54" s="124" t="s">
        <v>572</v>
      </c>
      <c r="H54" s="125" t="s">
        <v>573</v>
      </c>
    </row>
    <row r="55" spans="2:8" ht="52.5" customHeight="1" x14ac:dyDescent="0.15">
      <c r="B55" s="126"/>
      <c r="C55" s="1299" t="s">
        <v>48</v>
      </c>
      <c r="D55" s="1299"/>
      <c r="E55" s="1300"/>
      <c r="F55" s="127">
        <v>689</v>
      </c>
      <c r="G55" s="127">
        <v>689</v>
      </c>
      <c r="H55" s="128">
        <v>689</v>
      </c>
    </row>
    <row r="56" spans="2:8" ht="52.5" customHeight="1" x14ac:dyDescent="0.15">
      <c r="B56" s="129"/>
      <c r="C56" s="1301" t="s">
        <v>49</v>
      </c>
      <c r="D56" s="1301"/>
      <c r="E56" s="1302"/>
      <c r="F56" s="130">
        <v>846</v>
      </c>
      <c r="G56" s="130">
        <v>564</v>
      </c>
      <c r="H56" s="131">
        <v>583</v>
      </c>
    </row>
    <row r="57" spans="2:8" ht="53.25" customHeight="1" x14ac:dyDescent="0.15">
      <c r="B57" s="129"/>
      <c r="C57" s="1303" t="s">
        <v>50</v>
      </c>
      <c r="D57" s="1303"/>
      <c r="E57" s="1304"/>
      <c r="F57" s="132">
        <v>1519</v>
      </c>
      <c r="G57" s="132">
        <v>1779</v>
      </c>
      <c r="H57" s="133">
        <v>1854</v>
      </c>
    </row>
    <row r="58" spans="2:8" ht="45.75" customHeight="1" x14ac:dyDescent="0.15">
      <c r="B58" s="134"/>
      <c r="C58" s="1291" t="s">
        <v>617</v>
      </c>
      <c r="D58" s="1292"/>
      <c r="E58" s="1293"/>
      <c r="F58" s="135">
        <v>620</v>
      </c>
      <c r="G58" s="135">
        <v>748</v>
      </c>
      <c r="H58" s="136">
        <v>694</v>
      </c>
    </row>
    <row r="59" spans="2:8" ht="45.75" customHeight="1" x14ac:dyDescent="0.15">
      <c r="B59" s="134"/>
      <c r="C59" s="1291" t="s">
        <v>618</v>
      </c>
      <c r="D59" s="1292"/>
      <c r="E59" s="1293"/>
      <c r="F59" s="135">
        <v>217</v>
      </c>
      <c r="G59" s="135">
        <v>406</v>
      </c>
      <c r="H59" s="136">
        <v>594</v>
      </c>
    </row>
    <row r="60" spans="2:8" ht="45.75" customHeight="1" x14ac:dyDescent="0.15">
      <c r="B60" s="134"/>
      <c r="C60" s="1291" t="s">
        <v>619</v>
      </c>
      <c r="D60" s="1292"/>
      <c r="E60" s="1293"/>
      <c r="F60" s="135">
        <v>211</v>
      </c>
      <c r="G60" s="135">
        <v>203</v>
      </c>
      <c r="H60" s="136">
        <v>184</v>
      </c>
    </row>
    <row r="61" spans="2:8" ht="45.75" customHeight="1" x14ac:dyDescent="0.15">
      <c r="B61" s="134"/>
      <c r="C61" s="1291" t="s">
        <v>620</v>
      </c>
      <c r="D61" s="1292"/>
      <c r="E61" s="1293"/>
      <c r="F61" s="135">
        <v>145</v>
      </c>
      <c r="G61" s="135">
        <v>101</v>
      </c>
      <c r="H61" s="136">
        <v>68</v>
      </c>
    </row>
    <row r="62" spans="2:8" ht="45.75" customHeight="1" thickBot="1" x14ac:dyDescent="0.2">
      <c r="B62" s="137"/>
      <c r="C62" s="1294" t="s">
        <v>621</v>
      </c>
      <c r="D62" s="1295"/>
      <c r="E62" s="1296"/>
      <c r="F62" s="138">
        <v>61</v>
      </c>
      <c r="G62" s="138">
        <v>61</v>
      </c>
      <c r="H62" s="139">
        <v>61</v>
      </c>
    </row>
    <row r="63" spans="2:8" ht="52.5" customHeight="1" thickBot="1" x14ac:dyDescent="0.2">
      <c r="B63" s="140"/>
      <c r="C63" s="1297" t="s">
        <v>51</v>
      </c>
      <c r="D63" s="1297"/>
      <c r="E63" s="1298"/>
      <c r="F63" s="141">
        <v>3053</v>
      </c>
      <c r="G63" s="141">
        <v>3032</v>
      </c>
      <c r="H63" s="142">
        <v>3126</v>
      </c>
    </row>
    <row r="64" spans="2:8" ht="15" customHeight="1" x14ac:dyDescent="0.15"/>
    <row r="65" ht="0" hidden="1" customHeight="1" x14ac:dyDescent="0.15"/>
    <row r="66" ht="0" hidden="1" customHeight="1" x14ac:dyDescent="0.15"/>
  </sheetData>
  <sheetProtection algorithmName="SHA-512" hashValue="JCbIjserqeCtqhAD6yRB8bxrSSN0aA0hAcXskan8AOaYs9ok8iP7J7cAP/WM5th/Lin2XahSmZS3IucD7xNXjg==" saltValue="F5moPyickEYhh3rR48vG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AN43" sqref="AN43:DC47"/>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625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626</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569</v>
      </c>
      <c r="BQ50" s="1310"/>
      <c r="BR50" s="1310"/>
      <c r="BS50" s="1310"/>
      <c r="BT50" s="1310"/>
      <c r="BU50" s="1310"/>
      <c r="BV50" s="1310"/>
      <c r="BW50" s="1310"/>
      <c r="BX50" s="1310" t="s">
        <v>570</v>
      </c>
      <c r="BY50" s="1310"/>
      <c r="BZ50" s="1310"/>
      <c r="CA50" s="1310"/>
      <c r="CB50" s="1310"/>
      <c r="CC50" s="1310"/>
      <c r="CD50" s="1310"/>
      <c r="CE50" s="1310"/>
      <c r="CF50" s="1310" t="s">
        <v>571</v>
      </c>
      <c r="CG50" s="1310"/>
      <c r="CH50" s="1310"/>
      <c r="CI50" s="1310"/>
      <c r="CJ50" s="1310"/>
      <c r="CK50" s="1310"/>
      <c r="CL50" s="1310"/>
      <c r="CM50" s="1310"/>
      <c r="CN50" s="1310" t="s">
        <v>572</v>
      </c>
      <c r="CO50" s="1310"/>
      <c r="CP50" s="1310"/>
      <c r="CQ50" s="1310"/>
      <c r="CR50" s="1310"/>
      <c r="CS50" s="1310"/>
      <c r="CT50" s="1310"/>
      <c r="CU50" s="1310"/>
      <c r="CV50" s="1310" t="s">
        <v>573</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627</v>
      </c>
      <c r="AO51" s="1308"/>
      <c r="AP51" s="1308"/>
      <c r="AQ51" s="1308"/>
      <c r="AR51" s="1308"/>
      <c r="AS51" s="1308"/>
      <c r="AT51" s="1308"/>
      <c r="AU51" s="1308"/>
      <c r="AV51" s="1308"/>
      <c r="AW51" s="1308"/>
      <c r="AX51" s="1308"/>
      <c r="AY51" s="1308"/>
      <c r="AZ51" s="1308"/>
      <c r="BA51" s="1308"/>
      <c r="BB51" s="1308" t="s">
        <v>628</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165.9</v>
      </c>
      <c r="BY51" s="1305"/>
      <c r="BZ51" s="1305"/>
      <c r="CA51" s="1305"/>
      <c r="CB51" s="1305"/>
      <c r="CC51" s="1305"/>
      <c r="CD51" s="1305"/>
      <c r="CE51" s="1305"/>
      <c r="CF51" s="1305">
        <v>169.7</v>
      </c>
      <c r="CG51" s="1305"/>
      <c r="CH51" s="1305"/>
      <c r="CI51" s="1305"/>
      <c r="CJ51" s="1305"/>
      <c r="CK51" s="1305"/>
      <c r="CL51" s="1305"/>
      <c r="CM51" s="1305"/>
      <c r="CN51" s="1305">
        <v>177.6</v>
      </c>
      <c r="CO51" s="1305"/>
      <c r="CP51" s="1305"/>
      <c r="CQ51" s="1305"/>
      <c r="CR51" s="1305"/>
      <c r="CS51" s="1305"/>
      <c r="CT51" s="1305"/>
      <c r="CU51" s="1305"/>
      <c r="CV51" s="1305">
        <v>175.7</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629</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51</v>
      </c>
      <c r="BY53" s="1305"/>
      <c r="BZ53" s="1305"/>
      <c r="CA53" s="1305"/>
      <c r="CB53" s="1305"/>
      <c r="CC53" s="1305"/>
      <c r="CD53" s="1305"/>
      <c r="CE53" s="1305"/>
      <c r="CF53" s="1305">
        <v>52.4</v>
      </c>
      <c r="CG53" s="1305"/>
      <c r="CH53" s="1305"/>
      <c r="CI53" s="1305"/>
      <c r="CJ53" s="1305"/>
      <c r="CK53" s="1305"/>
      <c r="CL53" s="1305"/>
      <c r="CM53" s="1305"/>
      <c r="CN53" s="1305">
        <v>53.2</v>
      </c>
      <c r="CO53" s="1305"/>
      <c r="CP53" s="1305"/>
      <c r="CQ53" s="1305"/>
      <c r="CR53" s="1305"/>
      <c r="CS53" s="1305"/>
      <c r="CT53" s="1305"/>
      <c r="CU53" s="1305"/>
      <c r="CV53" s="1305">
        <v>53.6</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630</v>
      </c>
      <c r="AO55" s="1310"/>
      <c r="AP55" s="1310"/>
      <c r="AQ55" s="1310"/>
      <c r="AR55" s="1310"/>
      <c r="AS55" s="1310"/>
      <c r="AT55" s="1310"/>
      <c r="AU55" s="1310"/>
      <c r="AV55" s="1310"/>
      <c r="AW55" s="1310"/>
      <c r="AX55" s="1310"/>
      <c r="AY55" s="1310"/>
      <c r="AZ55" s="1310"/>
      <c r="BA55" s="1310"/>
      <c r="BB55" s="1308" t="s">
        <v>631</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58.9</v>
      </c>
      <c r="BY55" s="1305"/>
      <c r="BZ55" s="1305"/>
      <c r="CA55" s="1305"/>
      <c r="CB55" s="1305"/>
      <c r="CC55" s="1305"/>
      <c r="CD55" s="1305"/>
      <c r="CE55" s="1305"/>
      <c r="CF55" s="1305">
        <v>51.4</v>
      </c>
      <c r="CG55" s="1305"/>
      <c r="CH55" s="1305"/>
      <c r="CI55" s="1305"/>
      <c r="CJ55" s="1305"/>
      <c r="CK55" s="1305"/>
      <c r="CL55" s="1305"/>
      <c r="CM55" s="1305"/>
      <c r="CN55" s="1305">
        <v>46.8</v>
      </c>
      <c r="CO55" s="1305"/>
      <c r="CP55" s="1305"/>
      <c r="CQ55" s="1305"/>
      <c r="CR55" s="1305"/>
      <c r="CS55" s="1305"/>
      <c r="CT55" s="1305"/>
      <c r="CU55" s="1305"/>
      <c r="CV55" s="1305">
        <v>48.4</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629</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55.6</v>
      </c>
      <c r="BY57" s="1305"/>
      <c r="BZ57" s="1305"/>
      <c r="CA57" s="1305"/>
      <c r="CB57" s="1305"/>
      <c r="CC57" s="1305"/>
      <c r="CD57" s="1305"/>
      <c r="CE57" s="1305"/>
      <c r="CF57" s="1305">
        <v>59.8</v>
      </c>
      <c r="CG57" s="1305"/>
      <c r="CH57" s="1305"/>
      <c r="CI57" s="1305"/>
      <c r="CJ57" s="1305"/>
      <c r="CK57" s="1305"/>
      <c r="CL57" s="1305"/>
      <c r="CM57" s="1305"/>
      <c r="CN57" s="1305">
        <v>61.4</v>
      </c>
      <c r="CO57" s="1305"/>
      <c r="CP57" s="1305"/>
      <c r="CQ57" s="1305"/>
      <c r="CR57" s="1305"/>
      <c r="CS57" s="1305"/>
      <c r="CT57" s="1305"/>
      <c r="CU57" s="1305"/>
      <c r="CV57" s="1305">
        <v>61.6</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632</v>
      </c>
    </row>
    <row r="64" spans="1:109" x14ac:dyDescent="0.15">
      <c r="B64" s="394"/>
      <c r="G64" s="401"/>
      <c r="I64" s="414"/>
      <c r="J64" s="414"/>
      <c r="K64" s="414"/>
      <c r="L64" s="414"/>
      <c r="M64" s="414"/>
      <c r="N64" s="415"/>
      <c r="AM64" s="401"/>
      <c r="AN64" s="401" t="s">
        <v>624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633</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626</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569</v>
      </c>
      <c r="BQ72" s="1310"/>
      <c r="BR72" s="1310"/>
      <c r="BS72" s="1310"/>
      <c r="BT72" s="1310"/>
      <c r="BU72" s="1310"/>
      <c r="BV72" s="1310"/>
      <c r="BW72" s="1310"/>
      <c r="BX72" s="1310" t="s">
        <v>570</v>
      </c>
      <c r="BY72" s="1310"/>
      <c r="BZ72" s="1310"/>
      <c r="CA72" s="1310"/>
      <c r="CB72" s="1310"/>
      <c r="CC72" s="1310"/>
      <c r="CD72" s="1310"/>
      <c r="CE72" s="1310"/>
      <c r="CF72" s="1310" t="s">
        <v>571</v>
      </c>
      <c r="CG72" s="1310"/>
      <c r="CH72" s="1310"/>
      <c r="CI72" s="1310"/>
      <c r="CJ72" s="1310"/>
      <c r="CK72" s="1310"/>
      <c r="CL72" s="1310"/>
      <c r="CM72" s="1310"/>
      <c r="CN72" s="1310" t="s">
        <v>572</v>
      </c>
      <c r="CO72" s="1310"/>
      <c r="CP72" s="1310"/>
      <c r="CQ72" s="1310"/>
      <c r="CR72" s="1310"/>
      <c r="CS72" s="1310"/>
      <c r="CT72" s="1310"/>
      <c r="CU72" s="1310"/>
      <c r="CV72" s="1310" t="s">
        <v>573</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627</v>
      </c>
      <c r="AO73" s="1308"/>
      <c r="AP73" s="1308"/>
      <c r="AQ73" s="1308"/>
      <c r="AR73" s="1308"/>
      <c r="AS73" s="1308"/>
      <c r="AT73" s="1308"/>
      <c r="AU73" s="1308"/>
      <c r="AV73" s="1308"/>
      <c r="AW73" s="1308"/>
      <c r="AX73" s="1308"/>
      <c r="AY73" s="1308"/>
      <c r="AZ73" s="1308"/>
      <c r="BA73" s="1308"/>
      <c r="BB73" s="1308" t="s">
        <v>631</v>
      </c>
      <c r="BC73" s="1308"/>
      <c r="BD73" s="1308"/>
      <c r="BE73" s="1308"/>
      <c r="BF73" s="1308"/>
      <c r="BG73" s="1308"/>
      <c r="BH73" s="1308"/>
      <c r="BI73" s="1308"/>
      <c r="BJ73" s="1308"/>
      <c r="BK73" s="1308"/>
      <c r="BL73" s="1308"/>
      <c r="BM73" s="1308"/>
      <c r="BN73" s="1308"/>
      <c r="BO73" s="1308"/>
      <c r="BP73" s="1305">
        <v>173.4</v>
      </c>
      <c r="BQ73" s="1305"/>
      <c r="BR73" s="1305"/>
      <c r="BS73" s="1305"/>
      <c r="BT73" s="1305"/>
      <c r="BU73" s="1305"/>
      <c r="BV73" s="1305"/>
      <c r="BW73" s="1305"/>
      <c r="BX73" s="1305">
        <v>165.9</v>
      </c>
      <c r="BY73" s="1305"/>
      <c r="BZ73" s="1305"/>
      <c r="CA73" s="1305"/>
      <c r="CB73" s="1305"/>
      <c r="CC73" s="1305"/>
      <c r="CD73" s="1305"/>
      <c r="CE73" s="1305"/>
      <c r="CF73" s="1305">
        <v>169.7</v>
      </c>
      <c r="CG73" s="1305"/>
      <c r="CH73" s="1305"/>
      <c r="CI73" s="1305"/>
      <c r="CJ73" s="1305"/>
      <c r="CK73" s="1305"/>
      <c r="CL73" s="1305"/>
      <c r="CM73" s="1305"/>
      <c r="CN73" s="1305">
        <v>177.6</v>
      </c>
      <c r="CO73" s="1305"/>
      <c r="CP73" s="1305"/>
      <c r="CQ73" s="1305"/>
      <c r="CR73" s="1305"/>
      <c r="CS73" s="1305"/>
      <c r="CT73" s="1305"/>
      <c r="CU73" s="1305"/>
      <c r="CV73" s="1305">
        <v>175.7</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634</v>
      </c>
      <c r="BC75" s="1308"/>
      <c r="BD75" s="1308"/>
      <c r="BE75" s="1308"/>
      <c r="BF75" s="1308"/>
      <c r="BG75" s="1308"/>
      <c r="BH75" s="1308"/>
      <c r="BI75" s="1308"/>
      <c r="BJ75" s="1308"/>
      <c r="BK75" s="1308"/>
      <c r="BL75" s="1308"/>
      <c r="BM75" s="1308"/>
      <c r="BN75" s="1308"/>
      <c r="BO75" s="1308"/>
      <c r="BP75" s="1305">
        <v>15.7</v>
      </c>
      <c r="BQ75" s="1305"/>
      <c r="BR75" s="1305"/>
      <c r="BS75" s="1305"/>
      <c r="BT75" s="1305"/>
      <c r="BU75" s="1305"/>
      <c r="BV75" s="1305"/>
      <c r="BW75" s="1305"/>
      <c r="BX75" s="1305">
        <v>15</v>
      </c>
      <c r="BY75" s="1305"/>
      <c r="BZ75" s="1305"/>
      <c r="CA75" s="1305"/>
      <c r="CB75" s="1305"/>
      <c r="CC75" s="1305"/>
      <c r="CD75" s="1305"/>
      <c r="CE75" s="1305"/>
      <c r="CF75" s="1305">
        <v>14.4</v>
      </c>
      <c r="CG75" s="1305"/>
      <c r="CH75" s="1305"/>
      <c r="CI75" s="1305"/>
      <c r="CJ75" s="1305"/>
      <c r="CK75" s="1305"/>
      <c r="CL75" s="1305"/>
      <c r="CM75" s="1305"/>
      <c r="CN75" s="1305">
        <v>14.3</v>
      </c>
      <c r="CO75" s="1305"/>
      <c r="CP75" s="1305"/>
      <c r="CQ75" s="1305"/>
      <c r="CR75" s="1305"/>
      <c r="CS75" s="1305"/>
      <c r="CT75" s="1305"/>
      <c r="CU75" s="1305"/>
      <c r="CV75" s="1305">
        <v>13.3</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630</v>
      </c>
      <c r="AO77" s="1310"/>
      <c r="AP77" s="1310"/>
      <c r="AQ77" s="1310"/>
      <c r="AR77" s="1310"/>
      <c r="AS77" s="1310"/>
      <c r="AT77" s="1310"/>
      <c r="AU77" s="1310"/>
      <c r="AV77" s="1310"/>
      <c r="AW77" s="1310"/>
      <c r="AX77" s="1310"/>
      <c r="AY77" s="1310"/>
      <c r="AZ77" s="1310"/>
      <c r="BA77" s="1310"/>
      <c r="BB77" s="1308" t="s">
        <v>631</v>
      </c>
      <c r="BC77" s="1308"/>
      <c r="BD77" s="1308"/>
      <c r="BE77" s="1308"/>
      <c r="BF77" s="1308"/>
      <c r="BG77" s="1308"/>
      <c r="BH77" s="1308"/>
      <c r="BI77" s="1308"/>
      <c r="BJ77" s="1308"/>
      <c r="BK77" s="1308"/>
      <c r="BL77" s="1308"/>
      <c r="BM77" s="1308"/>
      <c r="BN77" s="1308"/>
      <c r="BO77" s="1308"/>
      <c r="BP77" s="1305">
        <v>54</v>
      </c>
      <c r="BQ77" s="1305"/>
      <c r="BR77" s="1305"/>
      <c r="BS77" s="1305"/>
      <c r="BT77" s="1305"/>
      <c r="BU77" s="1305"/>
      <c r="BV77" s="1305"/>
      <c r="BW77" s="1305"/>
      <c r="BX77" s="1305">
        <v>58.9</v>
      </c>
      <c r="BY77" s="1305"/>
      <c r="BZ77" s="1305"/>
      <c r="CA77" s="1305"/>
      <c r="CB77" s="1305"/>
      <c r="CC77" s="1305"/>
      <c r="CD77" s="1305"/>
      <c r="CE77" s="1305"/>
      <c r="CF77" s="1305">
        <v>51.4</v>
      </c>
      <c r="CG77" s="1305"/>
      <c r="CH77" s="1305"/>
      <c r="CI77" s="1305"/>
      <c r="CJ77" s="1305"/>
      <c r="CK77" s="1305"/>
      <c r="CL77" s="1305"/>
      <c r="CM77" s="1305"/>
      <c r="CN77" s="1305">
        <v>46.8</v>
      </c>
      <c r="CO77" s="1305"/>
      <c r="CP77" s="1305"/>
      <c r="CQ77" s="1305"/>
      <c r="CR77" s="1305"/>
      <c r="CS77" s="1305"/>
      <c r="CT77" s="1305"/>
      <c r="CU77" s="1305"/>
      <c r="CV77" s="1305">
        <v>48.4</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634</v>
      </c>
      <c r="BC79" s="1308"/>
      <c r="BD79" s="1308"/>
      <c r="BE79" s="1308"/>
      <c r="BF79" s="1308"/>
      <c r="BG79" s="1308"/>
      <c r="BH79" s="1308"/>
      <c r="BI79" s="1308"/>
      <c r="BJ79" s="1308"/>
      <c r="BK79" s="1308"/>
      <c r="BL79" s="1308"/>
      <c r="BM79" s="1308"/>
      <c r="BN79" s="1308"/>
      <c r="BO79" s="1308"/>
      <c r="BP79" s="1305">
        <v>11.5</v>
      </c>
      <c r="BQ79" s="1305"/>
      <c r="BR79" s="1305"/>
      <c r="BS79" s="1305"/>
      <c r="BT79" s="1305"/>
      <c r="BU79" s="1305"/>
      <c r="BV79" s="1305"/>
      <c r="BW79" s="1305"/>
      <c r="BX79" s="1305">
        <v>10.8</v>
      </c>
      <c r="BY79" s="1305"/>
      <c r="BZ79" s="1305"/>
      <c r="CA79" s="1305"/>
      <c r="CB79" s="1305"/>
      <c r="CC79" s="1305"/>
      <c r="CD79" s="1305"/>
      <c r="CE79" s="1305"/>
      <c r="CF79" s="1305">
        <v>10.199999999999999</v>
      </c>
      <c r="CG79" s="1305"/>
      <c r="CH79" s="1305"/>
      <c r="CI79" s="1305"/>
      <c r="CJ79" s="1305"/>
      <c r="CK79" s="1305"/>
      <c r="CL79" s="1305"/>
      <c r="CM79" s="1305"/>
      <c r="CN79" s="1305">
        <v>9.9</v>
      </c>
      <c r="CO79" s="1305"/>
      <c r="CP79" s="1305"/>
      <c r="CQ79" s="1305"/>
      <c r="CR79" s="1305"/>
      <c r="CS79" s="1305"/>
      <c r="CT79" s="1305"/>
      <c r="CU79" s="1305"/>
      <c r="CV79" s="1305">
        <v>9.9</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wgabMGm3PIKkFGXFv6SmteLHeDc1HzTY4V1fuPVH6/mpThF+H8TchHsWlHunROQCufcoT08/vj/t6ePZOfA0A==" saltValue="ZmSo5IKA+fCH/fRZffS2+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9" zoomScale="70" zoomScaleNormal="70" zoomScaleSheetLayoutView="70" workbookViewId="0">
      <selection activeCell="AN43" sqref="AN43:DC4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bSf9iEBN8LOvpXTT5TDkl+m3jgh3LVUfXBD5oPUGmzApBOmFaYAIgECf+xGYmIy4HpvxaQWdtPY8VlFoGK/Wg==" saltValue="GHhE/vf7NzIecTMKf/EXT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AN43" sqref="AN43:DC4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HtmoEPiz0IpjAN34NxcyBPpzNdd1yrBZ/tlt8gbYUD4vmYRlkcXSK/92J4eH/nYxGctKQXu07xV3pFl6uZ1gg==" saltValue="m8iC+YLVEzsPq4QG2ZXzN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566</v>
      </c>
      <c r="G2" s="156"/>
      <c r="H2" s="157"/>
    </row>
    <row r="3" spans="1:8" x14ac:dyDescent="0.15">
      <c r="A3" s="153" t="s">
        <v>559</v>
      </c>
      <c r="B3" s="158"/>
      <c r="C3" s="159"/>
      <c r="D3" s="160">
        <v>155408</v>
      </c>
      <c r="E3" s="161"/>
      <c r="F3" s="162">
        <v>132212</v>
      </c>
      <c r="G3" s="163"/>
      <c r="H3" s="164"/>
    </row>
    <row r="4" spans="1:8" x14ac:dyDescent="0.15">
      <c r="A4" s="165"/>
      <c r="B4" s="166"/>
      <c r="C4" s="167"/>
      <c r="D4" s="168">
        <v>104103</v>
      </c>
      <c r="E4" s="169"/>
      <c r="F4" s="170">
        <v>67114</v>
      </c>
      <c r="G4" s="171"/>
      <c r="H4" s="172"/>
    </row>
    <row r="5" spans="1:8" x14ac:dyDescent="0.15">
      <c r="A5" s="153" t="s">
        <v>561</v>
      </c>
      <c r="B5" s="158"/>
      <c r="C5" s="159"/>
      <c r="D5" s="160">
        <v>191293</v>
      </c>
      <c r="E5" s="161"/>
      <c r="F5" s="162">
        <v>93741</v>
      </c>
      <c r="G5" s="163"/>
      <c r="H5" s="164"/>
    </row>
    <row r="6" spans="1:8" x14ac:dyDescent="0.15">
      <c r="A6" s="165"/>
      <c r="B6" s="166"/>
      <c r="C6" s="167"/>
      <c r="D6" s="168">
        <v>131381</v>
      </c>
      <c r="E6" s="169"/>
      <c r="F6" s="170">
        <v>46285</v>
      </c>
      <c r="G6" s="171"/>
      <c r="H6" s="172"/>
    </row>
    <row r="7" spans="1:8" x14ac:dyDescent="0.15">
      <c r="A7" s="153" t="s">
        <v>562</v>
      </c>
      <c r="B7" s="158"/>
      <c r="C7" s="159"/>
      <c r="D7" s="160">
        <v>246118</v>
      </c>
      <c r="E7" s="161"/>
      <c r="F7" s="162">
        <v>107537</v>
      </c>
      <c r="G7" s="163"/>
      <c r="H7" s="164"/>
    </row>
    <row r="8" spans="1:8" x14ac:dyDescent="0.15">
      <c r="A8" s="165"/>
      <c r="B8" s="166"/>
      <c r="C8" s="167"/>
      <c r="D8" s="168">
        <v>150497</v>
      </c>
      <c r="E8" s="169"/>
      <c r="F8" s="170">
        <v>57923</v>
      </c>
      <c r="G8" s="171"/>
      <c r="H8" s="172"/>
    </row>
    <row r="9" spans="1:8" x14ac:dyDescent="0.15">
      <c r="A9" s="153" t="s">
        <v>563</v>
      </c>
      <c r="B9" s="158"/>
      <c r="C9" s="159"/>
      <c r="D9" s="160">
        <v>155477</v>
      </c>
      <c r="E9" s="161"/>
      <c r="F9" s="162">
        <v>113913</v>
      </c>
      <c r="G9" s="163"/>
      <c r="H9" s="164"/>
    </row>
    <row r="10" spans="1:8" x14ac:dyDescent="0.15">
      <c r="A10" s="165"/>
      <c r="B10" s="166"/>
      <c r="C10" s="167"/>
      <c r="D10" s="168">
        <v>96936</v>
      </c>
      <c r="E10" s="169"/>
      <c r="F10" s="170">
        <v>53160</v>
      </c>
      <c r="G10" s="171"/>
      <c r="H10" s="172"/>
    </row>
    <row r="11" spans="1:8" x14ac:dyDescent="0.15">
      <c r="A11" s="153" t="s">
        <v>564</v>
      </c>
      <c r="B11" s="158"/>
      <c r="C11" s="159"/>
      <c r="D11" s="160">
        <v>168345</v>
      </c>
      <c r="E11" s="161"/>
      <c r="F11" s="162">
        <v>115050</v>
      </c>
      <c r="G11" s="163"/>
      <c r="H11" s="164"/>
    </row>
    <row r="12" spans="1:8" x14ac:dyDescent="0.15">
      <c r="A12" s="165"/>
      <c r="B12" s="166"/>
      <c r="C12" s="173"/>
      <c r="D12" s="168">
        <v>84244</v>
      </c>
      <c r="E12" s="169"/>
      <c r="F12" s="170">
        <v>53792</v>
      </c>
      <c r="G12" s="171"/>
      <c r="H12" s="172"/>
    </row>
    <row r="13" spans="1:8" x14ac:dyDescent="0.15">
      <c r="A13" s="153"/>
      <c r="B13" s="158"/>
      <c r="C13" s="174"/>
      <c r="D13" s="175">
        <v>183328</v>
      </c>
      <c r="E13" s="176"/>
      <c r="F13" s="177">
        <v>112491</v>
      </c>
      <c r="G13" s="178"/>
      <c r="H13" s="164"/>
    </row>
    <row r="14" spans="1:8" x14ac:dyDescent="0.15">
      <c r="A14" s="165"/>
      <c r="B14" s="166"/>
      <c r="C14" s="167"/>
      <c r="D14" s="168">
        <v>113432</v>
      </c>
      <c r="E14" s="169"/>
      <c r="F14" s="170">
        <v>55655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2.2400000000000002</v>
      </c>
      <c r="C19" s="179">
        <f>ROUND(VALUE(SUBSTITUTE(実質収支比率等に係る経年分析!G$48,"▲","-")),2)</f>
        <v>2.2200000000000002</v>
      </c>
      <c r="D19" s="179">
        <f>ROUND(VALUE(SUBSTITUTE(実質収支比率等に係る経年分析!H$48,"▲","-")),2)</f>
        <v>2.4900000000000002</v>
      </c>
      <c r="E19" s="179">
        <f>ROUND(VALUE(SUBSTITUTE(実質収支比率等に係る経年分析!I$48,"▲","-")),2)</f>
        <v>1.81</v>
      </c>
      <c r="F19" s="179">
        <f>ROUND(VALUE(SUBSTITUTE(実質収支比率等に係る経年分析!J$48,"▲","-")),2)</f>
        <v>3.42</v>
      </c>
    </row>
    <row r="20" spans="1:11" x14ac:dyDescent="0.15">
      <c r="A20" s="179" t="s">
        <v>55</v>
      </c>
      <c r="B20" s="179">
        <f>ROUND(VALUE(SUBSTITUTE(実質収支比率等に係る経年分析!F$47,"▲","-")),2)</f>
        <v>12</v>
      </c>
      <c r="C20" s="179">
        <f>ROUND(VALUE(SUBSTITUTE(実質収支比率等に係る経年分析!G$47,"▲","-")),2)</f>
        <v>11.85</v>
      </c>
      <c r="D20" s="179">
        <f>ROUND(VALUE(SUBSTITUTE(実質収支比率等に係る経年分析!H$47,"▲","-")),2)</f>
        <v>8.64</v>
      </c>
      <c r="E20" s="179">
        <f>ROUND(VALUE(SUBSTITUTE(実質収支比率等に係る経年分析!I$47,"▲","-")),2)</f>
        <v>8.73</v>
      </c>
      <c r="F20" s="179">
        <f>ROUND(VALUE(SUBSTITUTE(実質収支比率等に係る経年分析!J$47,"▲","-")),2)</f>
        <v>8.91</v>
      </c>
    </row>
    <row r="21" spans="1:11" x14ac:dyDescent="0.15">
      <c r="A21" s="179" t="s">
        <v>56</v>
      </c>
      <c r="B21" s="179">
        <f>IF(ISNUMBER(VALUE(SUBSTITUTE(実質収支比率等に係る経年分析!F$49,"▲","-"))),ROUND(VALUE(SUBSTITUTE(実質収支比率等に係る経年分析!F$49,"▲","-")),2),NA())</f>
        <v>7.51</v>
      </c>
      <c r="C21" s="179">
        <f>IF(ISNUMBER(VALUE(SUBSTITUTE(実質収支比率等に係る経年分析!G$49,"▲","-"))),ROUND(VALUE(SUBSTITUTE(実質収支比率等に係る経年分析!G$49,"▲","-")),2),NA())</f>
        <v>7.62</v>
      </c>
      <c r="D21" s="179">
        <f>IF(ISNUMBER(VALUE(SUBSTITUTE(実質収支比率等に係る経年分析!H$49,"▲","-"))),ROUND(VALUE(SUBSTITUTE(実質収支比率等に係る経年分析!H$49,"▲","-")),2),NA())</f>
        <v>3.28</v>
      </c>
      <c r="E21" s="179">
        <f>IF(ISNUMBER(VALUE(SUBSTITUTE(実質収支比率等に係る経年分析!I$49,"▲","-"))),ROUND(VALUE(SUBSTITUTE(実質収支比率等に係る経年分析!I$49,"▲","-")),2),NA())</f>
        <v>4.55</v>
      </c>
      <c r="F21" s="179">
        <f>IF(ISNUMBER(VALUE(SUBSTITUTE(実質収支比率等に係る経年分析!J$49,"▲","-"))),ROUND(VALUE(SUBSTITUTE(実質収支比率等に係る経年分析!J$49,"▲","-")),2),NA())</f>
        <v>6.34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公共下水道事業特別会計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合併処理浄化槽事業特別会計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仁多発電事業特別会計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15">
      <c r="A32" s="180" t="str">
        <f>IF(連結実質赤字比率に係る赤字・黒字の構成分析!C$38="",NA(),連結実質赤字比率に係る赤字・黒字の構成分析!C$38)</f>
        <v>後期高齢者医療保険事業特別会計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0.55000000000000004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0.08</v>
      </c>
    </row>
    <row r="34" spans="1:16" x14ac:dyDescent="0.15">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1.1000000000000001</v>
      </c>
    </row>
    <row r="35" spans="1:16" x14ac:dyDescent="0.15">
      <c r="A35" s="180" t="str">
        <f>IF(連結実質赤字比率に係る赤字・黒字の構成分析!C$35="",NA(),連結実質赤字比率に係る赤字・黒字の構成分析!C$35)</f>
        <v>奥出雲病院事業特別会計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4.9400000000000004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4.1399999999999997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3.42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2.29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1.28</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2.2200000000000002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2.2000000000000002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2.48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3.41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2917</v>
      </c>
      <c r="E42" s="181"/>
      <c r="F42" s="181"/>
      <c r="G42" s="181">
        <f>'実質公債費比率（分子）の構造'!L$52</f>
        <v>2965</v>
      </c>
      <c r="H42" s="181"/>
      <c r="I42" s="181"/>
      <c r="J42" s="181">
        <f>'実質公債費比率（分子）の構造'!M$52</f>
        <v>2931</v>
      </c>
      <c r="K42" s="181"/>
      <c r="L42" s="181"/>
      <c r="M42" s="181">
        <f>'実質公債費比率（分子）の構造'!N$52</f>
        <v>2940</v>
      </c>
      <c r="N42" s="181"/>
      <c r="O42" s="181"/>
      <c r="P42" s="181">
        <f>'実質公債費比率（分子）の構造'!O$52</f>
        <v>2881</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25</v>
      </c>
      <c r="C44" s="181"/>
      <c r="D44" s="181"/>
      <c r="E44" s="181">
        <f>'実質公債費比率（分子）の構造'!L$50</f>
        <v>21</v>
      </c>
      <c r="F44" s="181"/>
      <c r="G44" s="181"/>
      <c r="H44" s="181">
        <f>'実質公債費比率（分子）の構造'!M$50</f>
        <v>18</v>
      </c>
      <c r="I44" s="181"/>
      <c r="J44" s="181"/>
      <c r="K44" s="181">
        <f>'実質公債費比率（分子）の構造'!N$50</f>
        <v>17</v>
      </c>
      <c r="L44" s="181"/>
      <c r="M44" s="181"/>
      <c r="N44" s="181">
        <f>'実質公債費比率（分子）の構造'!O$50</f>
        <v>17</v>
      </c>
      <c r="O44" s="181"/>
      <c r="P44" s="181"/>
    </row>
    <row r="45" spans="1:16" x14ac:dyDescent="0.15">
      <c r="A45" s="181" t="s">
        <v>66</v>
      </c>
      <c r="B45" s="181">
        <f>'実質公債費比率（分子）の構造'!K$49</f>
        <v>21</v>
      </c>
      <c r="C45" s="181"/>
      <c r="D45" s="181"/>
      <c r="E45" s="181">
        <f>'実質公債費比率（分子）の構造'!L$49</f>
        <v>31</v>
      </c>
      <c r="F45" s="181"/>
      <c r="G45" s="181"/>
      <c r="H45" s="181">
        <f>'実質公債費比率（分子）の構造'!M$49</f>
        <v>31</v>
      </c>
      <c r="I45" s="181"/>
      <c r="J45" s="181"/>
      <c r="K45" s="181">
        <f>'実質公債費比率（分子）の構造'!N$49</f>
        <v>29</v>
      </c>
      <c r="L45" s="181"/>
      <c r="M45" s="181"/>
      <c r="N45" s="181">
        <f>'実質公債費比率（分子）の構造'!O$49</f>
        <v>27</v>
      </c>
      <c r="O45" s="181"/>
      <c r="P45" s="181"/>
    </row>
    <row r="46" spans="1:16" x14ac:dyDescent="0.15">
      <c r="A46" s="181" t="s">
        <v>67</v>
      </c>
      <c r="B46" s="181">
        <f>'実質公債費比率（分子）の構造'!K$48</f>
        <v>983</v>
      </c>
      <c r="C46" s="181"/>
      <c r="D46" s="181"/>
      <c r="E46" s="181">
        <f>'実質公債費比率（分子）の構造'!L$48</f>
        <v>1037</v>
      </c>
      <c r="F46" s="181"/>
      <c r="G46" s="181"/>
      <c r="H46" s="181">
        <f>'実質公債費比率（分子）の構造'!M$48</f>
        <v>1043</v>
      </c>
      <c r="I46" s="181"/>
      <c r="J46" s="181"/>
      <c r="K46" s="181">
        <f>'実質公債費比率（分子）の構造'!N$48</f>
        <v>1075</v>
      </c>
      <c r="L46" s="181"/>
      <c r="M46" s="181"/>
      <c r="N46" s="181">
        <f>'実質公債費比率（分子）の構造'!O$48</f>
        <v>1058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2649</v>
      </c>
      <c r="C49" s="181"/>
      <c r="D49" s="181"/>
      <c r="E49" s="181">
        <f>'実質公債費比率（分子）の構造'!L$45</f>
        <v>2627</v>
      </c>
      <c r="F49" s="181"/>
      <c r="G49" s="181"/>
      <c r="H49" s="181">
        <f>'実質公債費比率（分子）の構造'!M$45</f>
        <v>2616</v>
      </c>
      <c r="I49" s="181"/>
      <c r="J49" s="181"/>
      <c r="K49" s="181">
        <f>'実質公債費比率（分子）の構造'!N$45</f>
        <v>2538</v>
      </c>
      <c r="L49" s="181"/>
      <c r="M49" s="181"/>
      <c r="N49" s="181">
        <f>'実質公債費比率（分子）の構造'!O$45</f>
        <v>2323</v>
      </c>
      <c r="O49" s="181"/>
      <c r="P49" s="181"/>
    </row>
    <row r="50" spans="1:16" x14ac:dyDescent="0.15">
      <c r="A50" s="181" t="s">
        <v>71</v>
      </c>
      <c r="B50" s="181" t="e">
        <f>NA()</f>
        <v>#N/A</v>
      </c>
      <c r="C50" s="181">
        <f>IF(ISNUMBER('実質公債費比率（分子）の構造'!K$53),'実質公債費比率（分子）の構造'!K$53,NA())</f>
        <v>761</v>
      </c>
      <c r="D50" s="181" t="e">
        <f>NA()</f>
        <v>#N/A</v>
      </c>
      <c r="E50" s="181" t="e">
        <f>NA()</f>
        <v>#N/A</v>
      </c>
      <c r="F50" s="181">
        <f>IF(ISNUMBER('実質公債費比率（分子）の構造'!L$53),'実質公債費比率（分子）の構造'!L$53,NA())</f>
        <v>751</v>
      </c>
      <c r="G50" s="181" t="e">
        <f>NA()</f>
        <v>#N/A</v>
      </c>
      <c r="H50" s="181" t="e">
        <f>NA()</f>
        <v>#N/A</v>
      </c>
      <c r="I50" s="181">
        <f>IF(ISNUMBER('実質公債費比率（分子）の構造'!M$53),'実質公債費比率（分子）の構造'!M$53,NA())</f>
        <v>777</v>
      </c>
      <c r="J50" s="181" t="e">
        <f>NA()</f>
        <v>#N/A</v>
      </c>
      <c r="K50" s="181" t="e">
        <f>NA()</f>
        <v>#N/A</v>
      </c>
      <c r="L50" s="181">
        <f>IF(ISNUMBER('実質公債費比率（分子）の構造'!N$53),'実質公債費比率（分子）の構造'!N$53,NA())</f>
        <v>719</v>
      </c>
      <c r="M50" s="181" t="e">
        <f>NA()</f>
        <v>#N/A</v>
      </c>
      <c r="N50" s="181" t="e">
        <f>NA()</f>
        <v>#N/A</v>
      </c>
      <c r="O50" s="181">
        <f>IF(ISNUMBER('実質公債費比率（分子）の構造'!O$53),'実質公債費比率（分子）の構造'!O$53,NA())</f>
        <v>544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25301</v>
      </c>
      <c r="E56" s="180"/>
      <c r="F56" s="180"/>
      <c r="G56" s="180">
        <f>'将来負担比率（分子）の構造'!J$52</f>
        <v>24649</v>
      </c>
      <c r="H56" s="180"/>
      <c r="I56" s="180"/>
      <c r="J56" s="180">
        <f>'将来負担比率（分子）の構造'!K$52</f>
        <v>24304</v>
      </c>
      <c r="K56" s="180"/>
      <c r="L56" s="180"/>
      <c r="M56" s="180">
        <f>'将来負担比率（分子）の構造'!L$52</f>
        <v>23068</v>
      </c>
      <c r="N56" s="180"/>
      <c r="O56" s="180"/>
      <c r="P56" s="180">
        <f>'将来負担比率（分子）の構造'!M$52</f>
        <v>22080</v>
      </c>
    </row>
    <row r="57" spans="1:16" x14ac:dyDescent="0.15">
      <c r="A57" s="180" t="s">
        <v>42</v>
      </c>
      <c r="B57" s="180"/>
      <c r="C57" s="180"/>
      <c r="D57" s="180">
        <f>'将来負担比率（分子）の構造'!I$51</f>
        <v>911</v>
      </c>
      <c r="E57" s="180"/>
      <c r="F57" s="180"/>
      <c r="G57" s="180">
        <f>'将来負担比率（分子）の構造'!J$51</f>
        <v>788</v>
      </c>
      <c r="H57" s="180"/>
      <c r="I57" s="180"/>
      <c r="J57" s="180">
        <f>'将来負担比率（分子）の構造'!K$51</f>
        <v>786</v>
      </c>
      <c r="K57" s="180"/>
      <c r="L57" s="180"/>
      <c r="M57" s="180">
        <f>'将来負担比率（分子）の構造'!L$51</f>
        <v>701</v>
      </c>
      <c r="N57" s="180"/>
      <c r="O57" s="180"/>
      <c r="P57" s="180">
        <f>'将来負担比率（分子）の構造'!M$51</f>
        <v>663</v>
      </c>
    </row>
    <row r="58" spans="1:16" x14ac:dyDescent="0.15">
      <c r="A58" s="180" t="s">
        <v>41</v>
      </c>
      <c r="B58" s="180"/>
      <c r="C58" s="180"/>
      <c r="D58" s="180">
        <f>'将来負担比率（分子）の構造'!I$50</f>
        <v>3144</v>
      </c>
      <c r="E58" s="180"/>
      <c r="F58" s="180"/>
      <c r="G58" s="180">
        <f>'将来負担比率（分子）の構造'!J$50</f>
        <v>3164</v>
      </c>
      <c r="H58" s="180"/>
      <c r="I58" s="180"/>
      <c r="J58" s="180">
        <f>'将来負担比率（分子）の構造'!K$50</f>
        <v>2654</v>
      </c>
      <c r="K58" s="180"/>
      <c r="L58" s="180"/>
      <c r="M58" s="180">
        <f>'将来負担比率（分子）の構造'!L$50</f>
        <v>2576</v>
      </c>
      <c r="N58" s="180"/>
      <c r="O58" s="180"/>
      <c r="P58" s="180">
        <f>'将来負担比率（分子）の構造'!M$50</f>
        <v>2730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64</v>
      </c>
      <c r="C61" s="180"/>
      <c r="D61" s="180"/>
      <c r="E61" s="180">
        <f>'将来負担比率（分子）の構造'!J$46</f>
        <v>99</v>
      </c>
      <c r="F61" s="180"/>
      <c r="G61" s="180"/>
      <c r="H61" s="180">
        <f>'将来負担比率（分子）の構造'!K$46</f>
        <v>77</v>
      </c>
      <c r="I61" s="180"/>
      <c r="J61" s="180"/>
      <c r="K61" s="180">
        <f>'将来負担比率（分子）の構造'!L$46</f>
        <v>108</v>
      </c>
      <c r="L61" s="180"/>
      <c r="M61" s="180"/>
      <c r="N61" s="180">
        <f>'将来負担比率（分子）の構造'!M$46</f>
        <v>195</v>
      </c>
      <c r="O61" s="180"/>
      <c r="P61" s="180"/>
    </row>
    <row r="62" spans="1:16" x14ac:dyDescent="0.15">
      <c r="A62" s="180" t="s">
        <v>35</v>
      </c>
      <c r="B62" s="180">
        <f>'将来負担比率（分子）の構造'!I$45</f>
        <v>1209</v>
      </c>
      <c r="C62" s="180"/>
      <c r="D62" s="180"/>
      <c r="E62" s="180">
        <f>'将来負担比率（分子）の構造'!J$45</f>
        <v>1152</v>
      </c>
      <c r="F62" s="180"/>
      <c r="G62" s="180"/>
      <c r="H62" s="180">
        <f>'将来負担比率（分子）の構造'!K$45</f>
        <v>1055</v>
      </c>
      <c r="I62" s="180"/>
      <c r="J62" s="180"/>
      <c r="K62" s="180">
        <f>'将来負担比率（分子）の構造'!L$45</f>
        <v>1053</v>
      </c>
      <c r="L62" s="180"/>
      <c r="M62" s="180"/>
      <c r="N62" s="180">
        <f>'将来負担比率（分子）の構造'!M$45</f>
        <v>947</v>
      </c>
      <c r="O62" s="180"/>
      <c r="P62" s="180"/>
    </row>
    <row r="63" spans="1:16" x14ac:dyDescent="0.15">
      <c r="A63" s="180" t="s">
        <v>34</v>
      </c>
      <c r="B63" s="180">
        <f>'将来負担比率（分子）の構造'!I$44</f>
        <v>234</v>
      </c>
      <c r="C63" s="180"/>
      <c r="D63" s="180"/>
      <c r="E63" s="180">
        <f>'将来負担比率（分子）の構造'!J$44</f>
        <v>236</v>
      </c>
      <c r="F63" s="180"/>
      <c r="G63" s="180"/>
      <c r="H63" s="180">
        <f>'将来負担比率（分子）の構造'!K$44</f>
        <v>251</v>
      </c>
      <c r="I63" s="180"/>
      <c r="J63" s="180"/>
      <c r="K63" s="180">
        <f>'将来負担比率（分子）の構造'!L$44</f>
        <v>233</v>
      </c>
      <c r="L63" s="180"/>
      <c r="M63" s="180"/>
      <c r="N63" s="180">
        <f>'将来負担比率（分子）の構造'!M$44</f>
        <v>210</v>
      </c>
      <c r="O63" s="180"/>
      <c r="P63" s="180"/>
    </row>
    <row r="64" spans="1:16" x14ac:dyDescent="0.15">
      <c r="A64" s="180" t="s">
        <v>33</v>
      </c>
      <c r="B64" s="180">
        <f>'将来負担比率（分子）の構造'!I$43</f>
        <v>13003</v>
      </c>
      <c r="C64" s="180"/>
      <c r="D64" s="180"/>
      <c r="E64" s="180">
        <f>'将来負担比率（分子）の構造'!J$43</f>
        <v>12633</v>
      </c>
      <c r="F64" s="180"/>
      <c r="G64" s="180"/>
      <c r="H64" s="180">
        <f>'将来負担比率（分子）の構造'!K$43</f>
        <v>12283</v>
      </c>
      <c r="I64" s="180"/>
      <c r="J64" s="180"/>
      <c r="K64" s="180">
        <f>'将来負担比率（分子）の構造'!L$43</f>
        <v>12156</v>
      </c>
      <c r="L64" s="180"/>
      <c r="M64" s="180"/>
      <c r="N64" s="180">
        <f>'将来負担比率（分子）の構造'!M$43</f>
        <v>11634</v>
      </c>
      <c r="O64" s="180"/>
      <c r="P64" s="180"/>
    </row>
    <row r="65" spans="1:16" x14ac:dyDescent="0.15">
      <c r="A65" s="180" t="s">
        <v>32</v>
      </c>
      <c r="B65" s="180">
        <f>'将来負担比率（分子）の構造'!I$42</f>
        <v>595</v>
      </c>
      <c r="C65" s="180"/>
      <c r="D65" s="180"/>
      <c r="E65" s="180">
        <f>'将来負担比率（分子）の構造'!J$42</f>
        <v>487</v>
      </c>
      <c r="F65" s="180"/>
      <c r="G65" s="180"/>
      <c r="H65" s="180">
        <f>'将来負担比率（分子）の構造'!K$42</f>
        <v>382</v>
      </c>
      <c r="I65" s="180"/>
      <c r="J65" s="180"/>
      <c r="K65" s="180">
        <f>'将来負担比率（分子）の構造'!L$42</f>
        <v>257</v>
      </c>
      <c r="L65" s="180"/>
      <c r="M65" s="180"/>
      <c r="N65" s="180">
        <f>'将来負担比率（分子）の構造'!M$42</f>
        <v>232</v>
      </c>
      <c r="O65" s="180"/>
      <c r="P65" s="180"/>
    </row>
    <row r="66" spans="1:16" x14ac:dyDescent="0.15">
      <c r="A66" s="180" t="s">
        <v>31</v>
      </c>
      <c r="B66" s="180">
        <f>'将来負担比率（分子）の構造'!I$41</f>
        <v>23442</v>
      </c>
      <c r="C66" s="180"/>
      <c r="D66" s="180"/>
      <c r="E66" s="180">
        <f>'将来負担比率（分子）の構造'!J$41</f>
        <v>22852</v>
      </c>
      <c r="F66" s="180"/>
      <c r="G66" s="180"/>
      <c r="H66" s="180">
        <f>'将来負担比率（分子）の構造'!K$41</f>
        <v>22504</v>
      </c>
      <c r="I66" s="180"/>
      <c r="J66" s="180"/>
      <c r="K66" s="180">
        <f>'将来負担比率（分子）の構造'!L$41</f>
        <v>21602</v>
      </c>
      <c r="L66" s="180"/>
      <c r="M66" s="180"/>
      <c r="N66" s="180">
        <f>'将来負担比率（分子）の構造'!M$41</f>
        <v>21038</v>
      </c>
      <c r="O66" s="180"/>
      <c r="P66" s="180"/>
    </row>
    <row r="67" spans="1:16" x14ac:dyDescent="0.15">
      <c r="A67" s="180" t="s">
        <v>75</v>
      </c>
      <c r="B67" s="180" t="e">
        <f>NA()</f>
        <v>#N/A</v>
      </c>
      <c r="C67" s="180">
        <f>IF(ISNUMBER('将来負担比率（分子）の構造'!I$53), IF('将来負担比率（分子）の構造'!I$53 &lt; 0, 0, '将来負担比率（分子）の構造'!I$53), NA())</f>
        <v>9189</v>
      </c>
      <c r="D67" s="180" t="e">
        <f>NA()</f>
        <v>#N/A</v>
      </c>
      <c r="E67" s="180" t="e">
        <f>NA()</f>
        <v>#N/A</v>
      </c>
      <c r="F67" s="180">
        <f>IF(ISNUMBER('将来負担比率（分子）の構造'!J$53), IF('将来負担比率（分子）の構造'!J$53 &lt; 0, 0, '将来負担比率（分子）の構造'!J$53), NA())</f>
        <v>8857</v>
      </c>
      <c r="G67" s="180" t="e">
        <f>NA()</f>
        <v>#N/A</v>
      </c>
      <c r="H67" s="180" t="e">
        <f>NA()</f>
        <v>#N/A</v>
      </c>
      <c r="I67" s="180">
        <f>IF(ISNUMBER('将来負担比率（分子）の構造'!K$53), IF('将来負担比率（分子）の構造'!K$53 &lt; 0, 0, '将来負担比率（分子）の構造'!K$53), NA())</f>
        <v>8809</v>
      </c>
      <c r="J67" s="180" t="e">
        <f>NA()</f>
        <v>#N/A</v>
      </c>
      <c r="K67" s="180" t="e">
        <f>NA()</f>
        <v>#N/A</v>
      </c>
      <c r="L67" s="180">
        <f>IF(ISNUMBER('将来負担比率（分子）の構造'!L$53), IF('将来負担比率（分子）の構造'!L$53 &lt; 0, 0, '将来負担比率（分子）の構造'!L$53), NA())</f>
        <v>9065</v>
      </c>
      <c r="M67" s="180" t="e">
        <f>NA()</f>
        <v>#N/A</v>
      </c>
      <c r="N67" s="180" t="e">
        <f>NA()</f>
        <v>#N/A</v>
      </c>
      <c r="O67" s="180">
        <f>IF(ISNUMBER('将来負担比率（分子）の構造'!M$53), IF('将来負担比率（分子）の構造'!M$53 &lt; 0, 0, '将来負担比率（分子）の構造'!M$53), NA())</f>
        <v>8782</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689</v>
      </c>
      <c r="C72" s="184">
        <f>基金残高に係る経年分析!G55</f>
        <v>689</v>
      </c>
      <c r="D72" s="184">
        <f>基金残高に係る経年分析!H55</f>
        <v>689</v>
      </c>
    </row>
    <row r="73" spans="1:16" x14ac:dyDescent="0.15">
      <c r="A73" s="183" t="s">
        <v>78</v>
      </c>
      <c r="B73" s="184">
        <f>基金残高に係る経年分析!F56</f>
        <v>846</v>
      </c>
      <c r="C73" s="184">
        <f>基金残高に係る経年分析!G56</f>
        <v>564</v>
      </c>
      <c r="D73" s="184">
        <f>基金残高に係る経年分析!H56</f>
        <v>583</v>
      </c>
    </row>
    <row r="74" spans="1:16" x14ac:dyDescent="0.15">
      <c r="A74" s="183" t="s">
        <v>79</v>
      </c>
      <c r="B74" s="184">
        <f>基金残高に係る経年分析!F57</f>
        <v>1519</v>
      </c>
      <c r="C74" s="184">
        <f>基金残高に係る経年分析!G57</f>
        <v>1779</v>
      </c>
      <c r="D74" s="184">
        <f>基金残高に係る経年分析!H57</f>
        <v>1854</v>
      </c>
    </row>
  </sheetData>
  <sheetProtection algorithmName="SHA-512" hashValue="x8HN9jHMJ8tUMHxMAm9VpqjgRt3ZFAVJD8EgkMfDu+exoaBuR4gjHrqlWSlnhG4UFBrIHApwWVFn3VQSx5AOAQ==" saltValue="5zEKQysWajzDveuY7iId5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T1"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216</v>
      </c>
      <c r="DI1" s="794"/>
      <c r="DJ1" s="794"/>
      <c r="DK1" s="794"/>
      <c r="DL1" s="794"/>
      <c r="DM1" s="794"/>
      <c r="DN1" s="795"/>
      <c r="DO1" s="225"/>
      <c r="DP1" s="793" t="s">
        <v>217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222</v>
      </c>
      <c r="S4" s="736"/>
      <c r="T4" s="736"/>
      <c r="U4" s="736"/>
      <c r="V4" s="736"/>
      <c r="W4" s="736"/>
      <c r="X4" s="736"/>
      <c r="Y4" s="737"/>
      <c r="Z4" s="735" t="s">
        <v>223</v>
      </c>
      <c r="AA4" s="736"/>
      <c r="AB4" s="736"/>
      <c r="AC4" s="737"/>
      <c r="AD4" s="735" t="s">
        <v>224</v>
      </c>
      <c r="AE4" s="736"/>
      <c r="AF4" s="736"/>
      <c r="AG4" s="736"/>
      <c r="AH4" s="736"/>
      <c r="AI4" s="736"/>
      <c r="AJ4" s="736"/>
      <c r="AK4" s="737"/>
      <c r="AL4" s="735" t="s">
        <v>223</v>
      </c>
      <c r="AM4" s="736"/>
      <c r="AN4" s="736"/>
      <c r="AO4" s="737"/>
      <c r="AP4" s="796" t="s">
        <v>225</v>
      </c>
      <c r="AQ4" s="796"/>
      <c r="AR4" s="796"/>
      <c r="AS4" s="796"/>
      <c r="AT4" s="796"/>
      <c r="AU4" s="796"/>
      <c r="AV4" s="796"/>
      <c r="AW4" s="796"/>
      <c r="AX4" s="796"/>
      <c r="AY4" s="796"/>
      <c r="AZ4" s="796"/>
      <c r="BA4" s="796"/>
      <c r="BB4" s="796"/>
      <c r="BC4" s="796"/>
      <c r="BD4" s="796"/>
      <c r="BE4" s="796"/>
      <c r="BF4" s="796"/>
      <c r="BG4" s="796" t="s">
        <v>226</v>
      </c>
      <c r="BH4" s="796"/>
      <c r="BI4" s="796"/>
      <c r="BJ4" s="796"/>
      <c r="BK4" s="796"/>
      <c r="BL4" s="796"/>
      <c r="BM4" s="796"/>
      <c r="BN4" s="796"/>
      <c r="BO4" s="796" t="s">
        <v>223</v>
      </c>
      <c r="BP4" s="796"/>
      <c r="BQ4" s="796"/>
      <c r="BR4" s="796"/>
      <c r="BS4" s="796" t="s">
        <v>227</v>
      </c>
      <c r="BT4" s="796"/>
      <c r="BU4" s="796"/>
      <c r="BV4" s="796"/>
      <c r="BW4" s="796"/>
      <c r="BX4" s="796"/>
      <c r="BY4" s="796"/>
      <c r="BZ4" s="796"/>
      <c r="CA4" s="796"/>
      <c r="CB4" s="796"/>
      <c r="CD4" s="778" t="s">
        <v>228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229</v>
      </c>
      <c r="C5" s="761"/>
      <c r="D5" s="761"/>
      <c r="E5" s="761"/>
      <c r="F5" s="761"/>
      <c r="G5" s="761"/>
      <c r="H5" s="761"/>
      <c r="I5" s="761"/>
      <c r="J5" s="761"/>
      <c r="K5" s="761"/>
      <c r="L5" s="761"/>
      <c r="M5" s="761"/>
      <c r="N5" s="761"/>
      <c r="O5" s="761"/>
      <c r="P5" s="761"/>
      <c r="Q5" s="762"/>
      <c r="R5" s="726">
        <v>1213798</v>
      </c>
      <c r="S5" s="727"/>
      <c r="T5" s="727"/>
      <c r="U5" s="727"/>
      <c r="V5" s="727"/>
      <c r="W5" s="727"/>
      <c r="X5" s="727"/>
      <c r="Y5" s="773"/>
      <c r="Z5" s="791">
        <v>8.1999999999999993</v>
      </c>
      <c r="AA5" s="791"/>
      <c r="AB5" s="791"/>
      <c r="AC5" s="791"/>
      <c r="AD5" s="792">
        <v>1213798</v>
      </c>
      <c r="AE5" s="792"/>
      <c r="AF5" s="792"/>
      <c r="AG5" s="792"/>
      <c r="AH5" s="792"/>
      <c r="AI5" s="792"/>
      <c r="AJ5" s="792"/>
      <c r="AK5" s="792"/>
      <c r="AL5" s="774">
        <v>16</v>
      </c>
      <c r="AM5" s="743"/>
      <c r="AN5" s="743"/>
      <c r="AO5" s="775"/>
      <c r="AP5" s="760" t="s">
        <v>230</v>
      </c>
      <c r="AQ5" s="761"/>
      <c r="AR5" s="761"/>
      <c r="AS5" s="761"/>
      <c r="AT5" s="761"/>
      <c r="AU5" s="761"/>
      <c r="AV5" s="761"/>
      <c r="AW5" s="761"/>
      <c r="AX5" s="761"/>
      <c r="AY5" s="761"/>
      <c r="AZ5" s="761"/>
      <c r="BA5" s="761"/>
      <c r="BB5" s="761"/>
      <c r="BC5" s="761"/>
      <c r="BD5" s="761"/>
      <c r="BE5" s="761"/>
      <c r="BF5" s="762"/>
      <c r="BG5" s="661">
        <v>1187758</v>
      </c>
      <c r="BH5" s="664"/>
      <c r="BI5" s="664"/>
      <c r="BJ5" s="664"/>
      <c r="BK5" s="664"/>
      <c r="BL5" s="664"/>
      <c r="BM5" s="664"/>
      <c r="BN5" s="665"/>
      <c r="BO5" s="723">
        <v>97.9</v>
      </c>
      <c r="BP5" s="723"/>
      <c r="BQ5" s="723"/>
      <c r="BR5" s="723"/>
      <c r="BS5" s="724">
        <v>70693</v>
      </c>
      <c r="BT5" s="724"/>
      <c r="BU5" s="724"/>
      <c r="BV5" s="724"/>
      <c r="BW5" s="724"/>
      <c r="BX5" s="724"/>
      <c r="BY5" s="724"/>
      <c r="BZ5" s="724"/>
      <c r="CA5" s="724"/>
      <c r="CB5" s="765"/>
      <c r="CD5" s="778" t="s">
        <v>225</v>
      </c>
      <c r="CE5" s="779"/>
      <c r="CF5" s="779"/>
      <c r="CG5" s="779"/>
      <c r="CH5" s="779"/>
      <c r="CI5" s="779"/>
      <c r="CJ5" s="779"/>
      <c r="CK5" s="779"/>
      <c r="CL5" s="779"/>
      <c r="CM5" s="779"/>
      <c r="CN5" s="779"/>
      <c r="CO5" s="779"/>
      <c r="CP5" s="779"/>
      <c r="CQ5" s="780"/>
      <c r="CR5" s="778" t="s">
        <v>231</v>
      </c>
      <c r="CS5" s="779"/>
      <c r="CT5" s="779"/>
      <c r="CU5" s="779"/>
      <c r="CV5" s="779"/>
      <c r="CW5" s="779"/>
      <c r="CX5" s="779"/>
      <c r="CY5" s="780"/>
      <c r="CZ5" s="778" t="s">
        <v>223</v>
      </c>
      <c r="DA5" s="779"/>
      <c r="DB5" s="779"/>
      <c r="DC5" s="780"/>
      <c r="DD5" s="778" t="s">
        <v>232</v>
      </c>
      <c r="DE5" s="779"/>
      <c r="DF5" s="779"/>
      <c r="DG5" s="779"/>
      <c r="DH5" s="779"/>
      <c r="DI5" s="779"/>
      <c r="DJ5" s="779"/>
      <c r="DK5" s="779"/>
      <c r="DL5" s="779"/>
      <c r="DM5" s="779"/>
      <c r="DN5" s="779"/>
      <c r="DO5" s="779"/>
      <c r="DP5" s="780"/>
      <c r="DQ5" s="778" t="s">
        <v>233</v>
      </c>
      <c r="DR5" s="779"/>
      <c r="DS5" s="779"/>
      <c r="DT5" s="779"/>
      <c r="DU5" s="779"/>
      <c r="DV5" s="779"/>
      <c r="DW5" s="779"/>
      <c r="DX5" s="779"/>
      <c r="DY5" s="779"/>
      <c r="DZ5" s="779"/>
      <c r="EA5" s="779"/>
      <c r="EB5" s="779"/>
      <c r="EC5" s="780"/>
    </row>
    <row r="6" spans="2:143" ht="11.25" customHeight="1" x14ac:dyDescent="0.15">
      <c r="B6" s="658" t="s">
        <v>234</v>
      </c>
      <c r="C6" s="659"/>
      <c r="D6" s="659"/>
      <c r="E6" s="659"/>
      <c r="F6" s="659"/>
      <c r="G6" s="659"/>
      <c r="H6" s="659"/>
      <c r="I6" s="659"/>
      <c r="J6" s="659"/>
      <c r="K6" s="659"/>
      <c r="L6" s="659"/>
      <c r="M6" s="659"/>
      <c r="N6" s="659"/>
      <c r="O6" s="659"/>
      <c r="P6" s="659"/>
      <c r="Q6" s="660"/>
      <c r="R6" s="661">
        <v>129536</v>
      </c>
      <c r="S6" s="664"/>
      <c r="T6" s="664"/>
      <c r="U6" s="664"/>
      <c r="V6" s="664"/>
      <c r="W6" s="664"/>
      <c r="X6" s="664"/>
      <c r="Y6" s="665"/>
      <c r="Z6" s="723">
        <v>0.9</v>
      </c>
      <c r="AA6" s="723"/>
      <c r="AB6" s="723"/>
      <c r="AC6" s="723"/>
      <c r="AD6" s="724">
        <v>129536</v>
      </c>
      <c r="AE6" s="724"/>
      <c r="AF6" s="724"/>
      <c r="AG6" s="724"/>
      <c r="AH6" s="724"/>
      <c r="AI6" s="724"/>
      <c r="AJ6" s="724"/>
      <c r="AK6" s="724"/>
      <c r="AL6" s="666">
        <v>1.7</v>
      </c>
      <c r="AM6" s="667"/>
      <c r="AN6" s="667"/>
      <c r="AO6" s="725"/>
      <c r="AP6" s="658" t="s">
        <v>235</v>
      </c>
      <c r="AQ6" s="659"/>
      <c r="AR6" s="659"/>
      <c r="AS6" s="659"/>
      <c r="AT6" s="659"/>
      <c r="AU6" s="659"/>
      <c r="AV6" s="659"/>
      <c r="AW6" s="659"/>
      <c r="AX6" s="659"/>
      <c r="AY6" s="659"/>
      <c r="AZ6" s="659"/>
      <c r="BA6" s="659"/>
      <c r="BB6" s="659"/>
      <c r="BC6" s="659"/>
      <c r="BD6" s="659"/>
      <c r="BE6" s="659"/>
      <c r="BF6" s="660"/>
      <c r="BG6" s="661">
        <v>1187758</v>
      </c>
      <c r="BH6" s="664"/>
      <c r="BI6" s="664"/>
      <c r="BJ6" s="664"/>
      <c r="BK6" s="664"/>
      <c r="BL6" s="664"/>
      <c r="BM6" s="664"/>
      <c r="BN6" s="665"/>
      <c r="BO6" s="723">
        <v>97.9</v>
      </c>
      <c r="BP6" s="723"/>
      <c r="BQ6" s="723"/>
      <c r="BR6" s="723"/>
      <c r="BS6" s="724">
        <v>70693</v>
      </c>
      <c r="BT6" s="724"/>
      <c r="BU6" s="724"/>
      <c r="BV6" s="724"/>
      <c r="BW6" s="724"/>
      <c r="BX6" s="724"/>
      <c r="BY6" s="724"/>
      <c r="BZ6" s="724"/>
      <c r="CA6" s="724"/>
      <c r="CB6" s="765"/>
      <c r="CD6" s="732" t="s">
        <v>236</v>
      </c>
      <c r="CE6" s="733"/>
      <c r="CF6" s="733"/>
      <c r="CG6" s="733"/>
      <c r="CH6" s="733"/>
      <c r="CI6" s="733"/>
      <c r="CJ6" s="733"/>
      <c r="CK6" s="733"/>
      <c r="CL6" s="733"/>
      <c r="CM6" s="733"/>
      <c r="CN6" s="733"/>
      <c r="CO6" s="733"/>
      <c r="CP6" s="733"/>
      <c r="CQ6" s="734"/>
      <c r="CR6" s="661">
        <v>83272</v>
      </c>
      <c r="CS6" s="664"/>
      <c r="CT6" s="664"/>
      <c r="CU6" s="664"/>
      <c r="CV6" s="664"/>
      <c r="CW6" s="664"/>
      <c r="CX6" s="664"/>
      <c r="CY6" s="665"/>
      <c r="CZ6" s="774">
        <v>0.6</v>
      </c>
      <c r="DA6" s="743"/>
      <c r="DB6" s="743"/>
      <c r="DC6" s="777"/>
      <c r="DD6" s="669" t="s">
        <v>127</v>
      </c>
      <c r="DE6" s="664"/>
      <c r="DF6" s="664"/>
      <c r="DG6" s="664"/>
      <c r="DH6" s="664"/>
      <c r="DI6" s="664"/>
      <c r="DJ6" s="664"/>
      <c r="DK6" s="664"/>
      <c r="DL6" s="664"/>
      <c r="DM6" s="664"/>
      <c r="DN6" s="664"/>
      <c r="DO6" s="664"/>
      <c r="DP6" s="665"/>
      <c r="DQ6" s="669">
        <v>83272</v>
      </c>
      <c r="DR6" s="664"/>
      <c r="DS6" s="664"/>
      <c r="DT6" s="664"/>
      <c r="DU6" s="664"/>
      <c r="DV6" s="664"/>
      <c r="DW6" s="664"/>
      <c r="DX6" s="664"/>
      <c r="DY6" s="664"/>
      <c r="DZ6" s="664"/>
      <c r="EA6" s="664"/>
      <c r="EB6" s="664"/>
      <c r="EC6" s="704"/>
    </row>
    <row r="7" spans="2:143" ht="11.25" customHeight="1" x14ac:dyDescent="0.15">
      <c r="B7" s="658" t="s">
        <v>237</v>
      </c>
      <c r="C7" s="659"/>
      <c r="D7" s="659"/>
      <c r="E7" s="659"/>
      <c r="F7" s="659"/>
      <c r="G7" s="659"/>
      <c r="H7" s="659"/>
      <c r="I7" s="659"/>
      <c r="J7" s="659"/>
      <c r="K7" s="659"/>
      <c r="L7" s="659"/>
      <c r="M7" s="659"/>
      <c r="N7" s="659"/>
      <c r="O7" s="659"/>
      <c r="P7" s="659"/>
      <c r="Q7" s="660"/>
      <c r="R7" s="661">
        <v>3106</v>
      </c>
      <c r="S7" s="664"/>
      <c r="T7" s="664"/>
      <c r="U7" s="664"/>
      <c r="V7" s="664"/>
      <c r="W7" s="664"/>
      <c r="X7" s="664"/>
      <c r="Y7" s="665"/>
      <c r="Z7" s="723">
        <v>0</v>
      </c>
      <c r="AA7" s="723"/>
      <c r="AB7" s="723"/>
      <c r="AC7" s="723"/>
      <c r="AD7" s="724">
        <v>3106</v>
      </c>
      <c r="AE7" s="724"/>
      <c r="AF7" s="724"/>
      <c r="AG7" s="724"/>
      <c r="AH7" s="724"/>
      <c r="AI7" s="724"/>
      <c r="AJ7" s="724"/>
      <c r="AK7" s="724"/>
      <c r="AL7" s="666">
        <v>0</v>
      </c>
      <c r="AM7" s="667"/>
      <c r="AN7" s="667"/>
      <c r="AO7" s="725"/>
      <c r="AP7" s="658" t="s">
        <v>238</v>
      </c>
      <c r="AQ7" s="659"/>
      <c r="AR7" s="659"/>
      <c r="AS7" s="659"/>
      <c r="AT7" s="659"/>
      <c r="AU7" s="659"/>
      <c r="AV7" s="659"/>
      <c r="AW7" s="659"/>
      <c r="AX7" s="659"/>
      <c r="AY7" s="659"/>
      <c r="AZ7" s="659"/>
      <c r="BA7" s="659"/>
      <c r="BB7" s="659"/>
      <c r="BC7" s="659"/>
      <c r="BD7" s="659"/>
      <c r="BE7" s="659"/>
      <c r="BF7" s="660"/>
      <c r="BG7" s="661">
        <v>523338</v>
      </c>
      <c r="BH7" s="664"/>
      <c r="BI7" s="664"/>
      <c r="BJ7" s="664"/>
      <c r="BK7" s="664"/>
      <c r="BL7" s="664"/>
      <c r="BM7" s="664"/>
      <c r="BN7" s="665"/>
      <c r="BO7" s="723">
        <v>43.1</v>
      </c>
      <c r="BP7" s="723"/>
      <c r="BQ7" s="723"/>
      <c r="BR7" s="723"/>
      <c r="BS7" s="724">
        <v>18168</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2106398</v>
      </c>
      <c r="CS7" s="664"/>
      <c r="CT7" s="664"/>
      <c r="CU7" s="664"/>
      <c r="CV7" s="664"/>
      <c r="CW7" s="664"/>
      <c r="CX7" s="664"/>
      <c r="CY7" s="665"/>
      <c r="CZ7" s="723">
        <v>14.6</v>
      </c>
      <c r="DA7" s="723"/>
      <c r="DB7" s="723"/>
      <c r="DC7" s="723"/>
      <c r="DD7" s="669">
        <v>247770</v>
      </c>
      <c r="DE7" s="664"/>
      <c r="DF7" s="664"/>
      <c r="DG7" s="664"/>
      <c r="DH7" s="664"/>
      <c r="DI7" s="664"/>
      <c r="DJ7" s="664"/>
      <c r="DK7" s="664"/>
      <c r="DL7" s="664"/>
      <c r="DM7" s="664"/>
      <c r="DN7" s="664"/>
      <c r="DO7" s="664"/>
      <c r="DP7" s="665"/>
      <c r="DQ7" s="669">
        <v>1159897</v>
      </c>
      <c r="DR7" s="664"/>
      <c r="DS7" s="664"/>
      <c r="DT7" s="664"/>
      <c r="DU7" s="664"/>
      <c r="DV7" s="664"/>
      <c r="DW7" s="664"/>
      <c r="DX7" s="664"/>
      <c r="DY7" s="664"/>
      <c r="DZ7" s="664"/>
      <c r="EA7" s="664"/>
      <c r="EB7" s="664"/>
      <c r="EC7" s="704"/>
    </row>
    <row r="8" spans="2:143" ht="11.25" customHeight="1" x14ac:dyDescent="0.15">
      <c r="B8" s="658" t="s">
        <v>240</v>
      </c>
      <c r="C8" s="659"/>
      <c r="D8" s="659"/>
      <c r="E8" s="659"/>
      <c r="F8" s="659"/>
      <c r="G8" s="659"/>
      <c r="H8" s="659"/>
      <c r="I8" s="659"/>
      <c r="J8" s="659"/>
      <c r="K8" s="659"/>
      <c r="L8" s="659"/>
      <c r="M8" s="659"/>
      <c r="N8" s="659"/>
      <c r="O8" s="659"/>
      <c r="P8" s="659"/>
      <c r="Q8" s="660"/>
      <c r="R8" s="661">
        <v>3290</v>
      </c>
      <c r="S8" s="664"/>
      <c r="T8" s="664"/>
      <c r="U8" s="664"/>
      <c r="V8" s="664"/>
      <c r="W8" s="664"/>
      <c r="X8" s="664"/>
      <c r="Y8" s="665"/>
      <c r="Z8" s="723">
        <v>0</v>
      </c>
      <c r="AA8" s="723"/>
      <c r="AB8" s="723"/>
      <c r="AC8" s="723"/>
      <c r="AD8" s="724">
        <v>3290</v>
      </c>
      <c r="AE8" s="724"/>
      <c r="AF8" s="724"/>
      <c r="AG8" s="724"/>
      <c r="AH8" s="724"/>
      <c r="AI8" s="724"/>
      <c r="AJ8" s="724"/>
      <c r="AK8" s="724"/>
      <c r="AL8" s="666">
        <v>0</v>
      </c>
      <c r="AM8" s="667"/>
      <c r="AN8" s="667"/>
      <c r="AO8" s="725"/>
      <c r="AP8" s="658" t="s">
        <v>241</v>
      </c>
      <c r="AQ8" s="659"/>
      <c r="AR8" s="659"/>
      <c r="AS8" s="659"/>
      <c r="AT8" s="659"/>
      <c r="AU8" s="659"/>
      <c r="AV8" s="659"/>
      <c r="AW8" s="659"/>
      <c r="AX8" s="659"/>
      <c r="AY8" s="659"/>
      <c r="AZ8" s="659"/>
      <c r="BA8" s="659"/>
      <c r="BB8" s="659"/>
      <c r="BC8" s="659"/>
      <c r="BD8" s="659"/>
      <c r="BE8" s="659"/>
      <c r="BF8" s="660"/>
      <c r="BG8" s="661">
        <v>21330</v>
      </c>
      <c r="BH8" s="664"/>
      <c r="BI8" s="664"/>
      <c r="BJ8" s="664"/>
      <c r="BK8" s="664"/>
      <c r="BL8" s="664"/>
      <c r="BM8" s="664"/>
      <c r="BN8" s="665"/>
      <c r="BO8" s="723">
        <v>1.8</v>
      </c>
      <c r="BP8" s="723"/>
      <c r="BQ8" s="723"/>
      <c r="BR8" s="723"/>
      <c r="BS8" s="669" t="s">
        <v>176</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2412567</v>
      </c>
      <c r="CS8" s="664"/>
      <c r="CT8" s="664"/>
      <c r="CU8" s="664"/>
      <c r="CV8" s="664"/>
      <c r="CW8" s="664"/>
      <c r="CX8" s="664"/>
      <c r="CY8" s="665"/>
      <c r="CZ8" s="723">
        <v>16.7</v>
      </c>
      <c r="DA8" s="723"/>
      <c r="DB8" s="723"/>
      <c r="DC8" s="723"/>
      <c r="DD8" s="669">
        <v>3541</v>
      </c>
      <c r="DE8" s="664"/>
      <c r="DF8" s="664"/>
      <c r="DG8" s="664"/>
      <c r="DH8" s="664"/>
      <c r="DI8" s="664"/>
      <c r="DJ8" s="664"/>
      <c r="DK8" s="664"/>
      <c r="DL8" s="664"/>
      <c r="DM8" s="664"/>
      <c r="DN8" s="664"/>
      <c r="DO8" s="664"/>
      <c r="DP8" s="665"/>
      <c r="DQ8" s="669">
        <v>1267534</v>
      </c>
      <c r="DR8" s="664"/>
      <c r="DS8" s="664"/>
      <c r="DT8" s="664"/>
      <c r="DU8" s="664"/>
      <c r="DV8" s="664"/>
      <c r="DW8" s="664"/>
      <c r="DX8" s="664"/>
      <c r="DY8" s="664"/>
      <c r="DZ8" s="664"/>
      <c r="EA8" s="664"/>
      <c r="EB8" s="664"/>
      <c r="EC8" s="704"/>
    </row>
    <row r="9" spans="2:143" ht="11.25" customHeight="1" x14ac:dyDescent="0.15">
      <c r="B9" s="658" t="s">
        <v>243</v>
      </c>
      <c r="C9" s="659"/>
      <c r="D9" s="659"/>
      <c r="E9" s="659"/>
      <c r="F9" s="659"/>
      <c r="G9" s="659"/>
      <c r="H9" s="659"/>
      <c r="I9" s="659"/>
      <c r="J9" s="659"/>
      <c r="K9" s="659"/>
      <c r="L9" s="659"/>
      <c r="M9" s="659"/>
      <c r="N9" s="659"/>
      <c r="O9" s="659"/>
      <c r="P9" s="659"/>
      <c r="Q9" s="660"/>
      <c r="R9" s="661">
        <v>2817</v>
      </c>
      <c r="S9" s="664"/>
      <c r="T9" s="664"/>
      <c r="U9" s="664"/>
      <c r="V9" s="664"/>
      <c r="W9" s="664"/>
      <c r="X9" s="664"/>
      <c r="Y9" s="665"/>
      <c r="Z9" s="723">
        <v>0</v>
      </c>
      <c r="AA9" s="723"/>
      <c r="AB9" s="723"/>
      <c r="AC9" s="723"/>
      <c r="AD9" s="724">
        <v>2817</v>
      </c>
      <c r="AE9" s="724"/>
      <c r="AF9" s="724"/>
      <c r="AG9" s="724"/>
      <c r="AH9" s="724"/>
      <c r="AI9" s="724"/>
      <c r="AJ9" s="724"/>
      <c r="AK9" s="724"/>
      <c r="AL9" s="666">
        <v>0</v>
      </c>
      <c r="AM9" s="667"/>
      <c r="AN9" s="667"/>
      <c r="AO9" s="725"/>
      <c r="AP9" s="658" t="s">
        <v>244</v>
      </c>
      <c r="AQ9" s="659"/>
      <c r="AR9" s="659"/>
      <c r="AS9" s="659"/>
      <c r="AT9" s="659"/>
      <c r="AU9" s="659"/>
      <c r="AV9" s="659"/>
      <c r="AW9" s="659"/>
      <c r="AX9" s="659"/>
      <c r="AY9" s="659"/>
      <c r="AZ9" s="659"/>
      <c r="BA9" s="659"/>
      <c r="BB9" s="659"/>
      <c r="BC9" s="659"/>
      <c r="BD9" s="659"/>
      <c r="BE9" s="659"/>
      <c r="BF9" s="660"/>
      <c r="BG9" s="661">
        <v>377915</v>
      </c>
      <c r="BH9" s="664"/>
      <c r="BI9" s="664"/>
      <c r="BJ9" s="664"/>
      <c r="BK9" s="664"/>
      <c r="BL9" s="664"/>
      <c r="BM9" s="664"/>
      <c r="BN9" s="665"/>
      <c r="BO9" s="723">
        <v>31.1</v>
      </c>
      <c r="BP9" s="723"/>
      <c r="BQ9" s="723"/>
      <c r="BR9" s="723"/>
      <c r="BS9" s="669" t="s">
        <v>127</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1489977</v>
      </c>
      <c r="CS9" s="664"/>
      <c r="CT9" s="664"/>
      <c r="CU9" s="664"/>
      <c r="CV9" s="664"/>
      <c r="CW9" s="664"/>
      <c r="CX9" s="664"/>
      <c r="CY9" s="665"/>
      <c r="CZ9" s="723">
        <v>10.3</v>
      </c>
      <c r="DA9" s="723"/>
      <c r="DB9" s="723"/>
      <c r="DC9" s="723"/>
      <c r="DD9" s="669">
        <v>91885</v>
      </c>
      <c r="DE9" s="664"/>
      <c r="DF9" s="664"/>
      <c r="DG9" s="664"/>
      <c r="DH9" s="664"/>
      <c r="DI9" s="664"/>
      <c r="DJ9" s="664"/>
      <c r="DK9" s="664"/>
      <c r="DL9" s="664"/>
      <c r="DM9" s="664"/>
      <c r="DN9" s="664"/>
      <c r="DO9" s="664"/>
      <c r="DP9" s="665"/>
      <c r="DQ9" s="669">
        <v>1231103</v>
      </c>
      <c r="DR9" s="664"/>
      <c r="DS9" s="664"/>
      <c r="DT9" s="664"/>
      <c r="DU9" s="664"/>
      <c r="DV9" s="664"/>
      <c r="DW9" s="664"/>
      <c r="DX9" s="664"/>
      <c r="DY9" s="664"/>
      <c r="DZ9" s="664"/>
      <c r="EA9" s="664"/>
      <c r="EB9" s="664"/>
      <c r="EC9" s="704"/>
    </row>
    <row r="10" spans="2:143" ht="11.25" customHeight="1" x14ac:dyDescent="0.15">
      <c r="B10" s="658" t="s">
        <v>246</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127</v>
      </c>
      <c r="AA10" s="723"/>
      <c r="AB10" s="723"/>
      <c r="AC10" s="723"/>
      <c r="AD10" s="724" t="s">
        <v>247</v>
      </c>
      <c r="AE10" s="724"/>
      <c r="AF10" s="724"/>
      <c r="AG10" s="724"/>
      <c r="AH10" s="724"/>
      <c r="AI10" s="724"/>
      <c r="AJ10" s="724"/>
      <c r="AK10" s="724"/>
      <c r="AL10" s="666" t="s">
        <v>127</v>
      </c>
      <c r="AM10" s="667"/>
      <c r="AN10" s="667"/>
      <c r="AO10" s="725"/>
      <c r="AP10" s="658" t="s">
        <v>248</v>
      </c>
      <c r="AQ10" s="659"/>
      <c r="AR10" s="659"/>
      <c r="AS10" s="659"/>
      <c r="AT10" s="659"/>
      <c r="AU10" s="659"/>
      <c r="AV10" s="659"/>
      <c r="AW10" s="659"/>
      <c r="AX10" s="659"/>
      <c r="AY10" s="659"/>
      <c r="AZ10" s="659"/>
      <c r="BA10" s="659"/>
      <c r="BB10" s="659"/>
      <c r="BC10" s="659"/>
      <c r="BD10" s="659"/>
      <c r="BE10" s="659"/>
      <c r="BF10" s="660"/>
      <c r="BG10" s="661">
        <v>32396</v>
      </c>
      <c r="BH10" s="664"/>
      <c r="BI10" s="664"/>
      <c r="BJ10" s="664"/>
      <c r="BK10" s="664"/>
      <c r="BL10" s="664"/>
      <c r="BM10" s="664"/>
      <c r="BN10" s="665"/>
      <c r="BO10" s="723">
        <v>2.7</v>
      </c>
      <c r="BP10" s="723"/>
      <c r="BQ10" s="723"/>
      <c r="BR10" s="723"/>
      <c r="BS10" s="669" t="s">
        <v>127</v>
      </c>
      <c r="BT10" s="664"/>
      <c r="BU10" s="664"/>
      <c r="BV10" s="664"/>
      <c r="BW10" s="664"/>
      <c r="BX10" s="664"/>
      <c r="BY10" s="664"/>
      <c r="BZ10" s="664"/>
      <c r="CA10" s="664"/>
      <c r="CB10" s="704"/>
      <c r="CD10" s="705" t="s">
        <v>249</v>
      </c>
      <c r="CE10" s="702"/>
      <c r="CF10" s="702"/>
      <c r="CG10" s="702"/>
      <c r="CH10" s="702"/>
      <c r="CI10" s="702"/>
      <c r="CJ10" s="702"/>
      <c r="CK10" s="702"/>
      <c r="CL10" s="702"/>
      <c r="CM10" s="702"/>
      <c r="CN10" s="702"/>
      <c r="CO10" s="702"/>
      <c r="CP10" s="702"/>
      <c r="CQ10" s="703"/>
      <c r="CR10" s="661">
        <v>25420</v>
      </c>
      <c r="CS10" s="664"/>
      <c r="CT10" s="664"/>
      <c r="CU10" s="664"/>
      <c r="CV10" s="664"/>
      <c r="CW10" s="664"/>
      <c r="CX10" s="664"/>
      <c r="CY10" s="665"/>
      <c r="CZ10" s="723">
        <v>0.2</v>
      </c>
      <c r="DA10" s="723"/>
      <c r="DB10" s="723"/>
      <c r="DC10" s="723"/>
      <c r="DD10" s="669" t="s">
        <v>247</v>
      </c>
      <c r="DE10" s="664"/>
      <c r="DF10" s="664"/>
      <c r="DG10" s="664"/>
      <c r="DH10" s="664"/>
      <c r="DI10" s="664"/>
      <c r="DJ10" s="664"/>
      <c r="DK10" s="664"/>
      <c r="DL10" s="664"/>
      <c r="DM10" s="664"/>
      <c r="DN10" s="664"/>
      <c r="DO10" s="664"/>
      <c r="DP10" s="665"/>
      <c r="DQ10" s="669">
        <v>117</v>
      </c>
      <c r="DR10" s="664"/>
      <c r="DS10" s="664"/>
      <c r="DT10" s="664"/>
      <c r="DU10" s="664"/>
      <c r="DV10" s="664"/>
      <c r="DW10" s="664"/>
      <c r="DX10" s="664"/>
      <c r="DY10" s="664"/>
      <c r="DZ10" s="664"/>
      <c r="EA10" s="664"/>
      <c r="EB10" s="664"/>
      <c r="EC10" s="704"/>
    </row>
    <row r="11" spans="2:143" ht="11.25" customHeight="1" x14ac:dyDescent="0.15">
      <c r="B11" s="658" t="s">
        <v>250</v>
      </c>
      <c r="C11" s="659"/>
      <c r="D11" s="659"/>
      <c r="E11" s="659"/>
      <c r="F11" s="659"/>
      <c r="G11" s="659"/>
      <c r="H11" s="659"/>
      <c r="I11" s="659"/>
      <c r="J11" s="659"/>
      <c r="K11" s="659"/>
      <c r="L11" s="659"/>
      <c r="M11" s="659"/>
      <c r="N11" s="659"/>
      <c r="O11" s="659"/>
      <c r="P11" s="659"/>
      <c r="Q11" s="660"/>
      <c r="R11" s="661" t="s">
        <v>247</v>
      </c>
      <c r="S11" s="664"/>
      <c r="T11" s="664"/>
      <c r="U11" s="664"/>
      <c r="V11" s="664"/>
      <c r="W11" s="664"/>
      <c r="X11" s="664"/>
      <c r="Y11" s="665"/>
      <c r="Z11" s="723" t="s">
        <v>127</v>
      </c>
      <c r="AA11" s="723"/>
      <c r="AB11" s="723"/>
      <c r="AC11" s="723"/>
      <c r="AD11" s="724" t="s">
        <v>247</v>
      </c>
      <c r="AE11" s="724"/>
      <c r="AF11" s="724"/>
      <c r="AG11" s="724"/>
      <c r="AH11" s="724"/>
      <c r="AI11" s="724"/>
      <c r="AJ11" s="724"/>
      <c r="AK11" s="724"/>
      <c r="AL11" s="666" t="s">
        <v>127</v>
      </c>
      <c r="AM11" s="667"/>
      <c r="AN11" s="667"/>
      <c r="AO11" s="725"/>
      <c r="AP11" s="658" t="s">
        <v>251</v>
      </c>
      <c r="AQ11" s="659"/>
      <c r="AR11" s="659"/>
      <c r="AS11" s="659"/>
      <c r="AT11" s="659"/>
      <c r="AU11" s="659"/>
      <c r="AV11" s="659"/>
      <c r="AW11" s="659"/>
      <c r="AX11" s="659"/>
      <c r="AY11" s="659"/>
      <c r="AZ11" s="659"/>
      <c r="BA11" s="659"/>
      <c r="BB11" s="659"/>
      <c r="BC11" s="659"/>
      <c r="BD11" s="659"/>
      <c r="BE11" s="659"/>
      <c r="BF11" s="660"/>
      <c r="BG11" s="661">
        <v>91697</v>
      </c>
      <c r="BH11" s="664"/>
      <c r="BI11" s="664"/>
      <c r="BJ11" s="664"/>
      <c r="BK11" s="664"/>
      <c r="BL11" s="664"/>
      <c r="BM11" s="664"/>
      <c r="BN11" s="665"/>
      <c r="BO11" s="723">
        <v>7.6</v>
      </c>
      <c r="BP11" s="723"/>
      <c r="BQ11" s="723"/>
      <c r="BR11" s="723"/>
      <c r="BS11" s="669">
        <v>18168</v>
      </c>
      <c r="BT11" s="664"/>
      <c r="BU11" s="664"/>
      <c r="BV11" s="664"/>
      <c r="BW11" s="664"/>
      <c r="BX11" s="664"/>
      <c r="BY11" s="664"/>
      <c r="BZ11" s="664"/>
      <c r="CA11" s="664"/>
      <c r="CB11" s="704"/>
      <c r="CD11" s="705" t="s">
        <v>252</v>
      </c>
      <c r="CE11" s="702"/>
      <c r="CF11" s="702"/>
      <c r="CG11" s="702"/>
      <c r="CH11" s="702"/>
      <c r="CI11" s="702"/>
      <c r="CJ11" s="702"/>
      <c r="CK11" s="702"/>
      <c r="CL11" s="702"/>
      <c r="CM11" s="702"/>
      <c r="CN11" s="702"/>
      <c r="CO11" s="702"/>
      <c r="CP11" s="702"/>
      <c r="CQ11" s="703"/>
      <c r="CR11" s="661">
        <v>1855885</v>
      </c>
      <c r="CS11" s="664"/>
      <c r="CT11" s="664"/>
      <c r="CU11" s="664"/>
      <c r="CV11" s="664"/>
      <c r="CW11" s="664"/>
      <c r="CX11" s="664"/>
      <c r="CY11" s="665"/>
      <c r="CZ11" s="723">
        <v>12.9</v>
      </c>
      <c r="DA11" s="723"/>
      <c r="DB11" s="723"/>
      <c r="DC11" s="723"/>
      <c r="DD11" s="669">
        <v>379934</v>
      </c>
      <c r="DE11" s="664"/>
      <c r="DF11" s="664"/>
      <c r="DG11" s="664"/>
      <c r="DH11" s="664"/>
      <c r="DI11" s="664"/>
      <c r="DJ11" s="664"/>
      <c r="DK11" s="664"/>
      <c r="DL11" s="664"/>
      <c r="DM11" s="664"/>
      <c r="DN11" s="664"/>
      <c r="DO11" s="664"/>
      <c r="DP11" s="665"/>
      <c r="DQ11" s="669">
        <v>816429</v>
      </c>
      <c r="DR11" s="664"/>
      <c r="DS11" s="664"/>
      <c r="DT11" s="664"/>
      <c r="DU11" s="664"/>
      <c r="DV11" s="664"/>
      <c r="DW11" s="664"/>
      <c r="DX11" s="664"/>
      <c r="DY11" s="664"/>
      <c r="DZ11" s="664"/>
      <c r="EA11" s="664"/>
      <c r="EB11" s="664"/>
      <c r="EC11" s="704"/>
    </row>
    <row r="12" spans="2:143" ht="11.25" customHeight="1" x14ac:dyDescent="0.15">
      <c r="B12" s="658" t="s">
        <v>253</v>
      </c>
      <c r="C12" s="659"/>
      <c r="D12" s="659"/>
      <c r="E12" s="659"/>
      <c r="F12" s="659"/>
      <c r="G12" s="659"/>
      <c r="H12" s="659"/>
      <c r="I12" s="659"/>
      <c r="J12" s="659"/>
      <c r="K12" s="659"/>
      <c r="L12" s="659"/>
      <c r="M12" s="659"/>
      <c r="N12" s="659"/>
      <c r="O12" s="659"/>
      <c r="P12" s="659"/>
      <c r="Q12" s="660"/>
      <c r="R12" s="661">
        <v>239335</v>
      </c>
      <c r="S12" s="664"/>
      <c r="T12" s="664"/>
      <c r="U12" s="664"/>
      <c r="V12" s="664"/>
      <c r="W12" s="664"/>
      <c r="X12" s="664"/>
      <c r="Y12" s="665"/>
      <c r="Z12" s="723">
        <v>1.6</v>
      </c>
      <c r="AA12" s="723"/>
      <c r="AB12" s="723"/>
      <c r="AC12" s="723"/>
      <c r="AD12" s="724">
        <v>239335</v>
      </c>
      <c r="AE12" s="724"/>
      <c r="AF12" s="724"/>
      <c r="AG12" s="724"/>
      <c r="AH12" s="724"/>
      <c r="AI12" s="724"/>
      <c r="AJ12" s="724"/>
      <c r="AK12" s="724"/>
      <c r="AL12" s="666">
        <v>3.1</v>
      </c>
      <c r="AM12" s="667"/>
      <c r="AN12" s="667"/>
      <c r="AO12" s="725"/>
      <c r="AP12" s="658" t="s">
        <v>254</v>
      </c>
      <c r="AQ12" s="659"/>
      <c r="AR12" s="659"/>
      <c r="AS12" s="659"/>
      <c r="AT12" s="659"/>
      <c r="AU12" s="659"/>
      <c r="AV12" s="659"/>
      <c r="AW12" s="659"/>
      <c r="AX12" s="659"/>
      <c r="AY12" s="659"/>
      <c r="AZ12" s="659"/>
      <c r="BA12" s="659"/>
      <c r="BB12" s="659"/>
      <c r="BC12" s="659"/>
      <c r="BD12" s="659"/>
      <c r="BE12" s="659"/>
      <c r="BF12" s="660"/>
      <c r="BG12" s="661">
        <v>560794</v>
      </c>
      <c r="BH12" s="664"/>
      <c r="BI12" s="664"/>
      <c r="BJ12" s="664"/>
      <c r="BK12" s="664"/>
      <c r="BL12" s="664"/>
      <c r="BM12" s="664"/>
      <c r="BN12" s="665"/>
      <c r="BO12" s="723">
        <v>46.2</v>
      </c>
      <c r="BP12" s="723"/>
      <c r="BQ12" s="723"/>
      <c r="BR12" s="723"/>
      <c r="BS12" s="669">
        <v>52525</v>
      </c>
      <c r="BT12" s="664"/>
      <c r="BU12" s="664"/>
      <c r="BV12" s="664"/>
      <c r="BW12" s="664"/>
      <c r="BX12" s="664"/>
      <c r="BY12" s="664"/>
      <c r="BZ12" s="664"/>
      <c r="CA12" s="664"/>
      <c r="CB12" s="704"/>
      <c r="CD12" s="705" t="s">
        <v>255</v>
      </c>
      <c r="CE12" s="702"/>
      <c r="CF12" s="702"/>
      <c r="CG12" s="702"/>
      <c r="CH12" s="702"/>
      <c r="CI12" s="702"/>
      <c r="CJ12" s="702"/>
      <c r="CK12" s="702"/>
      <c r="CL12" s="702"/>
      <c r="CM12" s="702"/>
      <c r="CN12" s="702"/>
      <c r="CO12" s="702"/>
      <c r="CP12" s="702"/>
      <c r="CQ12" s="703"/>
      <c r="CR12" s="661">
        <v>191963</v>
      </c>
      <c r="CS12" s="664"/>
      <c r="CT12" s="664"/>
      <c r="CU12" s="664"/>
      <c r="CV12" s="664"/>
      <c r="CW12" s="664"/>
      <c r="CX12" s="664"/>
      <c r="CY12" s="665"/>
      <c r="CZ12" s="723">
        <v>1.3</v>
      </c>
      <c r="DA12" s="723"/>
      <c r="DB12" s="723"/>
      <c r="DC12" s="723"/>
      <c r="DD12" s="669" t="s">
        <v>127</v>
      </c>
      <c r="DE12" s="664"/>
      <c r="DF12" s="664"/>
      <c r="DG12" s="664"/>
      <c r="DH12" s="664"/>
      <c r="DI12" s="664"/>
      <c r="DJ12" s="664"/>
      <c r="DK12" s="664"/>
      <c r="DL12" s="664"/>
      <c r="DM12" s="664"/>
      <c r="DN12" s="664"/>
      <c r="DO12" s="664"/>
      <c r="DP12" s="665"/>
      <c r="DQ12" s="669">
        <v>93050</v>
      </c>
      <c r="DR12" s="664"/>
      <c r="DS12" s="664"/>
      <c r="DT12" s="664"/>
      <c r="DU12" s="664"/>
      <c r="DV12" s="664"/>
      <c r="DW12" s="664"/>
      <c r="DX12" s="664"/>
      <c r="DY12" s="664"/>
      <c r="DZ12" s="664"/>
      <c r="EA12" s="664"/>
      <c r="EB12" s="664"/>
      <c r="EC12" s="704"/>
    </row>
    <row r="13" spans="2:143" ht="11.25" customHeight="1" x14ac:dyDescent="0.15">
      <c r="B13" s="658" t="s">
        <v>256</v>
      </c>
      <c r="C13" s="659"/>
      <c r="D13" s="659"/>
      <c r="E13" s="659"/>
      <c r="F13" s="659"/>
      <c r="G13" s="659"/>
      <c r="H13" s="659"/>
      <c r="I13" s="659"/>
      <c r="J13" s="659"/>
      <c r="K13" s="659"/>
      <c r="L13" s="659"/>
      <c r="M13" s="659"/>
      <c r="N13" s="659"/>
      <c r="O13" s="659"/>
      <c r="P13" s="659"/>
      <c r="Q13" s="660"/>
      <c r="R13" s="661" t="s">
        <v>247</v>
      </c>
      <c r="S13" s="664"/>
      <c r="T13" s="664"/>
      <c r="U13" s="664"/>
      <c r="V13" s="664"/>
      <c r="W13" s="664"/>
      <c r="X13" s="664"/>
      <c r="Y13" s="665"/>
      <c r="Z13" s="723" t="s">
        <v>127</v>
      </c>
      <c r="AA13" s="723"/>
      <c r="AB13" s="723"/>
      <c r="AC13" s="723"/>
      <c r="AD13" s="724" t="s">
        <v>247</v>
      </c>
      <c r="AE13" s="724"/>
      <c r="AF13" s="724"/>
      <c r="AG13" s="724"/>
      <c r="AH13" s="724"/>
      <c r="AI13" s="724"/>
      <c r="AJ13" s="724"/>
      <c r="AK13" s="724"/>
      <c r="AL13" s="666" t="s">
        <v>127</v>
      </c>
      <c r="AM13" s="667"/>
      <c r="AN13" s="667"/>
      <c r="AO13" s="725"/>
      <c r="AP13" s="658" t="s">
        <v>257</v>
      </c>
      <c r="AQ13" s="659"/>
      <c r="AR13" s="659"/>
      <c r="AS13" s="659"/>
      <c r="AT13" s="659"/>
      <c r="AU13" s="659"/>
      <c r="AV13" s="659"/>
      <c r="AW13" s="659"/>
      <c r="AX13" s="659"/>
      <c r="AY13" s="659"/>
      <c r="AZ13" s="659"/>
      <c r="BA13" s="659"/>
      <c r="BB13" s="659"/>
      <c r="BC13" s="659"/>
      <c r="BD13" s="659"/>
      <c r="BE13" s="659"/>
      <c r="BF13" s="660"/>
      <c r="BG13" s="661">
        <v>547536</v>
      </c>
      <c r="BH13" s="664"/>
      <c r="BI13" s="664"/>
      <c r="BJ13" s="664"/>
      <c r="BK13" s="664"/>
      <c r="BL13" s="664"/>
      <c r="BM13" s="664"/>
      <c r="BN13" s="665"/>
      <c r="BO13" s="723">
        <v>45.1</v>
      </c>
      <c r="BP13" s="723"/>
      <c r="BQ13" s="723"/>
      <c r="BR13" s="723"/>
      <c r="BS13" s="669">
        <v>52525</v>
      </c>
      <c r="BT13" s="664"/>
      <c r="BU13" s="664"/>
      <c r="BV13" s="664"/>
      <c r="BW13" s="664"/>
      <c r="BX13" s="664"/>
      <c r="BY13" s="664"/>
      <c r="BZ13" s="664"/>
      <c r="CA13" s="664"/>
      <c r="CB13" s="704"/>
      <c r="CD13" s="705" t="s">
        <v>258</v>
      </c>
      <c r="CE13" s="702"/>
      <c r="CF13" s="702"/>
      <c r="CG13" s="702"/>
      <c r="CH13" s="702"/>
      <c r="CI13" s="702"/>
      <c r="CJ13" s="702"/>
      <c r="CK13" s="702"/>
      <c r="CL13" s="702"/>
      <c r="CM13" s="702"/>
      <c r="CN13" s="702"/>
      <c r="CO13" s="702"/>
      <c r="CP13" s="702"/>
      <c r="CQ13" s="703"/>
      <c r="CR13" s="661">
        <v>2091929</v>
      </c>
      <c r="CS13" s="664"/>
      <c r="CT13" s="664"/>
      <c r="CU13" s="664"/>
      <c r="CV13" s="664"/>
      <c r="CW13" s="664"/>
      <c r="CX13" s="664"/>
      <c r="CY13" s="665"/>
      <c r="CZ13" s="723">
        <v>14.5</v>
      </c>
      <c r="DA13" s="723"/>
      <c r="DB13" s="723"/>
      <c r="DC13" s="723"/>
      <c r="DD13" s="669">
        <v>1296871</v>
      </c>
      <c r="DE13" s="664"/>
      <c r="DF13" s="664"/>
      <c r="DG13" s="664"/>
      <c r="DH13" s="664"/>
      <c r="DI13" s="664"/>
      <c r="DJ13" s="664"/>
      <c r="DK13" s="664"/>
      <c r="DL13" s="664"/>
      <c r="DM13" s="664"/>
      <c r="DN13" s="664"/>
      <c r="DO13" s="664"/>
      <c r="DP13" s="665"/>
      <c r="DQ13" s="669">
        <v>428842</v>
      </c>
      <c r="DR13" s="664"/>
      <c r="DS13" s="664"/>
      <c r="DT13" s="664"/>
      <c r="DU13" s="664"/>
      <c r="DV13" s="664"/>
      <c r="DW13" s="664"/>
      <c r="DX13" s="664"/>
      <c r="DY13" s="664"/>
      <c r="DZ13" s="664"/>
      <c r="EA13" s="664"/>
      <c r="EB13" s="664"/>
      <c r="EC13" s="704"/>
    </row>
    <row r="14" spans="2:143" ht="11.25" customHeight="1" x14ac:dyDescent="0.15">
      <c r="B14" s="658" t="s">
        <v>259</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127</v>
      </c>
      <c r="AE14" s="724"/>
      <c r="AF14" s="724"/>
      <c r="AG14" s="724"/>
      <c r="AH14" s="724"/>
      <c r="AI14" s="724"/>
      <c r="AJ14" s="724"/>
      <c r="AK14" s="724"/>
      <c r="AL14" s="666" t="s">
        <v>127</v>
      </c>
      <c r="AM14" s="667"/>
      <c r="AN14" s="667"/>
      <c r="AO14" s="725"/>
      <c r="AP14" s="658" t="s">
        <v>260</v>
      </c>
      <c r="AQ14" s="659"/>
      <c r="AR14" s="659"/>
      <c r="AS14" s="659"/>
      <c r="AT14" s="659"/>
      <c r="AU14" s="659"/>
      <c r="AV14" s="659"/>
      <c r="AW14" s="659"/>
      <c r="AX14" s="659"/>
      <c r="AY14" s="659"/>
      <c r="AZ14" s="659"/>
      <c r="BA14" s="659"/>
      <c r="BB14" s="659"/>
      <c r="BC14" s="659"/>
      <c r="BD14" s="659"/>
      <c r="BE14" s="659"/>
      <c r="BF14" s="660"/>
      <c r="BG14" s="661">
        <v>50646</v>
      </c>
      <c r="BH14" s="664"/>
      <c r="BI14" s="664"/>
      <c r="BJ14" s="664"/>
      <c r="BK14" s="664"/>
      <c r="BL14" s="664"/>
      <c r="BM14" s="664"/>
      <c r="BN14" s="665"/>
      <c r="BO14" s="723">
        <v>4.2</v>
      </c>
      <c r="BP14" s="723"/>
      <c r="BQ14" s="723"/>
      <c r="BR14" s="723"/>
      <c r="BS14" s="669" t="s">
        <v>127</v>
      </c>
      <c r="BT14" s="664"/>
      <c r="BU14" s="664"/>
      <c r="BV14" s="664"/>
      <c r="BW14" s="664"/>
      <c r="BX14" s="664"/>
      <c r="BY14" s="664"/>
      <c r="BZ14" s="664"/>
      <c r="CA14" s="664"/>
      <c r="CB14" s="704"/>
      <c r="CD14" s="705" t="s">
        <v>261</v>
      </c>
      <c r="CE14" s="702"/>
      <c r="CF14" s="702"/>
      <c r="CG14" s="702"/>
      <c r="CH14" s="702"/>
      <c r="CI14" s="702"/>
      <c r="CJ14" s="702"/>
      <c r="CK14" s="702"/>
      <c r="CL14" s="702"/>
      <c r="CM14" s="702"/>
      <c r="CN14" s="702"/>
      <c r="CO14" s="702"/>
      <c r="CP14" s="702"/>
      <c r="CQ14" s="703"/>
      <c r="CR14" s="661">
        <v>440880</v>
      </c>
      <c r="CS14" s="664"/>
      <c r="CT14" s="664"/>
      <c r="CU14" s="664"/>
      <c r="CV14" s="664"/>
      <c r="CW14" s="664"/>
      <c r="CX14" s="664"/>
      <c r="CY14" s="665"/>
      <c r="CZ14" s="723">
        <v>3.1</v>
      </c>
      <c r="DA14" s="723"/>
      <c r="DB14" s="723"/>
      <c r="DC14" s="723"/>
      <c r="DD14" s="669">
        <v>58243</v>
      </c>
      <c r="DE14" s="664"/>
      <c r="DF14" s="664"/>
      <c r="DG14" s="664"/>
      <c r="DH14" s="664"/>
      <c r="DI14" s="664"/>
      <c r="DJ14" s="664"/>
      <c r="DK14" s="664"/>
      <c r="DL14" s="664"/>
      <c r="DM14" s="664"/>
      <c r="DN14" s="664"/>
      <c r="DO14" s="664"/>
      <c r="DP14" s="665"/>
      <c r="DQ14" s="669">
        <v>350895</v>
      </c>
      <c r="DR14" s="664"/>
      <c r="DS14" s="664"/>
      <c r="DT14" s="664"/>
      <c r="DU14" s="664"/>
      <c r="DV14" s="664"/>
      <c r="DW14" s="664"/>
      <c r="DX14" s="664"/>
      <c r="DY14" s="664"/>
      <c r="DZ14" s="664"/>
      <c r="EA14" s="664"/>
      <c r="EB14" s="664"/>
      <c r="EC14" s="704"/>
    </row>
    <row r="15" spans="2:143" ht="11.25" customHeight="1" x14ac:dyDescent="0.15">
      <c r="B15" s="658" t="s">
        <v>262</v>
      </c>
      <c r="C15" s="659"/>
      <c r="D15" s="659"/>
      <c r="E15" s="659"/>
      <c r="F15" s="659"/>
      <c r="G15" s="659"/>
      <c r="H15" s="659"/>
      <c r="I15" s="659"/>
      <c r="J15" s="659"/>
      <c r="K15" s="659"/>
      <c r="L15" s="659"/>
      <c r="M15" s="659"/>
      <c r="N15" s="659"/>
      <c r="O15" s="659"/>
      <c r="P15" s="659"/>
      <c r="Q15" s="660"/>
      <c r="R15" s="661">
        <v>25132</v>
      </c>
      <c r="S15" s="664"/>
      <c r="T15" s="664"/>
      <c r="U15" s="664"/>
      <c r="V15" s="664"/>
      <c r="W15" s="664"/>
      <c r="X15" s="664"/>
      <c r="Y15" s="665"/>
      <c r="Z15" s="723">
        <v>0.2</v>
      </c>
      <c r="AA15" s="723"/>
      <c r="AB15" s="723"/>
      <c r="AC15" s="723"/>
      <c r="AD15" s="724">
        <v>25132</v>
      </c>
      <c r="AE15" s="724"/>
      <c r="AF15" s="724"/>
      <c r="AG15" s="724"/>
      <c r="AH15" s="724"/>
      <c r="AI15" s="724"/>
      <c r="AJ15" s="724"/>
      <c r="AK15" s="724"/>
      <c r="AL15" s="666">
        <v>0.3</v>
      </c>
      <c r="AM15" s="667"/>
      <c r="AN15" s="667"/>
      <c r="AO15" s="725"/>
      <c r="AP15" s="658" t="s">
        <v>263</v>
      </c>
      <c r="AQ15" s="659"/>
      <c r="AR15" s="659"/>
      <c r="AS15" s="659"/>
      <c r="AT15" s="659"/>
      <c r="AU15" s="659"/>
      <c r="AV15" s="659"/>
      <c r="AW15" s="659"/>
      <c r="AX15" s="659"/>
      <c r="AY15" s="659"/>
      <c r="AZ15" s="659"/>
      <c r="BA15" s="659"/>
      <c r="BB15" s="659"/>
      <c r="BC15" s="659"/>
      <c r="BD15" s="659"/>
      <c r="BE15" s="659"/>
      <c r="BF15" s="660"/>
      <c r="BG15" s="661">
        <v>52980</v>
      </c>
      <c r="BH15" s="664"/>
      <c r="BI15" s="664"/>
      <c r="BJ15" s="664"/>
      <c r="BK15" s="664"/>
      <c r="BL15" s="664"/>
      <c r="BM15" s="664"/>
      <c r="BN15" s="665"/>
      <c r="BO15" s="723">
        <v>4.4000000000000004</v>
      </c>
      <c r="BP15" s="723"/>
      <c r="BQ15" s="723"/>
      <c r="BR15" s="723"/>
      <c r="BS15" s="669" t="s">
        <v>176</v>
      </c>
      <c r="BT15" s="664"/>
      <c r="BU15" s="664"/>
      <c r="BV15" s="664"/>
      <c r="BW15" s="664"/>
      <c r="BX15" s="664"/>
      <c r="BY15" s="664"/>
      <c r="BZ15" s="664"/>
      <c r="CA15" s="664"/>
      <c r="CB15" s="704"/>
      <c r="CD15" s="705" t="s">
        <v>264</v>
      </c>
      <c r="CE15" s="702"/>
      <c r="CF15" s="702"/>
      <c r="CG15" s="702"/>
      <c r="CH15" s="702"/>
      <c r="CI15" s="702"/>
      <c r="CJ15" s="702"/>
      <c r="CK15" s="702"/>
      <c r="CL15" s="702"/>
      <c r="CM15" s="702"/>
      <c r="CN15" s="702"/>
      <c r="CO15" s="702"/>
      <c r="CP15" s="702"/>
      <c r="CQ15" s="703"/>
      <c r="CR15" s="661">
        <v>645935</v>
      </c>
      <c r="CS15" s="664"/>
      <c r="CT15" s="664"/>
      <c r="CU15" s="664"/>
      <c r="CV15" s="664"/>
      <c r="CW15" s="664"/>
      <c r="CX15" s="664"/>
      <c r="CY15" s="665"/>
      <c r="CZ15" s="723">
        <v>4.5</v>
      </c>
      <c r="DA15" s="723"/>
      <c r="DB15" s="723"/>
      <c r="DC15" s="723"/>
      <c r="DD15" s="669">
        <v>48731</v>
      </c>
      <c r="DE15" s="664"/>
      <c r="DF15" s="664"/>
      <c r="DG15" s="664"/>
      <c r="DH15" s="664"/>
      <c r="DI15" s="664"/>
      <c r="DJ15" s="664"/>
      <c r="DK15" s="664"/>
      <c r="DL15" s="664"/>
      <c r="DM15" s="664"/>
      <c r="DN15" s="664"/>
      <c r="DO15" s="664"/>
      <c r="DP15" s="665"/>
      <c r="DQ15" s="669">
        <v>503309</v>
      </c>
      <c r="DR15" s="664"/>
      <c r="DS15" s="664"/>
      <c r="DT15" s="664"/>
      <c r="DU15" s="664"/>
      <c r="DV15" s="664"/>
      <c r="DW15" s="664"/>
      <c r="DX15" s="664"/>
      <c r="DY15" s="664"/>
      <c r="DZ15" s="664"/>
      <c r="EA15" s="664"/>
      <c r="EB15" s="664"/>
      <c r="EC15" s="704"/>
    </row>
    <row r="16" spans="2:143" ht="11.25" customHeight="1" x14ac:dyDescent="0.15">
      <c r="B16" s="658" t="s">
        <v>265</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127</v>
      </c>
      <c r="AA16" s="723"/>
      <c r="AB16" s="723"/>
      <c r="AC16" s="723"/>
      <c r="AD16" s="724" t="s">
        <v>127</v>
      </c>
      <c r="AE16" s="724"/>
      <c r="AF16" s="724"/>
      <c r="AG16" s="724"/>
      <c r="AH16" s="724"/>
      <c r="AI16" s="724"/>
      <c r="AJ16" s="724"/>
      <c r="AK16" s="724"/>
      <c r="AL16" s="666" t="s">
        <v>127</v>
      </c>
      <c r="AM16" s="667"/>
      <c r="AN16" s="667"/>
      <c r="AO16" s="725"/>
      <c r="AP16" s="658" t="s">
        <v>266</v>
      </c>
      <c r="AQ16" s="659"/>
      <c r="AR16" s="659"/>
      <c r="AS16" s="659"/>
      <c r="AT16" s="659"/>
      <c r="AU16" s="659"/>
      <c r="AV16" s="659"/>
      <c r="AW16" s="659"/>
      <c r="AX16" s="659"/>
      <c r="AY16" s="659"/>
      <c r="AZ16" s="659"/>
      <c r="BA16" s="659"/>
      <c r="BB16" s="659"/>
      <c r="BC16" s="659"/>
      <c r="BD16" s="659"/>
      <c r="BE16" s="659"/>
      <c r="BF16" s="660"/>
      <c r="BG16" s="661" t="s">
        <v>127</v>
      </c>
      <c r="BH16" s="664"/>
      <c r="BI16" s="664"/>
      <c r="BJ16" s="664"/>
      <c r="BK16" s="664"/>
      <c r="BL16" s="664"/>
      <c r="BM16" s="664"/>
      <c r="BN16" s="665"/>
      <c r="BO16" s="723" t="s">
        <v>127</v>
      </c>
      <c r="BP16" s="723"/>
      <c r="BQ16" s="723"/>
      <c r="BR16" s="723"/>
      <c r="BS16" s="669" t="s">
        <v>127</v>
      </c>
      <c r="BT16" s="664"/>
      <c r="BU16" s="664"/>
      <c r="BV16" s="664"/>
      <c r="BW16" s="664"/>
      <c r="BX16" s="664"/>
      <c r="BY16" s="664"/>
      <c r="BZ16" s="664"/>
      <c r="CA16" s="664"/>
      <c r="CB16" s="704"/>
      <c r="CD16" s="705" t="s">
        <v>267</v>
      </c>
      <c r="CE16" s="702"/>
      <c r="CF16" s="702"/>
      <c r="CG16" s="702"/>
      <c r="CH16" s="702"/>
      <c r="CI16" s="702"/>
      <c r="CJ16" s="702"/>
      <c r="CK16" s="702"/>
      <c r="CL16" s="702"/>
      <c r="CM16" s="702"/>
      <c r="CN16" s="702"/>
      <c r="CO16" s="702"/>
      <c r="CP16" s="702"/>
      <c r="CQ16" s="703"/>
      <c r="CR16" s="661">
        <v>371926</v>
      </c>
      <c r="CS16" s="664"/>
      <c r="CT16" s="664"/>
      <c r="CU16" s="664"/>
      <c r="CV16" s="664"/>
      <c r="CW16" s="664"/>
      <c r="CX16" s="664"/>
      <c r="CY16" s="665"/>
      <c r="CZ16" s="723">
        <v>2.6</v>
      </c>
      <c r="DA16" s="723"/>
      <c r="DB16" s="723"/>
      <c r="DC16" s="723"/>
      <c r="DD16" s="669" t="s">
        <v>247</v>
      </c>
      <c r="DE16" s="664"/>
      <c r="DF16" s="664"/>
      <c r="DG16" s="664"/>
      <c r="DH16" s="664"/>
      <c r="DI16" s="664"/>
      <c r="DJ16" s="664"/>
      <c r="DK16" s="664"/>
      <c r="DL16" s="664"/>
      <c r="DM16" s="664"/>
      <c r="DN16" s="664"/>
      <c r="DO16" s="664"/>
      <c r="DP16" s="665"/>
      <c r="DQ16" s="669">
        <v>94705</v>
      </c>
      <c r="DR16" s="664"/>
      <c r="DS16" s="664"/>
      <c r="DT16" s="664"/>
      <c r="DU16" s="664"/>
      <c r="DV16" s="664"/>
      <c r="DW16" s="664"/>
      <c r="DX16" s="664"/>
      <c r="DY16" s="664"/>
      <c r="DZ16" s="664"/>
      <c r="EA16" s="664"/>
      <c r="EB16" s="664"/>
      <c r="EC16" s="704"/>
    </row>
    <row r="17" spans="2:133" ht="11.25" customHeight="1" x14ac:dyDescent="0.15">
      <c r="B17" s="658" t="s">
        <v>268</v>
      </c>
      <c r="C17" s="659"/>
      <c r="D17" s="659"/>
      <c r="E17" s="659"/>
      <c r="F17" s="659"/>
      <c r="G17" s="659"/>
      <c r="H17" s="659"/>
      <c r="I17" s="659"/>
      <c r="J17" s="659"/>
      <c r="K17" s="659"/>
      <c r="L17" s="659"/>
      <c r="M17" s="659"/>
      <c r="N17" s="659"/>
      <c r="O17" s="659"/>
      <c r="P17" s="659"/>
      <c r="Q17" s="660"/>
      <c r="R17" s="661">
        <v>2403</v>
      </c>
      <c r="S17" s="664"/>
      <c r="T17" s="664"/>
      <c r="U17" s="664"/>
      <c r="V17" s="664"/>
      <c r="W17" s="664"/>
      <c r="X17" s="664"/>
      <c r="Y17" s="665"/>
      <c r="Z17" s="723">
        <v>0</v>
      </c>
      <c r="AA17" s="723"/>
      <c r="AB17" s="723"/>
      <c r="AC17" s="723"/>
      <c r="AD17" s="724">
        <v>2403</v>
      </c>
      <c r="AE17" s="724"/>
      <c r="AF17" s="724"/>
      <c r="AG17" s="724"/>
      <c r="AH17" s="724"/>
      <c r="AI17" s="724"/>
      <c r="AJ17" s="724"/>
      <c r="AK17" s="724"/>
      <c r="AL17" s="666">
        <v>0</v>
      </c>
      <c r="AM17" s="667"/>
      <c r="AN17" s="667"/>
      <c r="AO17" s="725"/>
      <c r="AP17" s="658" t="s">
        <v>269</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127</v>
      </c>
      <c r="BP17" s="723"/>
      <c r="BQ17" s="723"/>
      <c r="BR17" s="723"/>
      <c r="BS17" s="669" t="s">
        <v>127</v>
      </c>
      <c r="BT17" s="664"/>
      <c r="BU17" s="664"/>
      <c r="BV17" s="664"/>
      <c r="BW17" s="664"/>
      <c r="BX17" s="664"/>
      <c r="BY17" s="664"/>
      <c r="BZ17" s="664"/>
      <c r="CA17" s="664"/>
      <c r="CB17" s="704"/>
      <c r="CD17" s="705" t="s">
        <v>270</v>
      </c>
      <c r="CE17" s="702"/>
      <c r="CF17" s="702"/>
      <c r="CG17" s="702"/>
      <c r="CH17" s="702"/>
      <c r="CI17" s="702"/>
      <c r="CJ17" s="702"/>
      <c r="CK17" s="702"/>
      <c r="CL17" s="702"/>
      <c r="CM17" s="702"/>
      <c r="CN17" s="702"/>
      <c r="CO17" s="702"/>
      <c r="CP17" s="702"/>
      <c r="CQ17" s="703"/>
      <c r="CR17" s="661">
        <v>2697156</v>
      </c>
      <c r="CS17" s="664"/>
      <c r="CT17" s="664"/>
      <c r="CU17" s="664"/>
      <c r="CV17" s="664"/>
      <c r="CW17" s="664"/>
      <c r="CX17" s="664"/>
      <c r="CY17" s="665"/>
      <c r="CZ17" s="723">
        <v>18.7</v>
      </c>
      <c r="DA17" s="723"/>
      <c r="DB17" s="723"/>
      <c r="DC17" s="723"/>
      <c r="DD17" s="669" t="s">
        <v>176</v>
      </c>
      <c r="DE17" s="664"/>
      <c r="DF17" s="664"/>
      <c r="DG17" s="664"/>
      <c r="DH17" s="664"/>
      <c r="DI17" s="664"/>
      <c r="DJ17" s="664"/>
      <c r="DK17" s="664"/>
      <c r="DL17" s="664"/>
      <c r="DM17" s="664"/>
      <c r="DN17" s="664"/>
      <c r="DO17" s="664"/>
      <c r="DP17" s="665"/>
      <c r="DQ17" s="669">
        <v>2654763</v>
      </c>
      <c r="DR17" s="664"/>
      <c r="DS17" s="664"/>
      <c r="DT17" s="664"/>
      <c r="DU17" s="664"/>
      <c r="DV17" s="664"/>
      <c r="DW17" s="664"/>
      <c r="DX17" s="664"/>
      <c r="DY17" s="664"/>
      <c r="DZ17" s="664"/>
      <c r="EA17" s="664"/>
      <c r="EB17" s="664"/>
      <c r="EC17" s="704"/>
    </row>
    <row r="18" spans="2:133" ht="11.25" customHeight="1" x14ac:dyDescent="0.15">
      <c r="B18" s="658" t="s">
        <v>271</v>
      </c>
      <c r="C18" s="659"/>
      <c r="D18" s="659"/>
      <c r="E18" s="659"/>
      <c r="F18" s="659"/>
      <c r="G18" s="659"/>
      <c r="H18" s="659"/>
      <c r="I18" s="659"/>
      <c r="J18" s="659"/>
      <c r="K18" s="659"/>
      <c r="L18" s="659"/>
      <c r="M18" s="659"/>
      <c r="N18" s="659"/>
      <c r="O18" s="659"/>
      <c r="P18" s="659"/>
      <c r="Q18" s="660"/>
      <c r="R18" s="661">
        <v>6508015</v>
      </c>
      <c r="S18" s="664"/>
      <c r="T18" s="664"/>
      <c r="U18" s="664"/>
      <c r="V18" s="664"/>
      <c r="W18" s="664"/>
      <c r="X18" s="664"/>
      <c r="Y18" s="665"/>
      <c r="Z18" s="723">
        <v>44.1</v>
      </c>
      <c r="AA18" s="723"/>
      <c r="AB18" s="723"/>
      <c r="AC18" s="723"/>
      <c r="AD18" s="724">
        <v>5934452</v>
      </c>
      <c r="AE18" s="724"/>
      <c r="AF18" s="724"/>
      <c r="AG18" s="724"/>
      <c r="AH18" s="724"/>
      <c r="AI18" s="724"/>
      <c r="AJ18" s="724"/>
      <c r="AK18" s="724"/>
      <c r="AL18" s="666">
        <v>78</v>
      </c>
      <c r="AM18" s="667"/>
      <c r="AN18" s="667"/>
      <c r="AO18" s="725"/>
      <c r="AP18" s="658" t="s">
        <v>272</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127</v>
      </c>
      <c r="BP18" s="723"/>
      <c r="BQ18" s="723"/>
      <c r="BR18" s="723"/>
      <c r="BS18" s="669" t="s">
        <v>127</v>
      </c>
      <c r="BT18" s="664"/>
      <c r="BU18" s="664"/>
      <c r="BV18" s="664"/>
      <c r="BW18" s="664"/>
      <c r="BX18" s="664"/>
      <c r="BY18" s="664"/>
      <c r="BZ18" s="664"/>
      <c r="CA18" s="664"/>
      <c r="CB18" s="704"/>
      <c r="CD18" s="705" t="s">
        <v>273</v>
      </c>
      <c r="CE18" s="702"/>
      <c r="CF18" s="702"/>
      <c r="CG18" s="702"/>
      <c r="CH18" s="702"/>
      <c r="CI18" s="702"/>
      <c r="CJ18" s="702"/>
      <c r="CK18" s="702"/>
      <c r="CL18" s="702"/>
      <c r="CM18" s="702"/>
      <c r="CN18" s="702"/>
      <c r="CO18" s="702"/>
      <c r="CP18" s="702"/>
      <c r="CQ18" s="703"/>
      <c r="CR18" s="661">
        <v>10000</v>
      </c>
      <c r="CS18" s="664"/>
      <c r="CT18" s="664"/>
      <c r="CU18" s="664"/>
      <c r="CV18" s="664"/>
      <c r="CW18" s="664"/>
      <c r="CX18" s="664"/>
      <c r="CY18" s="665"/>
      <c r="CZ18" s="723">
        <v>0.1</v>
      </c>
      <c r="DA18" s="723"/>
      <c r="DB18" s="723"/>
      <c r="DC18" s="723"/>
      <c r="DD18" s="669">
        <v>10000</v>
      </c>
      <c r="DE18" s="664"/>
      <c r="DF18" s="664"/>
      <c r="DG18" s="664"/>
      <c r="DH18" s="664"/>
      <c r="DI18" s="664"/>
      <c r="DJ18" s="664"/>
      <c r="DK18" s="664"/>
      <c r="DL18" s="664"/>
      <c r="DM18" s="664"/>
      <c r="DN18" s="664"/>
      <c r="DO18" s="664"/>
      <c r="DP18" s="665"/>
      <c r="DQ18" s="669">
        <v>10000</v>
      </c>
      <c r="DR18" s="664"/>
      <c r="DS18" s="664"/>
      <c r="DT18" s="664"/>
      <c r="DU18" s="664"/>
      <c r="DV18" s="664"/>
      <c r="DW18" s="664"/>
      <c r="DX18" s="664"/>
      <c r="DY18" s="664"/>
      <c r="DZ18" s="664"/>
      <c r="EA18" s="664"/>
      <c r="EB18" s="664"/>
      <c r="EC18" s="704"/>
    </row>
    <row r="19" spans="2:133" ht="11.25" customHeight="1" x14ac:dyDescent="0.15">
      <c r="B19" s="658" t="s">
        <v>274</v>
      </c>
      <c r="C19" s="659"/>
      <c r="D19" s="659"/>
      <c r="E19" s="659"/>
      <c r="F19" s="659"/>
      <c r="G19" s="659"/>
      <c r="H19" s="659"/>
      <c r="I19" s="659"/>
      <c r="J19" s="659"/>
      <c r="K19" s="659"/>
      <c r="L19" s="659"/>
      <c r="M19" s="659"/>
      <c r="N19" s="659"/>
      <c r="O19" s="659"/>
      <c r="P19" s="659"/>
      <c r="Q19" s="660"/>
      <c r="R19" s="661">
        <v>5934452</v>
      </c>
      <c r="S19" s="664"/>
      <c r="T19" s="664"/>
      <c r="U19" s="664"/>
      <c r="V19" s="664"/>
      <c r="W19" s="664"/>
      <c r="X19" s="664"/>
      <c r="Y19" s="665"/>
      <c r="Z19" s="723">
        <v>40.200000000000003</v>
      </c>
      <c r="AA19" s="723"/>
      <c r="AB19" s="723"/>
      <c r="AC19" s="723"/>
      <c r="AD19" s="724">
        <v>5934452</v>
      </c>
      <c r="AE19" s="724"/>
      <c r="AF19" s="724"/>
      <c r="AG19" s="724"/>
      <c r="AH19" s="724"/>
      <c r="AI19" s="724"/>
      <c r="AJ19" s="724"/>
      <c r="AK19" s="724"/>
      <c r="AL19" s="666">
        <v>78</v>
      </c>
      <c r="AM19" s="667"/>
      <c r="AN19" s="667"/>
      <c r="AO19" s="725"/>
      <c r="AP19" s="658" t="s">
        <v>275</v>
      </c>
      <c r="AQ19" s="659"/>
      <c r="AR19" s="659"/>
      <c r="AS19" s="659"/>
      <c r="AT19" s="659"/>
      <c r="AU19" s="659"/>
      <c r="AV19" s="659"/>
      <c r="AW19" s="659"/>
      <c r="AX19" s="659"/>
      <c r="AY19" s="659"/>
      <c r="AZ19" s="659"/>
      <c r="BA19" s="659"/>
      <c r="BB19" s="659"/>
      <c r="BC19" s="659"/>
      <c r="BD19" s="659"/>
      <c r="BE19" s="659"/>
      <c r="BF19" s="660"/>
      <c r="BG19" s="661">
        <v>26040</v>
      </c>
      <c r="BH19" s="664"/>
      <c r="BI19" s="664"/>
      <c r="BJ19" s="664"/>
      <c r="BK19" s="664"/>
      <c r="BL19" s="664"/>
      <c r="BM19" s="664"/>
      <c r="BN19" s="665"/>
      <c r="BO19" s="723">
        <v>2.1</v>
      </c>
      <c r="BP19" s="723"/>
      <c r="BQ19" s="723"/>
      <c r="BR19" s="723"/>
      <c r="BS19" s="669" t="s">
        <v>127</v>
      </c>
      <c r="BT19" s="664"/>
      <c r="BU19" s="664"/>
      <c r="BV19" s="664"/>
      <c r="BW19" s="664"/>
      <c r="BX19" s="664"/>
      <c r="BY19" s="664"/>
      <c r="BZ19" s="664"/>
      <c r="CA19" s="664"/>
      <c r="CB19" s="704"/>
      <c r="CD19" s="705" t="s">
        <v>276</v>
      </c>
      <c r="CE19" s="702"/>
      <c r="CF19" s="702"/>
      <c r="CG19" s="702"/>
      <c r="CH19" s="702"/>
      <c r="CI19" s="702"/>
      <c r="CJ19" s="702"/>
      <c r="CK19" s="702"/>
      <c r="CL19" s="702"/>
      <c r="CM19" s="702"/>
      <c r="CN19" s="702"/>
      <c r="CO19" s="702"/>
      <c r="CP19" s="702"/>
      <c r="CQ19" s="703"/>
      <c r="CR19" s="661" t="s">
        <v>176</v>
      </c>
      <c r="CS19" s="664"/>
      <c r="CT19" s="664"/>
      <c r="CU19" s="664"/>
      <c r="CV19" s="664"/>
      <c r="CW19" s="664"/>
      <c r="CX19" s="664"/>
      <c r="CY19" s="665"/>
      <c r="CZ19" s="723" t="s">
        <v>127</v>
      </c>
      <c r="DA19" s="723"/>
      <c r="DB19" s="723"/>
      <c r="DC19" s="723"/>
      <c r="DD19" s="669" t="s">
        <v>247</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15">
      <c r="B20" s="658" t="s">
        <v>277</v>
      </c>
      <c r="C20" s="659"/>
      <c r="D20" s="659"/>
      <c r="E20" s="659"/>
      <c r="F20" s="659"/>
      <c r="G20" s="659"/>
      <c r="H20" s="659"/>
      <c r="I20" s="659"/>
      <c r="J20" s="659"/>
      <c r="K20" s="659"/>
      <c r="L20" s="659"/>
      <c r="M20" s="659"/>
      <c r="N20" s="659"/>
      <c r="O20" s="659"/>
      <c r="P20" s="659"/>
      <c r="Q20" s="660"/>
      <c r="R20" s="661">
        <v>573563</v>
      </c>
      <c r="S20" s="664"/>
      <c r="T20" s="664"/>
      <c r="U20" s="664"/>
      <c r="V20" s="664"/>
      <c r="W20" s="664"/>
      <c r="X20" s="664"/>
      <c r="Y20" s="665"/>
      <c r="Z20" s="723">
        <v>3.9</v>
      </c>
      <c r="AA20" s="723"/>
      <c r="AB20" s="723"/>
      <c r="AC20" s="723"/>
      <c r="AD20" s="724" t="s">
        <v>247</v>
      </c>
      <c r="AE20" s="724"/>
      <c r="AF20" s="724"/>
      <c r="AG20" s="724"/>
      <c r="AH20" s="724"/>
      <c r="AI20" s="724"/>
      <c r="AJ20" s="724"/>
      <c r="AK20" s="724"/>
      <c r="AL20" s="666" t="s">
        <v>127</v>
      </c>
      <c r="AM20" s="667"/>
      <c r="AN20" s="667"/>
      <c r="AO20" s="725"/>
      <c r="AP20" s="658" t="s">
        <v>278</v>
      </c>
      <c r="AQ20" s="659"/>
      <c r="AR20" s="659"/>
      <c r="AS20" s="659"/>
      <c r="AT20" s="659"/>
      <c r="AU20" s="659"/>
      <c r="AV20" s="659"/>
      <c r="AW20" s="659"/>
      <c r="AX20" s="659"/>
      <c r="AY20" s="659"/>
      <c r="AZ20" s="659"/>
      <c r="BA20" s="659"/>
      <c r="BB20" s="659"/>
      <c r="BC20" s="659"/>
      <c r="BD20" s="659"/>
      <c r="BE20" s="659"/>
      <c r="BF20" s="660"/>
      <c r="BG20" s="661">
        <v>26040</v>
      </c>
      <c r="BH20" s="664"/>
      <c r="BI20" s="664"/>
      <c r="BJ20" s="664"/>
      <c r="BK20" s="664"/>
      <c r="BL20" s="664"/>
      <c r="BM20" s="664"/>
      <c r="BN20" s="665"/>
      <c r="BO20" s="723">
        <v>2.1</v>
      </c>
      <c r="BP20" s="723"/>
      <c r="BQ20" s="723"/>
      <c r="BR20" s="723"/>
      <c r="BS20" s="669" t="s">
        <v>127</v>
      </c>
      <c r="BT20" s="664"/>
      <c r="BU20" s="664"/>
      <c r="BV20" s="664"/>
      <c r="BW20" s="664"/>
      <c r="BX20" s="664"/>
      <c r="BY20" s="664"/>
      <c r="BZ20" s="664"/>
      <c r="CA20" s="664"/>
      <c r="CB20" s="704"/>
      <c r="CD20" s="705" t="s">
        <v>279</v>
      </c>
      <c r="CE20" s="702"/>
      <c r="CF20" s="702"/>
      <c r="CG20" s="702"/>
      <c r="CH20" s="702"/>
      <c r="CI20" s="702"/>
      <c r="CJ20" s="702"/>
      <c r="CK20" s="702"/>
      <c r="CL20" s="702"/>
      <c r="CM20" s="702"/>
      <c r="CN20" s="702"/>
      <c r="CO20" s="702"/>
      <c r="CP20" s="702"/>
      <c r="CQ20" s="703"/>
      <c r="CR20" s="661">
        <v>14423308</v>
      </c>
      <c r="CS20" s="664"/>
      <c r="CT20" s="664"/>
      <c r="CU20" s="664"/>
      <c r="CV20" s="664"/>
      <c r="CW20" s="664"/>
      <c r="CX20" s="664"/>
      <c r="CY20" s="665"/>
      <c r="CZ20" s="723">
        <v>100</v>
      </c>
      <c r="DA20" s="723"/>
      <c r="DB20" s="723"/>
      <c r="DC20" s="723"/>
      <c r="DD20" s="669">
        <v>2136975</v>
      </c>
      <c r="DE20" s="664"/>
      <c r="DF20" s="664"/>
      <c r="DG20" s="664"/>
      <c r="DH20" s="664"/>
      <c r="DI20" s="664"/>
      <c r="DJ20" s="664"/>
      <c r="DK20" s="664"/>
      <c r="DL20" s="664"/>
      <c r="DM20" s="664"/>
      <c r="DN20" s="664"/>
      <c r="DO20" s="664"/>
      <c r="DP20" s="665"/>
      <c r="DQ20" s="669">
        <v>8693916</v>
      </c>
      <c r="DR20" s="664"/>
      <c r="DS20" s="664"/>
      <c r="DT20" s="664"/>
      <c r="DU20" s="664"/>
      <c r="DV20" s="664"/>
      <c r="DW20" s="664"/>
      <c r="DX20" s="664"/>
      <c r="DY20" s="664"/>
      <c r="DZ20" s="664"/>
      <c r="EA20" s="664"/>
      <c r="EB20" s="664"/>
      <c r="EC20" s="704"/>
    </row>
    <row r="21" spans="2:133" ht="11.25" customHeight="1" x14ac:dyDescent="0.15">
      <c r="B21" s="658" t="s">
        <v>280</v>
      </c>
      <c r="C21" s="659"/>
      <c r="D21" s="659"/>
      <c r="E21" s="659"/>
      <c r="F21" s="659"/>
      <c r="G21" s="659"/>
      <c r="H21" s="659"/>
      <c r="I21" s="659"/>
      <c r="J21" s="659"/>
      <c r="K21" s="659"/>
      <c r="L21" s="659"/>
      <c r="M21" s="659"/>
      <c r="N21" s="659"/>
      <c r="O21" s="659"/>
      <c r="P21" s="659"/>
      <c r="Q21" s="660"/>
      <c r="R21" s="661" t="s">
        <v>127</v>
      </c>
      <c r="S21" s="664"/>
      <c r="T21" s="664"/>
      <c r="U21" s="664"/>
      <c r="V21" s="664"/>
      <c r="W21" s="664"/>
      <c r="X21" s="664"/>
      <c r="Y21" s="665"/>
      <c r="Z21" s="723" t="s">
        <v>127</v>
      </c>
      <c r="AA21" s="723"/>
      <c r="AB21" s="723"/>
      <c r="AC21" s="723"/>
      <c r="AD21" s="724" t="s">
        <v>127</v>
      </c>
      <c r="AE21" s="724"/>
      <c r="AF21" s="724"/>
      <c r="AG21" s="724"/>
      <c r="AH21" s="724"/>
      <c r="AI21" s="724"/>
      <c r="AJ21" s="724"/>
      <c r="AK21" s="724"/>
      <c r="AL21" s="666" t="s">
        <v>176</v>
      </c>
      <c r="AM21" s="667"/>
      <c r="AN21" s="667"/>
      <c r="AO21" s="725"/>
      <c r="AP21" s="769" t="s">
        <v>281</v>
      </c>
      <c r="AQ21" s="776"/>
      <c r="AR21" s="776"/>
      <c r="AS21" s="776"/>
      <c r="AT21" s="776"/>
      <c r="AU21" s="776"/>
      <c r="AV21" s="776"/>
      <c r="AW21" s="776"/>
      <c r="AX21" s="776"/>
      <c r="AY21" s="776"/>
      <c r="AZ21" s="776"/>
      <c r="BA21" s="776"/>
      <c r="BB21" s="776"/>
      <c r="BC21" s="776"/>
      <c r="BD21" s="776"/>
      <c r="BE21" s="776"/>
      <c r="BF21" s="771"/>
      <c r="BG21" s="661">
        <v>26040</v>
      </c>
      <c r="BH21" s="664"/>
      <c r="BI21" s="664"/>
      <c r="BJ21" s="664"/>
      <c r="BK21" s="664"/>
      <c r="BL21" s="664"/>
      <c r="BM21" s="664"/>
      <c r="BN21" s="665"/>
      <c r="BO21" s="723">
        <v>2.1</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282</v>
      </c>
      <c r="C22" s="659"/>
      <c r="D22" s="659"/>
      <c r="E22" s="659"/>
      <c r="F22" s="659"/>
      <c r="G22" s="659"/>
      <c r="H22" s="659"/>
      <c r="I22" s="659"/>
      <c r="J22" s="659"/>
      <c r="K22" s="659"/>
      <c r="L22" s="659"/>
      <c r="M22" s="659"/>
      <c r="N22" s="659"/>
      <c r="O22" s="659"/>
      <c r="P22" s="659"/>
      <c r="Q22" s="660"/>
      <c r="R22" s="661">
        <v>8127432</v>
      </c>
      <c r="S22" s="664"/>
      <c r="T22" s="664"/>
      <c r="U22" s="664"/>
      <c r="V22" s="664"/>
      <c r="W22" s="664"/>
      <c r="X22" s="664"/>
      <c r="Y22" s="665"/>
      <c r="Z22" s="723">
        <v>55.1</v>
      </c>
      <c r="AA22" s="723"/>
      <c r="AB22" s="723"/>
      <c r="AC22" s="723"/>
      <c r="AD22" s="724">
        <v>7553869</v>
      </c>
      <c r="AE22" s="724"/>
      <c r="AF22" s="724"/>
      <c r="AG22" s="724"/>
      <c r="AH22" s="724"/>
      <c r="AI22" s="724"/>
      <c r="AJ22" s="724"/>
      <c r="AK22" s="724"/>
      <c r="AL22" s="666">
        <v>99.3</v>
      </c>
      <c r="AM22" s="667"/>
      <c r="AN22" s="667"/>
      <c r="AO22" s="725"/>
      <c r="AP22" s="769" t="s">
        <v>283</v>
      </c>
      <c r="AQ22" s="776"/>
      <c r="AR22" s="776"/>
      <c r="AS22" s="776"/>
      <c r="AT22" s="776"/>
      <c r="AU22" s="776"/>
      <c r="AV22" s="776"/>
      <c r="AW22" s="776"/>
      <c r="AX22" s="776"/>
      <c r="AY22" s="776"/>
      <c r="AZ22" s="776"/>
      <c r="BA22" s="776"/>
      <c r="BB22" s="776"/>
      <c r="BC22" s="776"/>
      <c r="BD22" s="776"/>
      <c r="BE22" s="776"/>
      <c r="BF22" s="771"/>
      <c r="BG22" s="661" t="s">
        <v>176</v>
      </c>
      <c r="BH22" s="664"/>
      <c r="BI22" s="664"/>
      <c r="BJ22" s="664"/>
      <c r="BK22" s="664"/>
      <c r="BL22" s="664"/>
      <c r="BM22" s="664"/>
      <c r="BN22" s="665"/>
      <c r="BO22" s="723" t="s">
        <v>127</v>
      </c>
      <c r="BP22" s="723"/>
      <c r="BQ22" s="723"/>
      <c r="BR22" s="723"/>
      <c r="BS22" s="669" t="s">
        <v>127</v>
      </c>
      <c r="BT22" s="664"/>
      <c r="BU22" s="664"/>
      <c r="BV22" s="664"/>
      <c r="BW22" s="664"/>
      <c r="BX22" s="664"/>
      <c r="BY22" s="664"/>
      <c r="BZ22" s="664"/>
      <c r="CA22" s="664"/>
      <c r="CB22" s="704"/>
      <c r="CD22" s="778" t="s">
        <v>284</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285</v>
      </c>
      <c r="C23" s="659"/>
      <c r="D23" s="659"/>
      <c r="E23" s="659"/>
      <c r="F23" s="659"/>
      <c r="G23" s="659"/>
      <c r="H23" s="659"/>
      <c r="I23" s="659"/>
      <c r="J23" s="659"/>
      <c r="K23" s="659"/>
      <c r="L23" s="659"/>
      <c r="M23" s="659"/>
      <c r="N23" s="659"/>
      <c r="O23" s="659"/>
      <c r="P23" s="659"/>
      <c r="Q23" s="660"/>
      <c r="R23" s="661">
        <v>1345</v>
      </c>
      <c r="S23" s="664"/>
      <c r="T23" s="664"/>
      <c r="U23" s="664"/>
      <c r="V23" s="664"/>
      <c r="W23" s="664"/>
      <c r="X23" s="664"/>
      <c r="Y23" s="665"/>
      <c r="Z23" s="723">
        <v>0</v>
      </c>
      <c r="AA23" s="723"/>
      <c r="AB23" s="723"/>
      <c r="AC23" s="723"/>
      <c r="AD23" s="724">
        <v>1345</v>
      </c>
      <c r="AE23" s="724"/>
      <c r="AF23" s="724"/>
      <c r="AG23" s="724"/>
      <c r="AH23" s="724"/>
      <c r="AI23" s="724"/>
      <c r="AJ23" s="724"/>
      <c r="AK23" s="724"/>
      <c r="AL23" s="666">
        <v>0</v>
      </c>
      <c r="AM23" s="667"/>
      <c r="AN23" s="667"/>
      <c r="AO23" s="725"/>
      <c r="AP23" s="769" t="s">
        <v>286</v>
      </c>
      <c r="AQ23" s="776"/>
      <c r="AR23" s="776"/>
      <c r="AS23" s="776"/>
      <c r="AT23" s="776"/>
      <c r="AU23" s="776"/>
      <c r="AV23" s="776"/>
      <c r="AW23" s="776"/>
      <c r="AX23" s="776"/>
      <c r="AY23" s="776"/>
      <c r="AZ23" s="776"/>
      <c r="BA23" s="776"/>
      <c r="BB23" s="776"/>
      <c r="BC23" s="776"/>
      <c r="BD23" s="776"/>
      <c r="BE23" s="776"/>
      <c r="BF23" s="771"/>
      <c r="BG23" s="661" t="s">
        <v>127</v>
      </c>
      <c r="BH23" s="664"/>
      <c r="BI23" s="664"/>
      <c r="BJ23" s="664"/>
      <c r="BK23" s="664"/>
      <c r="BL23" s="664"/>
      <c r="BM23" s="664"/>
      <c r="BN23" s="665"/>
      <c r="BO23" s="723" t="s">
        <v>127</v>
      </c>
      <c r="BP23" s="723"/>
      <c r="BQ23" s="723"/>
      <c r="BR23" s="723"/>
      <c r="BS23" s="669" t="s">
        <v>127</v>
      </c>
      <c r="BT23" s="664"/>
      <c r="BU23" s="664"/>
      <c r="BV23" s="664"/>
      <c r="BW23" s="664"/>
      <c r="BX23" s="664"/>
      <c r="BY23" s="664"/>
      <c r="BZ23" s="664"/>
      <c r="CA23" s="664"/>
      <c r="CB23" s="704"/>
      <c r="CD23" s="778" t="s">
        <v>225</v>
      </c>
      <c r="CE23" s="779"/>
      <c r="CF23" s="779"/>
      <c r="CG23" s="779"/>
      <c r="CH23" s="779"/>
      <c r="CI23" s="779"/>
      <c r="CJ23" s="779"/>
      <c r="CK23" s="779"/>
      <c r="CL23" s="779"/>
      <c r="CM23" s="779"/>
      <c r="CN23" s="779"/>
      <c r="CO23" s="779"/>
      <c r="CP23" s="779"/>
      <c r="CQ23" s="780"/>
      <c r="CR23" s="778" t="s">
        <v>287</v>
      </c>
      <c r="CS23" s="779"/>
      <c r="CT23" s="779"/>
      <c r="CU23" s="779"/>
      <c r="CV23" s="779"/>
      <c r="CW23" s="779"/>
      <c r="CX23" s="779"/>
      <c r="CY23" s="780"/>
      <c r="CZ23" s="778" t="s">
        <v>288</v>
      </c>
      <c r="DA23" s="779"/>
      <c r="DB23" s="779"/>
      <c r="DC23" s="780"/>
      <c r="DD23" s="778" t="s">
        <v>289</v>
      </c>
      <c r="DE23" s="779"/>
      <c r="DF23" s="779"/>
      <c r="DG23" s="779"/>
      <c r="DH23" s="779"/>
      <c r="DI23" s="779"/>
      <c r="DJ23" s="779"/>
      <c r="DK23" s="780"/>
      <c r="DL23" s="787" t="s">
        <v>290</v>
      </c>
      <c r="DM23" s="788"/>
      <c r="DN23" s="788"/>
      <c r="DO23" s="788"/>
      <c r="DP23" s="788"/>
      <c r="DQ23" s="788"/>
      <c r="DR23" s="788"/>
      <c r="DS23" s="788"/>
      <c r="DT23" s="788"/>
      <c r="DU23" s="788"/>
      <c r="DV23" s="789"/>
      <c r="DW23" s="778" t="s">
        <v>291</v>
      </c>
      <c r="DX23" s="779"/>
      <c r="DY23" s="779"/>
      <c r="DZ23" s="779"/>
      <c r="EA23" s="779"/>
      <c r="EB23" s="779"/>
      <c r="EC23" s="780"/>
    </row>
    <row r="24" spans="2:133" ht="11.25" customHeight="1" x14ac:dyDescent="0.15">
      <c r="B24" s="658" t="s">
        <v>292</v>
      </c>
      <c r="C24" s="659"/>
      <c r="D24" s="659"/>
      <c r="E24" s="659"/>
      <c r="F24" s="659"/>
      <c r="G24" s="659"/>
      <c r="H24" s="659"/>
      <c r="I24" s="659"/>
      <c r="J24" s="659"/>
      <c r="K24" s="659"/>
      <c r="L24" s="659"/>
      <c r="M24" s="659"/>
      <c r="N24" s="659"/>
      <c r="O24" s="659"/>
      <c r="P24" s="659"/>
      <c r="Q24" s="660"/>
      <c r="R24" s="661">
        <v>52218</v>
      </c>
      <c r="S24" s="664"/>
      <c r="T24" s="664"/>
      <c r="U24" s="664"/>
      <c r="V24" s="664"/>
      <c r="W24" s="664"/>
      <c r="X24" s="664"/>
      <c r="Y24" s="665"/>
      <c r="Z24" s="723">
        <v>0.4</v>
      </c>
      <c r="AA24" s="723"/>
      <c r="AB24" s="723"/>
      <c r="AC24" s="723"/>
      <c r="AD24" s="724" t="s">
        <v>127</v>
      </c>
      <c r="AE24" s="724"/>
      <c r="AF24" s="724"/>
      <c r="AG24" s="724"/>
      <c r="AH24" s="724"/>
      <c r="AI24" s="724"/>
      <c r="AJ24" s="724"/>
      <c r="AK24" s="724"/>
      <c r="AL24" s="666" t="s">
        <v>247</v>
      </c>
      <c r="AM24" s="667"/>
      <c r="AN24" s="667"/>
      <c r="AO24" s="725"/>
      <c r="AP24" s="769" t="s">
        <v>293</v>
      </c>
      <c r="AQ24" s="776"/>
      <c r="AR24" s="776"/>
      <c r="AS24" s="776"/>
      <c r="AT24" s="776"/>
      <c r="AU24" s="776"/>
      <c r="AV24" s="776"/>
      <c r="AW24" s="776"/>
      <c r="AX24" s="776"/>
      <c r="AY24" s="776"/>
      <c r="AZ24" s="776"/>
      <c r="BA24" s="776"/>
      <c r="BB24" s="776"/>
      <c r="BC24" s="776"/>
      <c r="BD24" s="776"/>
      <c r="BE24" s="776"/>
      <c r="BF24" s="771"/>
      <c r="BG24" s="661" t="s">
        <v>176</v>
      </c>
      <c r="BH24" s="664"/>
      <c r="BI24" s="664"/>
      <c r="BJ24" s="664"/>
      <c r="BK24" s="664"/>
      <c r="BL24" s="664"/>
      <c r="BM24" s="664"/>
      <c r="BN24" s="665"/>
      <c r="BO24" s="723" t="s">
        <v>127</v>
      </c>
      <c r="BP24" s="723"/>
      <c r="BQ24" s="723"/>
      <c r="BR24" s="723"/>
      <c r="BS24" s="669" t="s">
        <v>127</v>
      </c>
      <c r="BT24" s="664"/>
      <c r="BU24" s="664"/>
      <c r="BV24" s="664"/>
      <c r="BW24" s="664"/>
      <c r="BX24" s="664"/>
      <c r="BY24" s="664"/>
      <c r="BZ24" s="664"/>
      <c r="CA24" s="664"/>
      <c r="CB24" s="704"/>
      <c r="CD24" s="732" t="s">
        <v>294</v>
      </c>
      <c r="CE24" s="733"/>
      <c r="CF24" s="733"/>
      <c r="CG24" s="733"/>
      <c r="CH24" s="733"/>
      <c r="CI24" s="733"/>
      <c r="CJ24" s="733"/>
      <c r="CK24" s="733"/>
      <c r="CL24" s="733"/>
      <c r="CM24" s="733"/>
      <c r="CN24" s="733"/>
      <c r="CO24" s="733"/>
      <c r="CP24" s="733"/>
      <c r="CQ24" s="734"/>
      <c r="CR24" s="726">
        <v>5266753</v>
      </c>
      <c r="CS24" s="727"/>
      <c r="CT24" s="727"/>
      <c r="CU24" s="727"/>
      <c r="CV24" s="727"/>
      <c r="CW24" s="727"/>
      <c r="CX24" s="727"/>
      <c r="CY24" s="773"/>
      <c r="CZ24" s="774">
        <v>36.5</v>
      </c>
      <c r="DA24" s="743"/>
      <c r="DB24" s="743"/>
      <c r="DC24" s="777"/>
      <c r="DD24" s="772">
        <v>4260328</v>
      </c>
      <c r="DE24" s="727"/>
      <c r="DF24" s="727"/>
      <c r="DG24" s="727"/>
      <c r="DH24" s="727"/>
      <c r="DI24" s="727"/>
      <c r="DJ24" s="727"/>
      <c r="DK24" s="773"/>
      <c r="DL24" s="772">
        <v>3761267</v>
      </c>
      <c r="DM24" s="727"/>
      <c r="DN24" s="727"/>
      <c r="DO24" s="727"/>
      <c r="DP24" s="727"/>
      <c r="DQ24" s="727"/>
      <c r="DR24" s="727"/>
      <c r="DS24" s="727"/>
      <c r="DT24" s="727"/>
      <c r="DU24" s="727"/>
      <c r="DV24" s="773"/>
      <c r="DW24" s="774">
        <v>47.6</v>
      </c>
      <c r="DX24" s="743"/>
      <c r="DY24" s="743"/>
      <c r="DZ24" s="743"/>
      <c r="EA24" s="743"/>
      <c r="EB24" s="743"/>
      <c r="EC24" s="775"/>
    </row>
    <row r="25" spans="2:133" ht="11.25" customHeight="1" x14ac:dyDescent="0.15">
      <c r="B25" s="658" t="s">
        <v>295</v>
      </c>
      <c r="C25" s="659"/>
      <c r="D25" s="659"/>
      <c r="E25" s="659"/>
      <c r="F25" s="659"/>
      <c r="G25" s="659"/>
      <c r="H25" s="659"/>
      <c r="I25" s="659"/>
      <c r="J25" s="659"/>
      <c r="K25" s="659"/>
      <c r="L25" s="659"/>
      <c r="M25" s="659"/>
      <c r="N25" s="659"/>
      <c r="O25" s="659"/>
      <c r="P25" s="659"/>
      <c r="Q25" s="660"/>
      <c r="R25" s="661">
        <v>364741</v>
      </c>
      <c r="S25" s="664"/>
      <c r="T25" s="664"/>
      <c r="U25" s="664"/>
      <c r="V25" s="664"/>
      <c r="W25" s="664"/>
      <c r="X25" s="664"/>
      <c r="Y25" s="665"/>
      <c r="Z25" s="723">
        <v>2.5</v>
      </c>
      <c r="AA25" s="723"/>
      <c r="AB25" s="723"/>
      <c r="AC25" s="723"/>
      <c r="AD25" s="724">
        <v>51564</v>
      </c>
      <c r="AE25" s="724"/>
      <c r="AF25" s="724"/>
      <c r="AG25" s="724"/>
      <c r="AH25" s="724"/>
      <c r="AI25" s="724"/>
      <c r="AJ25" s="724"/>
      <c r="AK25" s="724"/>
      <c r="AL25" s="666">
        <v>0.7</v>
      </c>
      <c r="AM25" s="667"/>
      <c r="AN25" s="667"/>
      <c r="AO25" s="725"/>
      <c r="AP25" s="769" t="s">
        <v>296</v>
      </c>
      <c r="AQ25" s="776"/>
      <c r="AR25" s="776"/>
      <c r="AS25" s="776"/>
      <c r="AT25" s="776"/>
      <c r="AU25" s="776"/>
      <c r="AV25" s="776"/>
      <c r="AW25" s="776"/>
      <c r="AX25" s="776"/>
      <c r="AY25" s="776"/>
      <c r="AZ25" s="776"/>
      <c r="BA25" s="776"/>
      <c r="BB25" s="776"/>
      <c r="BC25" s="776"/>
      <c r="BD25" s="776"/>
      <c r="BE25" s="776"/>
      <c r="BF25" s="771"/>
      <c r="BG25" s="661" t="s">
        <v>176</v>
      </c>
      <c r="BH25" s="664"/>
      <c r="BI25" s="664"/>
      <c r="BJ25" s="664"/>
      <c r="BK25" s="664"/>
      <c r="BL25" s="664"/>
      <c r="BM25" s="664"/>
      <c r="BN25" s="665"/>
      <c r="BO25" s="723" t="s">
        <v>127</v>
      </c>
      <c r="BP25" s="723"/>
      <c r="BQ25" s="723"/>
      <c r="BR25" s="723"/>
      <c r="BS25" s="669" t="s">
        <v>127</v>
      </c>
      <c r="BT25" s="664"/>
      <c r="BU25" s="664"/>
      <c r="BV25" s="664"/>
      <c r="BW25" s="664"/>
      <c r="BX25" s="664"/>
      <c r="BY25" s="664"/>
      <c r="BZ25" s="664"/>
      <c r="CA25" s="664"/>
      <c r="CB25" s="704"/>
      <c r="CD25" s="705" t="s">
        <v>297</v>
      </c>
      <c r="CE25" s="702"/>
      <c r="CF25" s="702"/>
      <c r="CG25" s="702"/>
      <c r="CH25" s="702"/>
      <c r="CI25" s="702"/>
      <c r="CJ25" s="702"/>
      <c r="CK25" s="702"/>
      <c r="CL25" s="702"/>
      <c r="CM25" s="702"/>
      <c r="CN25" s="702"/>
      <c r="CO25" s="702"/>
      <c r="CP25" s="702"/>
      <c r="CQ25" s="703"/>
      <c r="CR25" s="661">
        <v>1247365</v>
      </c>
      <c r="CS25" s="662"/>
      <c r="CT25" s="662"/>
      <c r="CU25" s="662"/>
      <c r="CV25" s="662"/>
      <c r="CW25" s="662"/>
      <c r="CX25" s="662"/>
      <c r="CY25" s="663"/>
      <c r="CZ25" s="666">
        <v>8.6</v>
      </c>
      <c r="DA25" s="695"/>
      <c r="DB25" s="695"/>
      <c r="DC25" s="696"/>
      <c r="DD25" s="669">
        <v>1153439</v>
      </c>
      <c r="DE25" s="662"/>
      <c r="DF25" s="662"/>
      <c r="DG25" s="662"/>
      <c r="DH25" s="662"/>
      <c r="DI25" s="662"/>
      <c r="DJ25" s="662"/>
      <c r="DK25" s="663"/>
      <c r="DL25" s="669">
        <v>1025985</v>
      </c>
      <c r="DM25" s="662"/>
      <c r="DN25" s="662"/>
      <c r="DO25" s="662"/>
      <c r="DP25" s="662"/>
      <c r="DQ25" s="662"/>
      <c r="DR25" s="662"/>
      <c r="DS25" s="662"/>
      <c r="DT25" s="662"/>
      <c r="DU25" s="662"/>
      <c r="DV25" s="663"/>
      <c r="DW25" s="666">
        <v>13</v>
      </c>
      <c r="DX25" s="695"/>
      <c r="DY25" s="695"/>
      <c r="DZ25" s="695"/>
      <c r="EA25" s="695"/>
      <c r="EB25" s="695"/>
      <c r="EC25" s="697"/>
    </row>
    <row r="26" spans="2:133" ht="11.25" customHeight="1" x14ac:dyDescent="0.15">
      <c r="B26" s="658" t="s">
        <v>298</v>
      </c>
      <c r="C26" s="659"/>
      <c r="D26" s="659"/>
      <c r="E26" s="659"/>
      <c r="F26" s="659"/>
      <c r="G26" s="659"/>
      <c r="H26" s="659"/>
      <c r="I26" s="659"/>
      <c r="J26" s="659"/>
      <c r="K26" s="659"/>
      <c r="L26" s="659"/>
      <c r="M26" s="659"/>
      <c r="N26" s="659"/>
      <c r="O26" s="659"/>
      <c r="P26" s="659"/>
      <c r="Q26" s="660"/>
      <c r="R26" s="661">
        <v>34907</v>
      </c>
      <c r="S26" s="664"/>
      <c r="T26" s="664"/>
      <c r="U26" s="664"/>
      <c r="V26" s="664"/>
      <c r="W26" s="664"/>
      <c r="X26" s="664"/>
      <c r="Y26" s="665"/>
      <c r="Z26" s="723">
        <v>0.2</v>
      </c>
      <c r="AA26" s="723"/>
      <c r="AB26" s="723"/>
      <c r="AC26" s="723"/>
      <c r="AD26" s="724" t="s">
        <v>127</v>
      </c>
      <c r="AE26" s="724"/>
      <c r="AF26" s="724"/>
      <c r="AG26" s="724"/>
      <c r="AH26" s="724"/>
      <c r="AI26" s="724"/>
      <c r="AJ26" s="724"/>
      <c r="AK26" s="724"/>
      <c r="AL26" s="666" t="s">
        <v>127</v>
      </c>
      <c r="AM26" s="667"/>
      <c r="AN26" s="667"/>
      <c r="AO26" s="725"/>
      <c r="AP26" s="769" t="s">
        <v>299</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127</v>
      </c>
      <c r="BP26" s="723"/>
      <c r="BQ26" s="723"/>
      <c r="BR26" s="723"/>
      <c r="BS26" s="669" t="s">
        <v>127</v>
      </c>
      <c r="BT26" s="664"/>
      <c r="BU26" s="664"/>
      <c r="BV26" s="664"/>
      <c r="BW26" s="664"/>
      <c r="BX26" s="664"/>
      <c r="BY26" s="664"/>
      <c r="BZ26" s="664"/>
      <c r="CA26" s="664"/>
      <c r="CB26" s="704"/>
      <c r="CD26" s="705" t="s">
        <v>300</v>
      </c>
      <c r="CE26" s="702"/>
      <c r="CF26" s="702"/>
      <c r="CG26" s="702"/>
      <c r="CH26" s="702"/>
      <c r="CI26" s="702"/>
      <c r="CJ26" s="702"/>
      <c r="CK26" s="702"/>
      <c r="CL26" s="702"/>
      <c r="CM26" s="702"/>
      <c r="CN26" s="702"/>
      <c r="CO26" s="702"/>
      <c r="CP26" s="702"/>
      <c r="CQ26" s="703"/>
      <c r="CR26" s="661">
        <v>670532</v>
      </c>
      <c r="CS26" s="664"/>
      <c r="CT26" s="664"/>
      <c r="CU26" s="664"/>
      <c r="CV26" s="664"/>
      <c r="CW26" s="664"/>
      <c r="CX26" s="664"/>
      <c r="CY26" s="665"/>
      <c r="CZ26" s="666">
        <v>4.5999999999999996</v>
      </c>
      <c r="DA26" s="695"/>
      <c r="DB26" s="695"/>
      <c r="DC26" s="696"/>
      <c r="DD26" s="669">
        <v>611020</v>
      </c>
      <c r="DE26" s="664"/>
      <c r="DF26" s="664"/>
      <c r="DG26" s="664"/>
      <c r="DH26" s="664"/>
      <c r="DI26" s="664"/>
      <c r="DJ26" s="664"/>
      <c r="DK26" s="665"/>
      <c r="DL26" s="669" t="s">
        <v>127</v>
      </c>
      <c r="DM26" s="664"/>
      <c r="DN26" s="664"/>
      <c r="DO26" s="664"/>
      <c r="DP26" s="664"/>
      <c r="DQ26" s="664"/>
      <c r="DR26" s="664"/>
      <c r="DS26" s="664"/>
      <c r="DT26" s="664"/>
      <c r="DU26" s="664"/>
      <c r="DV26" s="665"/>
      <c r="DW26" s="666" t="s">
        <v>127</v>
      </c>
      <c r="DX26" s="695"/>
      <c r="DY26" s="695"/>
      <c r="DZ26" s="695"/>
      <c r="EA26" s="695"/>
      <c r="EB26" s="695"/>
      <c r="EC26" s="697"/>
    </row>
    <row r="27" spans="2:133" ht="11.25" customHeight="1" x14ac:dyDescent="0.15">
      <c r="B27" s="658" t="s">
        <v>301</v>
      </c>
      <c r="C27" s="659"/>
      <c r="D27" s="659"/>
      <c r="E27" s="659"/>
      <c r="F27" s="659"/>
      <c r="G27" s="659"/>
      <c r="H27" s="659"/>
      <c r="I27" s="659"/>
      <c r="J27" s="659"/>
      <c r="K27" s="659"/>
      <c r="L27" s="659"/>
      <c r="M27" s="659"/>
      <c r="N27" s="659"/>
      <c r="O27" s="659"/>
      <c r="P27" s="659"/>
      <c r="Q27" s="660"/>
      <c r="R27" s="661">
        <v>1306350</v>
      </c>
      <c r="S27" s="664"/>
      <c r="T27" s="664"/>
      <c r="U27" s="664"/>
      <c r="V27" s="664"/>
      <c r="W27" s="664"/>
      <c r="X27" s="664"/>
      <c r="Y27" s="665"/>
      <c r="Z27" s="723">
        <v>8.8000000000000007</v>
      </c>
      <c r="AA27" s="723"/>
      <c r="AB27" s="723"/>
      <c r="AC27" s="723"/>
      <c r="AD27" s="724" t="s">
        <v>176</v>
      </c>
      <c r="AE27" s="724"/>
      <c r="AF27" s="724"/>
      <c r="AG27" s="724"/>
      <c r="AH27" s="724"/>
      <c r="AI27" s="724"/>
      <c r="AJ27" s="724"/>
      <c r="AK27" s="724"/>
      <c r="AL27" s="666" t="s">
        <v>127</v>
      </c>
      <c r="AM27" s="667"/>
      <c r="AN27" s="667"/>
      <c r="AO27" s="725"/>
      <c r="AP27" s="658" t="s">
        <v>302</v>
      </c>
      <c r="AQ27" s="659"/>
      <c r="AR27" s="659"/>
      <c r="AS27" s="659"/>
      <c r="AT27" s="659"/>
      <c r="AU27" s="659"/>
      <c r="AV27" s="659"/>
      <c r="AW27" s="659"/>
      <c r="AX27" s="659"/>
      <c r="AY27" s="659"/>
      <c r="AZ27" s="659"/>
      <c r="BA27" s="659"/>
      <c r="BB27" s="659"/>
      <c r="BC27" s="659"/>
      <c r="BD27" s="659"/>
      <c r="BE27" s="659"/>
      <c r="BF27" s="660"/>
      <c r="BG27" s="661">
        <v>1213798</v>
      </c>
      <c r="BH27" s="664"/>
      <c r="BI27" s="664"/>
      <c r="BJ27" s="664"/>
      <c r="BK27" s="664"/>
      <c r="BL27" s="664"/>
      <c r="BM27" s="664"/>
      <c r="BN27" s="665"/>
      <c r="BO27" s="723">
        <v>100</v>
      </c>
      <c r="BP27" s="723"/>
      <c r="BQ27" s="723"/>
      <c r="BR27" s="723"/>
      <c r="BS27" s="669">
        <v>70693</v>
      </c>
      <c r="BT27" s="664"/>
      <c r="BU27" s="664"/>
      <c r="BV27" s="664"/>
      <c r="BW27" s="664"/>
      <c r="BX27" s="664"/>
      <c r="BY27" s="664"/>
      <c r="BZ27" s="664"/>
      <c r="CA27" s="664"/>
      <c r="CB27" s="704"/>
      <c r="CD27" s="705" t="s">
        <v>303</v>
      </c>
      <c r="CE27" s="702"/>
      <c r="CF27" s="702"/>
      <c r="CG27" s="702"/>
      <c r="CH27" s="702"/>
      <c r="CI27" s="702"/>
      <c r="CJ27" s="702"/>
      <c r="CK27" s="702"/>
      <c r="CL27" s="702"/>
      <c r="CM27" s="702"/>
      <c r="CN27" s="702"/>
      <c r="CO27" s="702"/>
      <c r="CP27" s="702"/>
      <c r="CQ27" s="703"/>
      <c r="CR27" s="661">
        <v>1327152</v>
      </c>
      <c r="CS27" s="662"/>
      <c r="CT27" s="662"/>
      <c r="CU27" s="662"/>
      <c r="CV27" s="662"/>
      <c r="CW27" s="662"/>
      <c r="CX27" s="662"/>
      <c r="CY27" s="663"/>
      <c r="CZ27" s="666">
        <v>9.1999999999999993</v>
      </c>
      <c r="DA27" s="695"/>
      <c r="DB27" s="695"/>
      <c r="DC27" s="696"/>
      <c r="DD27" s="669">
        <v>457046</v>
      </c>
      <c r="DE27" s="662"/>
      <c r="DF27" s="662"/>
      <c r="DG27" s="662"/>
      <c r="DH27" s="662"/>
      <c r="DI27" s="662"/>
      <c r="DJ27" s="662"/>
      <c r="DK27" s="663"/>
      <c r="DL27" s="669">
        <v>454012</v>
      </c>
      <c r="DM27" s="662"/>
      <c r="DN27" s="662"/>
      <c r="DO27" s="662"/>
      <c r="DP27" s="662"/>
      <c r="DQ27" s="662"/>
      <c r="DR27" s="662"/>
      <c r="DS27" s="662"/>
      <c r="DT27" s="662"/>
      <c r="DU27" s="662"/>
      <c r="DV27" s="663"/>
      <c r="DW27" s="666">
        <v>5.7</v>
      </c>
      <c r="DX27" s="695"/>
      <c r="DY27" s="695"/>
      <c r="DZ27" s="695"/>
      <c r="EA27" s="695"/>
      <c r="EB27" s="695"/>
      <c r="EC27" s="697"/>
    </row>
    <row r="28" spans="2:133" ht="11.25" customHeight="1" x14ac:dyDescent="0.15">
      <c r="B28" s="766" t="s">
        <v>304</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176</v>
      </c>
      <c r="AA28" s="723"/>
      <c r="AB28" s="723"/>
      <c r="AC28" s="723"/>
      <c r="AD28" s="724" t="s">
        <v>127</v>
      </c>
      <c r="AE28" s="724"/>
      <c r="AF28" s="724"/>
      <c r="AG28" s="724"/>
      <c r="AH28" s="724"/>
      <c r="AI28" s="724"/>
      <c r="AJ28" s="724"/>
      <c r="AK28" s="724"/>
      <c r="AL28" s="666" t="s">
        <v>176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305</v>
      </c>
      <c r="CE28" s="702"/>
      <c r="CF28" s="702"/>
      <c r="CG28" s="702"/>
      <c r="CH28" s="702"/>
      <c r="CI28" s="702"/>
      <c r="CJ28" s="702"/>
      <c r="CK28" s="702"/>
      <c r="CL28" s="702"/>
      <c r="CM28" s="702"/>
      <c r="CN28" s="702"/>
      <c r="CO28" s="702"/>
      <c r="CP28" s="702"/>
      <c r="CQ28" s="703"/>
      <c r="CR28" s="661">
        <v>2692236</v>
      </c>
      <c r="CS28" s="664"/>
      <c r="CT28" s="664"/>
      <c r="CU28" s="664"/>
      <c r="CV28" s="664"/>
      <c r="CW28" s="664"/>
      <c r="CX28" s="664"/>
      <c r="CY28" s="665"/>
      <c r="CZ28" s="666">
        <v>18.7</v>
      </c>
      <c r="DA28" s="695"/>
      <c r="DB28" s="695"/>
      <c r="DC28" s="696"/>
      <c r="DD28" s="669">
        <v>2649843</v>
      </c>
      <c r="DE28" s="664"/>
      <c r="DF28" s="664"/>
      <c r="DG28" s="664"/>
      <c r="DH28" s="664"/>
      <c r="DI28" s="664"/>
      <c r="DJ28" s="664"/>
      <c r="DK28" s="665"/>
      <c r="DL28" s="669">
        <v>2281270</v>
      </c>
      <c r="DM28" s="664"/>
      <c r="DN28" s="664"/>
      <c r="DO28" s="664"/>
      <c r="DP28" s="664"/>
      <c r="DQ28" s="664"/>
      <c r="DR28" s="664"/>
      <c r="DS28" s="664"/>
      <c r="DT28" s="664"/>
      <c r="DU28" s="664"/>
      <c r="DV28" s="665"/>
      <c r="DW28" s="666">
        <v>28.9</v>
      </c>
      <c r="DX28" s="695"/>
      <c r="DY28" s="695"/>
      <c r="DZ28" s="695"/>
      <c r="EA28" s="695"/>
      <c r="EB28" s="695"/>
      <c r="EC28" s="697"/>
    </row>
    <row r="29" spans="2:133" ht="11.25" customHeight="1" x14ac:dyDescent="0.15">
      <c r="B29" s="658" t="s">
        <v>306</v>
      </c>
      <c r="C29" s="659"/>
      <c r="D29" s="659"/>
      <c r="E29" s="659"/>
      <c r="F29" s="659"/>
      <c r="G29" s="659"/>
      <c r="H29" s="659"/>
      <c r="I29" s="659"/>
      <c r="J29" s="659"/>
      <c r="K29" s="659"/>
      <c r="L29" s="659"/>
      <c r="M29" s="659"/>
      <c r="N29" s="659"/>
      <c r="O29" s="659"/>
      <c r="P29" s="659"/>
      <c r="Q29" s="660"/>
      <c r="R29" s="661">
        <v>1080937</v>
      </c>
      <c r="S29" s="664"/>
      <c r="T29" s="664"/>
      <c r="U29" s="664"/>
      <c r="V29" s="664"/>
      <c r="W29" s="664"/>
      <c r="X29" s="664"/>
      <c r="Y29" s="665"/>
      <c r="Z29" s="723">
        <v>7.3</v>
      </c>
      <c r="AA29" s="723"/>
      <c r="AB29" s="723"/>
      <c r="AC29" s="723"/>
      <c r="AD29" s="724" t="s">
        <v>127</v>
      </c>
      <c r="AE29" s="724"/>
      <c r="AF29" s="724"/>
      <c r="AG29" s="724"/>
      <c r="AH29" s="724"/>
      <c r="AI29" s="724"/>
      <c r="AJ29" s="724"/>
      <c r="AK29" s="724"/>
      <c r="AL29" s="666" t="s">
        <v>127</v>
      </c>
      <c r="AM29" s="667"/>
      <c r="AN29" s="667"/>
      <c r="AO29" s="725"/>
      <c r="AP29" s="735" t="s">
        <v>225</v>
      </c>
      <c r="AQ29" s="736"/>
      <c r="AR29" s="736"/>
      <c r="AS29" s="736"/>
      <c r="AT29" s="736"/>
      <c r="AU29" s="736"/>
      <c r="AV29" s="736"/>
      <c r="AW29" s="736"/>
      <c r="AX29" s="736"/>
      <c r="AY29" s="736"/>
      <c r="AZ29" s="736"/>
      <c r="BA29" s="736"/>
      <c r="BB29" s="736"/>
      <c r="BC29" s="736"/>
      <c r="BD29" s="736"/>
      <c r="BE29" s="736"/>
      <c r="BF29" s="737"/>
      <c r="BG29" s="735" t="s">
        <v>307</v>
      </c>
      <c r="BH29" s="763"/>
      <c r="BI29" s="763"/>
      <c r="BJ29" s="763"/>
      <c r="BK29" s="763"/>
      <c r="BL29" s="763"/>
      <c r="BM29" s="763"/>
      <c r="BN29" s="763"/>
      <c r="BO29" s="763"/>
      <c r="BP29" s="763"/>
      <c r="BQ29" s="764"/>
      <c r="BR29" s="735" t="s">
        <v>308</v>
      </c>
      <c r="BS29" s="763"/>
      <c r="BT29" s="763"/>
      <c r="BU29" s="763"/>
      <c r="BV29" s="763"/>
      <c r="BW29" s="763"/>
      <c r="BX29" s="763"/>
      <c r="BY29" s="763"/>
      <c r="BZ29" s="763"/>
      <c r="CA29" s="763"/>
      <c r="CB29" s="764"/>
      <c r="CD29" s="745" t="s">
        <v>309</v>
      </c>
      <c r="CE29" s="746"/>
      <c r="CF29" s="705" t="s">
        <v>310</v>
      </c>
      <c r="CG29" s="702"/>
      <c r="CH29" s="702"/>
      <c r="CI29" s="702"/>
      <c r="CJ29" s="702"/>
      <c r="CK29" s="702"/>
      <c r="CL29" s="702"/>
      <c r="CM29" s="702"/>
      <c r="CN29" s="702"/>
      <c r="CO29" s="702"/>
      <c r="CP29" s="702"/>
      <c r="CQ29" s="703"/>
      <c r="CR29" s="661">
        <v>2691958</v>
      </c>
      <c r="CS29" s="662"/>
      <c r="CT29" s="662"/>
      <c r="CU29" s="662"/>
      <c r="CV29" s="662"/>
      <c r="CW29" s="662"/>
      <c r="CX29" s="662"/>
      <c r="CY29" s="663"/>
      <c r="CZ29" s="666">
        <v>18.7</v>
      </c>
      <c r="DA29" s="695"/>
      <c r="DB29" s="695"/>
      <c r="DC29" s="696"/>
      <c r="DD29" s="669">
        <v>2649565</v>
      </c>
      <c r="DE29" s="662"/>
      <c r="DF29" s="662"/>
      <c r="DG29" s="662"/>
      <c r="DH29" s="662"/>
      <c r="DI29" s="662"/>
      <c r="DJ29" s="662"/>
      <c r="DK29" s="663"/>
      <c r="DL29" s="669">
        <v>2280992</v>
      </c>
      <c r="DM29" s="662"/>
      <c r="DN29" s="662"/>
      <c r="DO29" s="662"/>
      <c r="DP29" s="662"/>
      <c r="DQ29" s="662"/>
      <c r="DR29" s="662"/>
      <c r="DS29" s="662"/>
      <c r="DT29" s="662"/>
      <c r="DU29" s="662"/>
      <c r="DV29" s="663"/>
      <c r="DW29" s="666">
        <v>28.9</v>
      </c>
      <c r="DX29" s="695"/>
      <c r="DY29" s="695"/>
      <c r="DZ29" s="695"/>
      <c r="EA29" s="695"/>
      <c r="EB29" s="695"/>
      <c r="EC29" s="697"/>
    </row>
    <row r="30" spans="2:133" ht="11.25" customHeight="1" x14ac:dyDescent="0.15">
      <c r="B30" s="658" t="s">
        <v>311</v>
      </c>
      <c r="C30" s="659"/>
      <c r="D30" s="659"/>
      <c r="E30" s="659"/>
      <c r="F30" s="659"/>
      <c r="G30" s="659"/>
      <c r="H30" s="659"/>
      <c r="I30" s="659"/>
      <c r="J30" s="659"/>
      <c r="K30" s="659"/>
      <c r="L30" s="659"/>
      <c r="M30" s="659"/>
      <c r="N30" s="659"/>
      <c r="O30" s="659"/>
      <c r="P30" s="659"/>
      <c r="Q30" s="660"/>
      <c r="R30" s="661">
        <v>7813</v>
      </c>
      <c r="S30" s="664"/>
      <c r="T30" s="664"/>
      <c r="U30" s="664"/>
      <c r="V30" s="664"/>
      <c r="W30" s="664"/>
      <c r="X30" s="664"/>
      <c r="Y30" s="665"/>
      <c r="Z30" s="723">
        <v>0.1</v>
      </c>
      <c r="AA30" s="723"/>
      <c r="AB30" s="723"/>
      <c r="AC30" s="723"/>
      <c r="AD30" s="724" t="s">
        <v>127</v>
      </c>
      <c r="AE30" s="724"/>
      <c r="AF30" s="724"/>
      <c r="AG30" s="724"/>
      <c r="AH30" s="724"/>
      <c r="AI30" s="724"/>
      <c r="AJ30" s="724"/>
      <c r="AK30" s="724"/>
      <c r="AL30" s="666" t="s">
        <v>127</v>
      </c>
      <c r="AM30" s="667"/>
      <c r="AN30" s="667"/>
      <c r="AO30" s="725"/>
      <c r="AP30" s="751" t="s">
        <v>312</v>
      </c>
      <c r="AQ30" s="752"/>
      <c r="AR30" s="752"/>
      <c r="AS30" s="752"/>
      <c r="AT30" s="757" t="s">
        <v>313</v>
      </c>
      <c r="AU30" s="230"/>
      <c r="AV30" s="230"/>
      <c r="AW30" s="230"/>
      <c r="AX30" s="760" t="s">
        <v>190</v>
      </c>
      <c r="AY30" s="761"/>
      <c r="AZ30" s="761"/>
      <c r="BA30" s="761"/>
      <c r="BB30" s="761"/>
      <c r="BC30" s="761"/>
      <c r="BD30" s="761"/>
      <c r="BE30" s="761"/>
      <c r="BF30" s="762"/>
      <c r="BG30" s="741">
        <v>99.5</v>
      </c>
      <c r="BH30" s="742"/>
      <c r="BI30" s="742"/>
      <c r="BJ30" s="742"/>
      <c r="BK30" s="742"/>
      <c r="BL30" s="742"/>
      <c r="BM30" s="743">
        <v>97.8</v>
      </c>
      <c r="BN30" s="742"/>
      <c r="BO30" s="742"/>
      <c r="BP30" s="742"/>
      <c r="BQ30" s="744"/>
      <c r="BR30" s="741">
        <v>99.3</v>
      </c>
      <c r="BS30" s="742"/>
      <c r="BT30" s="742"/>
      <c r="BU30" s="742"/>
      <c r="BV30" s="742"/>
      <c r="BW30" s="742"/>
      <c r="BX30" s="743">
        <v>97.3</v>
      </c>
      <c r="BY30" s="742"/>
      <c r="BZ30" s="742"/>
      <c r="CA30" s="742"/>
      <c r="CB30" s="744"/>
      <c r="CD30" s="747"/>
      <c r="CE30" s="748"/>
      <c r="CF30" s="705" t="s">
        <v>314</v>
      </c>
      <c r="CG30" s="702"/>
      <c r="CH30" s="702"/>
      <c r="CI30" s="702"/>
      <c r="CJ30" s="702"/>
      <c r="CK30" s="702"/>
      <c r="CL30" s="702"/>
      <c r="CM30" s="702"/>
      <c r="CN30" s="702"/>
      <c r="CO30" s="702"/>
      <c r="CP30" s="702"/>
      <c r="CQ30" s="703"/>
      <c r="CR30" s="661">
        <v>2567161</v>
      </c>
      <c r="CS30" s="664"/>
      <c r="CT30" s="664"/>
      <c r="CU30" s="664"/>
      <c r="CV30" s="664"/>
      <c r="CW30" s="664"/>
      <c r="CX30" s="664"/>
      <c r="CY30" s="665"/>
      <c r="CZ30" s="666">
        <v>17.8</v>
      </c>
      <c r="DA30" s="695"/>
      <c r="DB30" s="695"/>
      <c r="DC30" s="696"/>
      <c r="DD30" s="669">
        <v>2531416</v>
      </c>
      <c r="DE30" s="664"/>
      <c r="DF30" s="664"/>
      <c r="DG30" s="664"/>
      <c r="DH30" s="664"/>
      <c r="DI30" s="664"/>
      <c r="DJ30" s="664"/>
      <c r="DK30" s="665"/>
      <c r="DL30" s="669">
        <v>2162843</v>
      </c>
      <c r="DM30" s="664"/>
      <c r="DN30" s="664"/>
      <c r="DO30" s="664"/>
      <c r="DP30" s="664"/>
      <c r="DQ30" s="664"/>
      <c r="DR30" s="664"/>
      <c r="DS30" s="664"/>
      <c r="DT30" s="664"/>
      <c r="DU30" s="664"/>
      <c r="DV30" s="665"/>
      <c r="DW30" s="666">
        <v>27.4</v>
      </c>
      <c r="DX30" s="695"/>
      <c r="DY30" s="695"/>
      <c r="DZ30" s="695"/>
      <c r="EA30" s="695"/>
      <c r="EB30" s="695"/>
      <c r="EC30" s="697"/>
    </row>
    <row r="31" spans="2:133" ht="11.25" customHeight="1" x14ac:dyDescent="0.15">
      <c r="B31" s="658" t="s">
        <v>315</v>
      </c>
      <c r="C31" s="659"/>
      <c r="D31" s="659"/>
      <c r="E31" s="659"/>
      <c r="F31" s="659"/>
      <c r="G31" s="659"/>
      <c r="H31" s="659"/>
      <c r="I31" s="659"/>
      <c r="J31" s="659"/>
      <c r="K31" s="659"/>
      <c r="L31" s="659"/>
      <c r="M31" s="659"/>
      <c r="N31" s="659"/>
      <c r="O31" s="659"/>
      <c r="P31" s="659"/>
      <c r="Q31" s="660"/>
      <c r="R31" s="661">
        <v>392639</v>
      </c>
      <c r="S31" s="664"/>
      <c r="T31" s="664"/>
      <c r="U31" s="664"/>
      <c r="V31" s="664"/>
      <c r="W31" s="664"/>
      <c r="X31" s="664"/>
      <c r="Y31" s="665"/>
      <c r="Z31" s="723">
        <v>2.7</v>
      </c>
      <c r="AA31" s="723"/>
      <c r="AB31" s="723"/>
      <c r="AC31" s="723"/>
      <c r="AD31" s="724" t="s">
        <v>127</v>
      </c>
      <c r="AE31" s="724"/>
      <c r="AF31" s="724"/>
      <c r="AG31" s="724"/>
      <c r="AH31" s="724"/>
      <c r="AI31" s="724"/>
      <c r="AJ31" s="724"/>
      <c r="AK31" s="724"/>
      <c r="AL31" s="666" t="s">
        <v>176</v>
      </c>
      <c r="AM31" s="667"/>
      <c r="AN31" s="667"/>
      <c r="AO31" s="725"/>
      <c r="AP31" s="753"/>
      <c r="AQ31" s="754"/>
      <c r="AR31" s="754"/>
      <c r="AS31" s="754"/>
      <c r="AT31" s="758"/>
      <c r="AU31" s="229" t="s">
        <v>316</v>
      </c>
      <c r="AV31" s="229"/>
      <c r="AW31" s="229"/>
      <c r="AX31" s="658" t="s">
        <v>317</v>
      </c>
      <c r="AY31" s="659"/>
      <c r="AZ31" s="659"/>
      <c r="BA31" s="659"/>
      <c r="BB31" s="659"/>
      <c r="BC31" s="659"/>
      <c r="BD31" s="659"/>
      <c r="BE31" s="659"/>
      <c r="BF31" s="660"/>
      <c r="BG31" s="739">
        <v>99.8</v>
      </c>
      <c r="BH31" s="662"/>
      <c r="BI31" s="662"/>
      <c r="BJ31" s="662"/>
      <c r="BK31" s="662"/>
      <c r="BL31" s="662"/>
      <c r="BM31" s="667">
        <v>98.8</v>
      </c>
      <c r="BN31" s="740"/>
      <c r="BO31" s="740"/>
      <c r="BP31" s="740"/>
      <c r="BQ31" s="701"/>
      <c r="BR31" s="739">
        <v>99.4</v>
      </c>
      <c r="BS31" s="662"/>
      <c r="BT31" s="662"/>
      <c r="BU31" s="662"/>
      <c r="BV31" s="662"/>
      <c r="BW31" s="662"/>
      <c r="BX31" s="667">
        <v>98.2</v>
      </c>
      <c r="BY31" s="740"/>
      <c r="BZ31" s="740"/>
      <c r="CA31" s="740"/>
      <c r="CB31" s="701"/>
      <c r="CD31" s="747"/>
      <c r="CE31" s="748"/>
      <c r="CF31" s="705" t="s">
        <v>318</v>
      </c>
      <c r="CG31" s="702"/>
      <c r="CH31" s="702"/>
      <c r="CI31" s="702"/>
      <c r="CJ31" s="702"/>
      <c r="CK31" s="702"/>
      <c r="CL31" s="702"/>
      <c r="CM31" s="702"/>
      <c r="CN31" s="702"/>
      <c r="CO31" s="702"/>
      <c r="CP31" s="702"/>
      <c r="CQ31" s="703"/>
      <c r="CR31" s="661">
        <v>124797</v>
      </c>
      <c r="CS31" s="662"/>
      <c r="CT31" s="662"/>
      <c r="CU31" s="662"/>
      <c r="CV31" s="662"/>
      <c r="CW31" s="662"/>
      <c r="CX31" s="662"/>
      <c r="CY31" s="663"/>
      <c r="CZ31" s="666">
        <v>0.9</v>
      </c>
      <c r="DA31" s="695"/>
      <c r="DB31" s="695"/>
      <c r="DC31" s="696"/>
      <c r="DD31" s="669">
        <v>118149</v>
      </c>
      <c r="DE31" s="662"/>
      <c r="DF31" s="662"/>
      <c r="DG31" s="662"/>
      <c r="DH31" s="662"/>
      <c r="DI31" s="662"/>
      <c r="DJ31" s="662"/>
      <c r="DK31" s="663"/>
      <c r="DL31" s="669">
        <v>118149</v>
      </c>
      <c r="DM31" s="662"/>
      <c r="DN31" s="662"/>
      <c r="DO31" s="662"/>
      <c r="DP31" s="662"/>
      <c r="DQ31" s="662"/>
      <c r="DR31" s="662"/>
      <c r="DS31" s="662"/>
      <c r="DT31" s="662"/>
      <c r="DU31" s="662"/>
      <c r="DV31" s="663"/>
      <c r="DW31" s="666">
        <v>1.5</v>
      </c>
      <c r="DX31" s="695"/>
      <c r="DY31" s="695"/>
      <c r="DZ31" s="695"/>
      <c r="EA31" s="695"/>
      <c r="EB31" s="695"/>
      <c r="EC31" s="697"/>
    </row>
    <row r="32" spans="2:133" ht="11.25" customHeight="1" x14ac:dyDescent="0.15">
      <c r="B32" s="658" t="s">
        <v>319</v>
      </c>
      <c r="C32" s="659"/>
      <c r="D32" s="659"/>
      <c r="E32" s="659"/>
      <c r="F32" s="659"/>
      <c r="G32" s="659"/>
      <c r="H32" s="659"/>
      <c r="I32" s="659"/>
      <c r="J32" s="659"/>
      <c r="K32" s="659"/>
      <c r="L32" s="659"/>
      <c r="M32" s="659"/>
      <c r="N32" s="659"/>
      <c r="O32" s="659"/>
      <c r="P32" s="659"/>
      <c r="Q32" s="660"/>
      <c r="R32" s="661">
        <v>318329</v>
      </c>
      <c r="S32" s="664"/>
      <c r="T32" s="664"/>
      <c r="U32" s="664"/>
      <c r="V32" s="664"/>
      <c r="W32" s="664"/>
      <c r="X32" s="664"/>
      <c r="Y32" s="665"/>
      <c r="Z32" s="723">
        <v>2.2000000000000002</v>
      </c>
      <c r="AA32" s="723"/>
      <c r="AB32" s="723"/>
      <c r="AC32" s="723"/>
      <c r="AD32" s="724" t="s">
        <v>127</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320</v>
      </c>
      <c r="AY32" s="674"/>
      <c r="AZ32" s="674"/>
      <c r="BA32" s="674"/>
      <c r="BB32" s="674"/>
      <c r="BC32" s="674"/>
      <c r="BD32" s="674"/>
      <c r="BE32" s="674"/>
      <c r="BF32" s="675"/>
      <c r="BG32" s="738">
        <v>99.1</v>
      </c>
      <c r="BH32" s="677"/>
      <c r="BI32" s="677"/>
      <c r="BJ32" s="677"/>
      <c r="BK32" s="677"/>
      <c r="BL32" s="677"/>
      <c r="BM32" s="721">
        <v>96.5</v>
      </c>
      <c r="BN32" s="677"/>
      <c r="BO32" s="677"/>
      <c r="BP32" s="677"/>
      <c r="BQ32" s="714"/>
      <c r="BR32" s="738">
        <v>99</v>
      </c>
      <c r="BS32" s="677"/>
      <c r="BT32" s="677"/>
      <c r="BU32" s="677"/>
      <c r="BV32" s="677"/>
      <c r="BW32" s="677"/>
      <c r="BX32" s="721">
        <v>96.2</v>
      </c>
      <c r="BY32" s="677"/>
      <c r="BZ32" s="677"/>
      <c r="CA32" s="677"/>
      <c r="CB32" s="714"/>
      <c r="CD32" s="749"/>
      <c r="CE32" s="750"/>
      <c r="CF32" s="705" t="s">
        <v>321</v>
      </c>
      <c r="CG32" s="702"/>
      <c r="CH32" s="702"/>
      <c r="CI32" s="702"/>
      <c r="CJ32" s="702"/>
      <c r="CK32" s="702"/>
      <c r="CL32" s="702"/>
      <c r="CM32" s="702"/>
      <c r="CN32" s="702"/>
      <c r="CO32" s="702"/>
      <c r="CP32" s="702"/>
      <c r="CQ32" s="703"/>
      <c r="CR32" s="661">
        <v>278</v>
      </c>
      <c r="CS32" s="664"/>
      <c r="CT32" s="664"/>
      <c r="CU32" s="664"/>
      <c r="CV32" s="664"/>
      <c r="CW32" s="664"/>
      <c r="CX32" s="664"/>
      <c r="CY32" s="665"/>
      <c r="CZ32" s="666">
        <v>0</v>
      </c>
      <c r="DA32" s="695"/>
      <c r="DB32" s="695"/>
      <c r="DC32" s="696"/>
      <c r="DD32" s="669">
        <v>278</v>
      </c>
      <c r="DE32" s="664"/>
      <c r="DF32" s="664"/>
      <c r="DG32" s="664"/>
      <c r="DH32" s="664"/>
      <c r="DI32" s="664"/>
      <c r="DJ32" s="664"/>
      <c r="DK32" s="665"/>
      <c r="DL32" s="669">
        <v>278</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322</v>
      </c>
      <c r="C33" s="659"/>
      <c r="D33" s="659"/>
      <c r="E33" s="659"/>
      <c r="F33" s="659"/>
      <c r="G33" s="659"/>
      <c r="H33" s="659"/>
      <c r="I33" s="659"/>
      <c r="J33" s="659"/>
      <c r="K33" s="659"/>
      <c r="L33" s="659"/>
      <c r="M33" s="659"/>
      <c r="N33" s="659"/>
      <c r="O33" s="659"/>
      <c r="P33" s="659"/>
      <c r="Q33" s="660"/>
      <c r="R33" s="661">
        <v>302569</v>
      </c>
      <c r="S33" s="664"/>
      <c r="T33" s="664"/>
      <c r="U33" s="664"/>
      <c r="V33" s="664"/>
      <c r="W33" s="664"/>
      <c r="X33" s="664"/>
      <c r="Y33" s="665"/>
      <c r="Z33" s="723">
        <v>2</v>
      </c>
      <c r="AA33" s="723"/>
      <c r="AB33" s="723"/>
      <c r="AC33" s="723"/>
      <c r="AD33" s="724" t="s">
        <v>176</v>
      </c>
      <c r="AE33" s="724"/>
      <c r="AF33" s="724"/>
      <c r="AG33" s="724"/>
      <c r="AH33" s="724"/>
      <c r="AI33" s="724"/>
      <c r="AJ33" s="724"/>
      <c r="AK33" s="724"/>
      <c r="AL33" s="666" t="s">
        <v>176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323</v>
      </c>
      <c r="CE33" s="702"/>
      <c r="CF33" s="702"/>
      <c r="CG33" s="702"/>
      <c r="CH33" s="702"/>
      <c r="CI33" s="702"/>
      <c r="CJ33" s="702"/>
      <c r="CK33" s="702"/>
      <c r="CL33" s="702"/>
      <c r="CM33" s="702"/>
      <c r="CN33" s="702"/>
      <c r="CO33" s="702"/>
      <c r="CP33" s="702"/>
      <c r="CQ33" s="703"/>
      <c r="CR33" s="661">
        <v>6647654</v>
      </c>
      <c r="CS33" s="662"/>
      <c r="CT33" s="662"/>
      <c r="CU33" s="662"/>
      <c r="CV33" s="662"/>
      <c r="CW33" s="662"/>
      <c r="CX33" s="662"/>
      <c r="CY33" s="663"/>
      <c r="CZ33" s="666">
        <v>46.1</v>
      </c>
      <c r="DA33" s="695"/>
      <c r="DB33" s="695"/>
      <c r="DC33" s="696"/>
      <c r="DD33" s="669">
        <v>4184540</v>
      </c>
      <c r="DE33" s="662"/>
      <c r="DF33" s="662"/>
      <c r="DG33" s="662"/>
      <c r="DH33" s="662"/>
      <c r="DI33" s="662"/>
      <c r="DJ33" s="662"/>
      <c r="DK33" s="663"/>
      <c r="DL33" s="669">
        <v>3042192</v>
      </c>
      <c r="DM33" s="662"/>
      <c r="DN33" s="662"/>
      <c r="DO33" s="662"/>
      <c r="DP33" s="662"/>
      <c r="DQ33" s="662"/>
      <c r="DR33" s="662"/>
      <c r="DS33" s="662"/>
      <c r="DT33" s="662"/>
      <c r="DU33" s="662"/>
      <c r="DV33" s="663"/>
      <c r="DW33" s="666">
        <v>38.5</v>
      </c>
      <c r="DX33" s="695"/>
      <c r="DY33" s="695"/>
      <c r="DZ33" s="695"/>
      <c r="EA33" s="695"/>
      <c r="EB33" s="695"/>
      <c r="EC33" s="697"/>
    </row>
    <row r="34" spans="2:133" ht="11.25" customHeight="1" x14ac:dyDescent="0.15">
      <c r="B34" s="658" t="s">
        <v>324</v>
      </c>
      <c r="C34" s="659"/>
      <c r="D34" s="659"/>
      <c r="E34" s="659"/>
      <c r="F34" s="659"/>
      <c r="G34" s="659"/>
      <c r="H34" s="659"/>
      <c r="I34" s="659"/>
      <c r="J34" s="659"/>
      <c r="K34" s="659"/>
      <c r="L34" s="659"/>
      <c r="M34" s="659"/>
      <c r="N34" s="659"/>
      <c r="O34" s="659"/>
      <c r="P34" s="659"/>
      <c r="Q34" s="660"/>
      <c r="R34" s="661">
        <v>770999</v>
      </c>
      <c r="S34" s="664"/>
      <c r="T34" s="664"/>
      <c r="U34" s="664"/>
      <c r="V34" s="664"/>
      <c r="W34" s="664"/>
      <c r="X34" s="664"/>
      <c r="Y34" s="665"/>
      <c r="Z34" s="723">
        <v>5.2</v>
      </c>
      <c r="AA34" s="723"/>
      <c r="AB34" s="723"/>
      <c r="AC34" s="723"/>
      <c r="AD34" s="724">
        <v>269</v>
      </c>
      <c r="AE34" s="724"/>
      <c r="AF34" s="724"/>
      <c r="AG34" s="724"/>
      <c r="AH34" s="724"/>
      <c r="AI34" s="724"/>
      <c r="AJ34" s="724"/>
      <c r="AK34" s="724"/>
      <c r="AL34" s="666">
        <v>0</v>
      </c>
      <c r="AM34" s="667"/>
      <c r="AN34" s="667"/>
      <c r="AO34" s="725"/>
      <c r="AP34" s="234"/>
      <c r="AQ34" s="735" t="s">
        <v>325</v>
      </c>
      <c r="AR34" s="736"/>
      <c r="AS34" s="736"/>
      <c r="AT34" s="736"/>
      <c r="AU34" s="736"/>
      <c r="AV34" s="736"/>
      <c r="AW34" s="736"/>
      <c r="AX34" s="736"/>
      <c r="AY34" s="736"/>
      <c r="AZ34" s="736"/>
      <c r="BA34" s="736"/>
      <c r="BB34" s="736"/>
      <c r="BC34" s="736"/>
      <c r="BD34" s="736"/>
      <c r="BE34" s="736"/>
      <c r="BF34" s="737"/>
      <c r="BG34" s="735" t="s">
        <v>326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327</v>
      </c>
      <c r="CE34" s="702"/>
      <c r="CF34" s="702"/>
      <c r="CG34" s="702"/>
      <c r="CH34" s="702"/>
      <c r="CI34" s="702"/>
      <c r="CJ34" s="702"/>
      <c r="CK34" s="702"/>
      <c r="CL34" s="702"/>
      <c r="CM34" s="702"/>
      <c r="CN34" s="702"/>
      <c r="CO34" s="702"/>
      <c r="CP34" s="702"/>
      <c r="CQ34" s="703"/>
      <c r="CR34" s="661">
        <v>1375167</v>
      </c>
      <c r="CS34" s="664"/>
      <c r="CT34" s="664"/>
      <c r="CU34" s="664"/>
      <c r="CV34" s="664"/>
      <c r="CW34" s="664"/>
      <c r="CX34" s="664"/>
      <c r="CY34" s="665"/>
      <c r="CZ34" s="666">
        <v>9.5</v>
      </c>
      <c r="DA34" s="695"/>
      <c r="DB34" s="695"/>
      <c r="DC34" s="696"/>
      <c r="DD34" s="669">
        <v>908882</v>
      </c>
      <c r="DE34" s="664"/>
      <c r="DF34" s="664"/>
      <c r="DG34" s="664"/>
      <c r="DH34" s="664"/>
      <c r="DI34" s="664"/>
      <c r="DJ34" s="664"/>
      <c r="DK34" s="665"/>
      <c r="DL34" s="669">
        <v>594996</v>
      </c>
      <c r="DM34" s="664"/>
      <c r="DN34" s="664"/>
      <c r="DO34" s="664"/>
      <c r="DP34" s="664"/>
      <c r="DQ34" s="664"/>
      <c r="DR34" s="664"/>
      <c r="DS34" s="664"/>
      <c r="DT34" s="664"/>
      <c r="DU34" s="664"/>
      <c r="DV34" s="665"/>
      <c r="DW34" s="666">
        <v>7.5</v>
      </c>
      <c r="DX34" s="695"/>
      <c r="DY34" s="695"/>
      <c r="DZ34" s="695"/>
      <c r="EA34" s="695"/>
      <c r="EB34" s="695"/>
      <c r="EC34" s="697"/>
    </row>
    <row r="35" spans="2:133" ht="11.25" customHeight="1" x14ac:dyDescent="0.15">
      <c r="B35" s="658" t="s">
        <v>328</v>
      </c>
      <c r="C35" s="659"/>
      <c r="D35" s="659"/>
      <c r="E35" s="659"/>
      <c r="F35" s="659"/>
      <c r="G35" s="659"/>
      <c r="H35" s="659"/>
      <c r="I35" s="659"/>
      <c r="J35" s="659"/>
      <c r="K35" s="659"/>
      <c r="L35" s="659"/>
      <c r="M35" s="659"/>
      <c r="N35" s="659"/>
      <c r="O35" s="659"/>
      <c r="P35" s="659"/>
      <c r="Q35" s="660"/>
      <c r="R35" s="661">
        <v>2002862</v>
      </c>
      <c r="S35" s="664"/>
      <c r="T35" s="664"/>
      <c r="U35" s="664"/>
      <c r="V35" s="664"/>
      <c r="W35" s="664"/>
      <c r="X35" s="664"/>
      <c r="Y35" s="665"/>
      <c r="Z35" s="723">
        <v>13.6</v>
      </c>
      <c r="AA35" s="723"/>
      <c r="AB35" s="723"/>
      <c r="AC35" s="723"/>
      <c r="AD35" s="724" t="s">
        <v>127</v>
      </c>
      <c r="AE35" s="724"/>
      <c r="AF35" s="724"/>
      <c r="AG35" s="724"/>
      <c r="AH35" s="724"/>
      <c r="AI35" s="724"/>
      <c r="AJ35" s="724"/>
      <c r="AK35" s="724"/>
      <c r="AL35" s="666" t="s">
        <v>127</v>
      </c>
      <c r="AM35" s="667"/>
      <c r="AN35" s="667"/>
      <c r="AO35" s="725"/>
      <c r="AP35" s="234"/>
      <c r="AQ35" s="729" t="s">
        <v>329</v>
      </c>
      <c r="AR35" s="730"/>
      <c r="AS35" s="730"/>
      <c r="AT35" s="730"/>
      <c r="AU35" s="730"/>
      <c r="AV35" s="730"/>
      <c r="AW35" s="730"/>
      <c r="AX35" s="730"/>
      <c r="AY35" s="731"/>
      <c r="AZ35" s="726">
        <v>2290897</v>
      </c>
      <c r="BA35" s="727"/>
      <c r="BB35" s="727"/>
      <c r="BC35" s="727"/>
      <c r="BD35" s="727"/>
      <c r="BE35" s="727"/>
      <c r="BF35" s="728"/>
      <c r="BG35" s="732" t="s">
        <v>330</v>
      </c>
      <c r="BH35" s="733"/>
      <c r="BI35" s="733"/>
      <c r="BJ35" s="733"/>
      <c r="BK35" s="733"/>
      <c r="BL35" s="733"/>
      <c r="BM35" s="733"/>
      <c r="BN35" s="733"/>
      <c r="BO35" s="733"/>
      <c r="BP35" s="733"/>
      <c r="BQ35" s="733"/>
      <c r="BR35" s="733"/>
      <c r="BS35" s="733"/>
      <c r="BT35" s="733"/>
      <c r="BU35" s="734"/>
      <c r="BV35" s="726">
        <v>6709</v>
      </c>
      <c r="BW35" s="727"/>
      <c r="BX35" s="727"/>
      <c r="BY35" s="727"/>
      <c r="BZ35" s="727"/>
      <c r="CA35" s="727"/>
      <c r="CB35" s="728"/>
      <c r="CD35" s="705" t="s">
        <v>331</v>
      </c>
      <c r="CE35" s="702"/>
      <c r="CF35" s="702"/>
      <c r="CG35" s="702"/>
      <c r="CH35" s="702"/>
      <c r="CI35" s="702"/>
      <c r="CJ35" s="702"/>
      <c r="CK35" s="702"/>
      <c r="CL35" s="702"/>
      <c r="CM35" s="702"/>
      <c r="CN35" s="702"/>
      <c r="CO35" s="702"/>
      <c r="CP35" s="702"/>
      <c r="CQ35" s="703"/>
      <c r="CR35" s="661">
        <v>220825</v>
      </c>
      <c r="CS35" s="662"/>
      <c r="CT35" s="662"/>
      <c r="CU35" s="662"/>
      <c r="CV35" s="662"/>
      <c r="CW35" s="662"/>
      <c r="CX35" s="662"/>
      <c r="CY35" s="663"/>
      <c r="CZ35" s="666">
        <v>1.5</v>
      </c>
      <c r="DA35" s="695"/>
      <c r="DB35" s="695"/>
      <c r="DC35" s="696"/>
      <c r="DD35" s="669">
        <v>178079</v>
      </c>
      <c r="DE35" s="662"/>
      <c r="DF35" s="662"/>
      <c r="DG35" s="662"/>
      <c r="DH35" s="662"/>
      <c r="DI35" s="662"/>
      <c r="DJ35" s="662"/>
      <c r="DK35" s="663"/>
      <c r="DL35" s="669">
        <v>58248</v>
      </c>
      <c r="DM35" s="662"/>
      <c r="DN35" s="662"/>
      <c r="DO35" s="662"/>
      <c r="DP35" s="662"/>
      <c r="DQ35" s="662"/>
      <c r="DR35" s="662"/>
      <c r="DS35" s="662"/>
      <c r="DT35" s="662"/>
      <c r="DU35" s="662"/>
      <c r="DV35" s="663"/>
      <c r="DW35" s="666">
        <v>0.7</v>
      </c>
      <c r="DX35" s="695"/>
      <c r="DY35" s="695"/>
      <c r="DZ35" s="695"/>
      <c r="EA35" s="695"/>
      <c r="EB35" s="695"/>
      <c r="EC35" s="697"/>
    </row>
    <row r="36" spans="2:133" ht="11.25" customHeight="1" x14ac:dyDescent="0.15">
      <c r="B36" s="658" t="s">
        <v>332</v>
      </c>
      <c r="C36" s="659"/>
      <c r="D36" s="659"/>
      <c r="E36" s="659"/>
      <c r="F36" s="659"/>
      <c r="G36" s="659"/>
      <c r="H36" s="659"/>
      <c r="I36" s="659"/>
      <c r="J36" s="659"/>
      <c r="K36" s="659"/>
      <c r="L36" s="659"/>
      <c r="M36" s="659"/>
      <c r="N36" s="659"/>
      <c r="O36" s="659"/>
      <c r="P36" s="659"/>
      <c r="Q36" s="660"/>
      <c r="R36" s="661" t="s">
        <v>247</v>
      </c>
      <c r="S36" s="664"/>
      <c r="T36" s="664"/>
      <c r="U36" s="664"/>
      <c r="V36" s="664"/>
      <c r="W36" s="664"/>
      <c r="X36" s="664"/>
      <c r="Y36" s="665"/>
      <c r="Z36" s="723" t="s">
        <v>127</v>
      </c>
      <c r="AA36" s="723"/>
      <c r="AB36" s="723"/>
      <c r="AC36" s="723"/>
      <c r="AD36" s="724" t="s">
        <v>127</v>
      </c>
      <c r="AE36" s="724"/>
      <c r="AF36" s="724"/>
      <c r="AG36" s="724"/>
      <c r="AH36" s="724"/>
      <c r="AI36" s="724"/>
      <c r="AJ36" s="724"/>
      <c r="AK36" s="724"/>
      <c r="AL36" s="666" t="s">
        <v>127</v>
      </c>
      <c r="AM36" s="667"/>
      <c r="AN36" s="667"/>
      <c r="AO36" s="725"/>
      <c r="AQ36" s="698" t="s">
        <v>333</v>
      </c>
      <c r="AR36" s="699"/>
      <c r="AS36" s="699"/>
      <c r="AT36" s="699"/>
      <c r="AU36" s="699"/>
      <c r="AV36" s="699"/>
      <c r="AW36" s="699"/>
      <c r="AX36" s="699"/>
      <c r="AY36" s="700"/>
      <c r="AZ36" s="661">
        <v>581576</v>
      </c>
      <c r="BA36" s="664"/>
      <c r="BB36" s="664"/>
      <c r="BC36" s="664"/>
      <c r="BD36" s="662"/>
      <c r="BE36" s="662"/>
      <c r="BF36" s="701"/>
      <c r="BG36" s="705" t="s">
        <v>334</v>
      </c>
      <c r="BH36" s="702"/>
      <c r="BI36" s="702"/>
      <c r="BJ36" s="702"/>
      <c r="BK36" s="702"/>
      <c r="BL36" s="702"/>
      <c r="BM36" s="702"/>
      <c r="BN36" s="702"/>
      <c r="BO36" s="702"/>
      <c r="BP36" s="702"/>
      <c r="BQ36" s="702"/>
      <c r="BR36" s="702"/>
      <c r="BS36" s="702"/>
      <c r="BT36" s="702"/>
      <c r="BU36" s="703"/>
      <c r="BV36" s="661">
        <v>-7779</v>
      </c>
      <c r="BW36" s="664"/>
      <c r="BX36" s="664"/>
      <c r="BY36" s="664"/>
      <c r="BZ36" s="664"/>
      <c r="CA36" s="664"/>
      <c r="CB36" s="704"/>
      <c r="CD36" s="705" t="s">
        <v>335</v>
      </c>
      <c r="CE36" s="702"/>
      <c r="CF36" s="702"/>
      <c r="CG36" s="702"/>
      <c r="CH36" s="702"/>
      <c r="CI36" s="702"/>
      <c r="CJ36" s="702"/>
      <c r="CK36" s="702"/>
      <c r="CL36" s="702"/>
      <c r="CM36" s="702"/>
      <c r="CN36" s="702"/>
      <c r="CO36" s="702"/>
      <c r="CP36" s="702"/>
      <c r="CQ36" s="703"/>
      <c r="CR36" s="661">
        <v>2722354</v>
      </c>
      <c r="CS36" s="664"/>
      <c r="CT36" s="664"/>
      <c r="CU36" s="664"/>
      <c r="CV36" s="664"/>
      <c r="CW36" s="664"/>
      <c r="CX36" s="664"/>
      <c r="CY36" s="665"/>
      <c r="CZ36" s="666">
        <v>18.899999999999999</v>
      </c>
      <c r="DA36" s="695"/>
      <c r="DB36" s="695"/>
      <c r="DC36" s="696"/>
      <c r="DD36" s="669">
        <v>1874255</v>
      </c>
      <c r="DE36" s="664"/>
      <c r="DF36" s="664"/>
      <c r="DG36" s="664"/>
      <c r="DH36" s="664"/>
      <c r="DI36" s="664"/>
      <c r="DJ36" s="664"/>
      <c r="DK36" s="665"/>
      <c r="DL36" s="669">
        <v>1410954</v>
      </c>
      <c r="DM36" s="664"/>
      <c r="DN36" s="664"/>
      <c r="DO36" s="664"/>
      <c r="DP36" s="664"/>
      <c r="DQ36" s="664"/>
      <c r="DR36" s="664"/>
      <c r="DS36" s="664"/>
      <c r="DT36" s="664"/>
      <c r="DU36" s="664"/>
      <c r="DV36" s="665"/>
      <c r="DW36" s="666">
        <v>17.899999999999999</v>
      </c>
      <c r="DX36" s="695"/>
      <c r="DY36" s="695"/>
      <c r="DZ36" s="695"/>
      <c r="EA36" s="695"/>
      <c r="EB36" s="695"/>
      <c r="EC36" s="697"/>
    </row>
    <row r="37" spans="2:133" ht="11.25" customHeight="1" x14ac:dyDescent="0.15">
      <c r="B37" s="658" t="s">
        <v>336</v>
      </c>
      <c r="C37" s="659"/>
      <c r="D37" s="659"/>
      <c r="E37" s="659"/>
      <c r="F37" s="659"/>
      <c r="G37" s="659"/>
      <c r="H37" s="659"/>
      <c r="I37" s="659"/>
      <c r="J37" s="659"/>
      <c r="K37" s="659"/>
      <c r="L37" s="659"/>
      <c r="M37" s="659"/>
      <c r="N37" s="659"/>
      <c r="O37" s="659"/>
      <c r="P37" s="659"/>
      <c r="Q37" s="660"/>
      <c r="R37" s="661">
        <v>295862</v>
      </c>
      <c r="S37" s="664"/>
      <c r="T37" s="664"/>
      <c r="U37" s="664"/>
      <c r="V37" s="664"/>
      <c r="W37" s="664"/>
      <c r="X37" s="664"/>
      <c r="Y37" s="665"/>
      <c r="Z37" s="723">
        <v>2</v>
      </c>
      <c r="AA37" s="723"/>
      <c r="AB37" s="723"/>
      <c r="AC37" s="723"/>
      <c r="AD37" s="724" t="s">
        <v>127</v>
      </c>
      <c r="AE37" s="724"/>
      <c r="AF37" s="724"/>
      <c r="AG37" s="724"/>
      <c r="AH37" s="724"/>
      <c r="AI37" s="724"/>
      <c r="AJ37" s="724"/>
      <c r="AK37" s="724"/>
      <c r="AL37" s="666" t="s">
        <v>176</v>
      </c>
      <c r="AM37" s="667"/>
      <c r="AN37" s="667"/>
      <c r="AO37" s="725"/>
      <c r="AQ37" s="698" t="s">
        <v>337</v>
      </c>
      <c r="AR37" s="699"/>
      <c r="AS37" s="699"/>
      <c r="AT37" s="699"/>
      <c r="AU37" s="699"/>
      <c r="AV37" s="699"/>
      <c r="AW37" s="699"/>
      <c r="AX37" s="699"/>
      <c r="AY37" s="700"/>
      <c r="AZ37" s="661">
        <v>576562</v>
      </c>
      <c r="BA37" s="664"/>
      <c r="BB37" s="664"/>
      <c r="BC37" s="664"/>
      <c r="BD37" s="662"/>
      <c r="BE37" s="662"/>
      <c r="BF37" s="701"/>
      <c r="BG37" s="705" t="s">
        <v>338</v>
      </c>
      <c r="BH37" s="702"/>
      <c r="BI37" s="702"/>
      <c r="BJ37" s="702"/>
      <c r="BK37" s="702"/>
      <c r="BL37" s="702"/>
      <c r="BM37" s="702"/>
      <c r="BN37" s="702"/>
      <c r="BO37" s="702"/>
      <c r="BP37" s="702"/>
      <c r="BQ37" s="702"/>
      <c r="BR37" s="702"/>
      <c r="BS37" s="702"/>
      <c r="BT37" s="702"/>
      <c r="BU37" s="703"/>
      <c r="BV37" s="661">
        <v>1677</v>
      </c>
      <c r="BW37" s="664"/>
      <c r="BX37" s="664"/>
      <c r="BY37" s="664"/>
      <c r="BZ37" s="664"/>
      <c r="CA37" s="664"/>
      <c r="CB37" s="704"/>
      <c r="CD37" s="705" t="s">
        <v>339</v>
      </c>
      <c r="CE37" s="702"/>
      <c r="CF37" s="702"/>
      <c r="CG37" s="702"/>
      <c r="CH37" s="702"/>
      <c r="CI37" s="702"/>
      <c r="CJ37" s="702"/>
      <c r="CK37" s="702"/>
      <c r="CL37" s="702"/>
      <c r="CM37" s="702"/>
      <c r="CN37" s="702"/>
      <c r="CO37" s="702"/>
      <c r="CP37" s="702"/>
      <c r="CQ37" s="703"/>
      <c r="CR37" s="661">
        <v>308470</v>
      </c>
      <c r="CS37" s="662"/>
      <c r="CT37" s="662"/>
      <c r="CU37" s="662"/>
      <c r="CV37" s="662"/>
      <c r="CW37" s="662"/>
      <c r="CX37" s="662"/>
      <c r="CY37" s="663"/>
      <c r="CZ37" s="666">
        <v>2.1</v>
      </c>
      <c r="DA37" s="695"/>
      <c r="DB37" s="695"/>
      <c r="DC37" s="696"/>
      <c r="DD37" s="669">
        <v>302370</v>
      </c>
      <c r="DE37" s="662"/>
      <c r="DF37" s="662"/>
      <c r="DG37" s="662"/>
      <c r="DH37" s="662"/>
      <c r="DI37" s="662"/>
      <c r="DJ37" s="662"/>
      <c r="DK37" s="663"/>
      <c r="DL37" s="669">
        <v>300963</v>
      </c>
      <c r="DM37" s="662"/>
      <c r="DN37" s="662"/>
      <c r="DO37" s="662"/>
      <c r="DP37" s="662"/>
      <c r="DQ37" s="662"/>
      <c r="DR37" s="662"/>
      <c r="DS37" s="662"/>
      <c r="DT37" s="662"/>
      <c r="DU37" s="662"/>
      <c r="DV37" s="663"/>
      <c r="DW37" s="666">
        <v>3.8</v>
      </c>
      <c r="DX37" s="695"/>
      <c r="DY37" s="695"/>
      <c r="DZ37" s="695"/>
      <c r="EA37" s="695"/>
      <c r="EB37" s="695"/>
      <c r="EC37" s="697"/>
    </row>
    <row r="38" spans="2:133" ht="11.25" customHeight="1" x14ac:dyDescent="0.15">
      <c r="B38" s="673" t="s">
        <v>340</v>
      </c>
      <c r="C38" s="674"/>
      <c r="D38" s="674"/>
      <c r="E38" s="674"/>
      <c r="F38" s="674"/>
      <c r="G38" s="674"/>
      <c r="H38" s="674"/>
      <c r="I38" s="674"/>
      <c r="J38" s="674"/>
      <c r="K38" s="674"/>
      <c r="L38" s="674"/>
      <c r="M38" s="674"/>
      <c r="N38" s="674"/>
      <c r="O38" s="674"/>
      <c r="P38" s="674"/>
      <c r="Q38" s="675"/>
      <c r="R38" s="676">
        <v>14763141</v>
      </c>
      <c r="S38" s="713"/>
      <c r="T38" s="713"/>
      <c r="U38" s="713"/>
      <c r="V38" s="713"/>
      <c r="W38" s="713"/>
      <c r="X38" s="713"/>
      <c r="Y38" s="718"/>
      <c r="Z38" s="719">
        <v>100</v>
      </c>
      <c r="AA38" s="719"/>
      <c r="AB38" s="719"/>
      <c r="AC38" s="719"/>
      <c r="AD38" s="720">
        <v>7607047</v>
      </c>
      <c r="AE38" s="720"/>
      <c r="AF38" s="720"/>
      <c r="AG38" s="720"/>
      <c r="AH38" s="720"/>
      <c r="AI38" s="720"/>
      <c r="AJ38" s="720"/>
      <c r="AK38" s="720"/>
      <c r="AL38" s="679">
        <v>100</v>
      </c>
      <c r="AM38" s="721"/>
      <c r="AN38" s="721"/>
      <c r="AO38" s="722"/>
      <c r="AQ38" s="698" t="s">
        <v>341</v>
      </c>
      <c r="AR38" s="699"/>
      <c r="AS38" s="699"/>
      <c r="AT38" s="699"/>
      <c r="AU38" s="699"/>
      <c r="AV38" s="699"/>
      <c r="AW38" s="699"/>
      <c r="AX38" s="699"/>
      <c r="AY38" s="700"/>
      <c r="AZ38" s="661">
        <v>424958</v>
      </c>
      <c r="BA38" s="664"/>
      <c r="BB38" s="664"/>
      <c r="BC38" s="664"/>
      <c r="BD38" s="662"/>
      <c r="BE38" s="662"/>
      <c r="BF38" s="701"/>
      <c r="BG38" s="705" t="s">
        <v>342</v>
      </c>
      <c r="BH38" s="702"/>
      <c r="BI38" s="702"/>
      <c r="BJ38" s="702"/>
      <c r="BK38" s="702"/>
      <c r="BL38" s="702"/>
      <c r="BM38" s="702"/>
      <c r="BN38" s="702"/>
      <c r="BO38" s="702"/>
      <c r="BP38" s="702"/>
      <c r="BQ38" s="702"/>
      <c r="BR38" s="702"/>
      <c r="BS38" s="702"/>
      <c r="BT38" s="702"/>
      <c r="BU38" s="703"/>
      <c r="BV38" s="661">
        <v>2615</v>
      </c>
      <c r="BW38" s="664"/>
      <c r="BX38" s="664"/>
      <c r="BY38" s="664"/>
      <c r="BZ38" s="664"/>
      <c r="CA38" s="664"/>
      <c r="CB38" s="704"/>
      <c r="CD38" s="705" t="s">
        <v>343</v>
      </c>
      <c r="CE38" s="702"/>
      <c r="CF38" s="702"/>
      <c r="CG38" s="702"/>
      <c r="CH38" s="702"/>
      <c r="CI38" s="702"/>
      <c r="CJ38" s="702"/>
      <c r="CK38" s="702"/>
      <c r="CL38" s="702"/>
      <c r="CM38" s="702"/>
      <c r="CN38" s="702"/>
      <c r="CO38" s="702"/>
      <c r="CP38" s="702"/>
      <c r="CQ38" s="703"/>
      <c r="CR38" s="661">
        <v>1289377</v>
      </c>
      <c r="CS38" s="664"/>
      <c r="CT38" s="664"/>
      <c r="CU38" s="664"/>
      <c r="CV38" s="664"/>
      <c r="CW38" s="664"/>
      <c r="CX38" s="664"/>
      <c r="CY38" s="665"/>
      <c r="CZ38" s="666">
        <v>8.9</v>
      </c>
      <c r="DA38" s="695"/>
      <c r="DB38" s="695"/>
      <c r="DC38" s="696"/>
      <c r="DD38" s="669">
        <v>1191985</v>
      </c>
      <c r="DE38" s="664"/>
      <c r="DF38" s="664"/>
      <c r="DG38" s="664"/>
      <c r="DH38" s="664"/>
      <c r="DI38" s="664"/>
      <c r="DJ38" s="664"/>
      <c r="DK38" s="665"/>
      <c r="DL38" s="669">
        <v>977994</v>
      </c>
      <c r="DM38" s="664"/>
      <c r="DN38" s="664"/>
      <c r="DO38" s="664"/>
      <c r="DP38" s="664"/>
      <c r="DQ38" s="664"/>
      <c r="DR38" s="664"/>
      <c r="DS38" s="664"/>
      <c r="DT38" s="664"/>
      <c r="DU38" s="664"/>
      <c r="DV38" s="665"/>
      <c r="DW38" s="666">
        <v>12.4</v>
      </c>
      <c r="DX38" s="695"/>
      <c r="DY38" s="695"/>
      <c r="DZ38" s="695"/>
      <c r="EA38" s="695"/>
      <c r="EB38" s="695"/>
      <c r="EC38" s="697"/>
    </row>
    <row r="39" spans="2:133" ht="11.25" customHeight="1" x14ac:dyDescent="0.15">
      <c r="AQ39" s="698" t="s">
        <v>344</v>
      </c>
      <c r="AR39" s="699"/>
      <c r="AS39" s="699"/>
      <c r="AT39" s="699"/>
      <c r="AU39" s="699"/>
      <c r="AV39" s="699"/>
      <c r="AW39" s="699"/>
      <c r="AX39" s="699"/>
      <c r="AY39" s="700"/>
      <c r="AZ39" s="661">
        <v>27907</v>
      </c>
      <c r="BA39" s="664"/>
      <c r="BB39" s="664"/>
      <c r="BC39" s="664"/>
      <c r="BD39" s="662"/>
      <c r="BE39" s="662"/>
      <c r="BF39" s="701"/>
      <c r="BG39" s="706" t="s">
        <v>345</v>
      </c>
      <c r="BH39" s="707"/>
      <c r="BI39" s="707"/>
      <c r="BJ39" s="707"/>
      <c r="BK39" s="707"/>
      <c r="BL39" s="235"/>
      <c r="BM39" s="702" t="s">
        <v>346</v>
      </c>
      <c r="BN39" s="702"/>
      <c r="BO39" s="702"/>
      <c r="BP39" s="702"/>
      <c r="BQ39" s="702"/>
      <c r="BR39" s="702"/>
      <c r="BS39" s="702"/>
      <c r="BT39" s="702"/>
      <c r="BU39" s="703"/>
      <c r="BV39" s="661">
        <v>103</v>
      </c>
      <c r="BW39" s="664"/>
      <c r="BX39" s="664"/>
      <c r="BY39" s="664"/>
      <c r="BZ39" s="664"/>
      <c r="CA39" s="664"/>
      <c r="CB39" s="704"/>
      <c r="CD39" s="705" t="s">
        <v>347</v>
      </c>
      <c r="CE39" s="702"/>
      <c r="CF39" s="702"/>
      <c r="CG39" s="702"/>
      <c r="CH39" s="702"/>
      <c r="CI39" s="702"/>
      <c r="CJ39" s="702"/>
      <c r="CK39" s="702"/>
      <c r="CL39" s="702"/>
      <c r="CM39" s="702"/>
      <c r="CN39" s="702"/>
      <c r="CO39" s="702"/>
      <c r="CP39" s="702"/>
      <c r="CQ39" s="703"/>
      <c r="CR39" s="661">
        <v>398634</v>
      </c>
      <c r="CS39" s="662"/>
      <c r="CT39" s="662"/>
      <c r="CU39" s="662"/>
      <c r="CV39" s="662"/>
      <c r="CW39" s="662"/>
      <c r="CX39" s="662"/>
      <c r="CY39" s="663"/>
      <c r="CZ39" s="666">
        <v>2.8</v>
      </c>
      <c r="DA39" s="695"/>
      <c r="DB39" s="695"/>
      <c r="DC39" s="696"/>
      <c r="DD39" s="669">
        <v>31339</v>
      </c>
      <c r="DE39" s="662"/>
      <c r="DF39" s="662"/>
      <c r="DG39" s="662"/>
      <c r="DH39" s="662"/>
      <c r="DI39" s="662"/>
      <c r="DJ39" s="662"/>
      <c r="DK39" s="663"/>
      <c r="DL39" s="669" t="s">
        <v>127</v>
      </c>
      <c r="DM39" s="662"/>
      <c r="DN39" s="662"/>
      <c r="DO39" s="662"/>
      <c r="DP39" s="662"/>
      <c r="DQ39" s="662"/>
      <c r="DR39" s="662"/>
      <c r="DS39" s="662"/>
      <c r="DT39" s="662"/>
      <c r="DU39" s="662"/>
      <c r="DV39" s="663"/>
      <c r="DW39" s="666" t="s">
        <v>247</v>
      </c>
      <c r="DX39" s="695"/>
      <c r="DY39" s="695"/>
      <c r="DZ39" s="695"/>
      <c r="EA39" s="695"/>
      <c r="EB39" s="695"/>
      <c r="EC39" s="697"/>
    </row>
    <row r="40" spans="2:133" ht="11.25" customHeight="1" x14ac:dyDescent="0.15">
      <c r="AQ40" s="698" t="s">
        <v>348</v>
      </c>
      <c r="AR40" s="699"/>
      <c r="AS40" s="699"/>
      <c r="AT40" s="699"/>
      <c r="AU40" s="699"/>
      <c r="AV40" s="699"/>
      <c r="AW40" s="699"/>
      <c r="AX40" s="699"/>
      <c r="AY40" s="700"/>
      <c r="AZ40" s="661">
        <v>132538</v>
      </c>
      <c r="BA40" s="664"/>
      <c r="BB40" s="664"/>
      <c r="BC40" s="664"/>
      <c r="BD40" s="662"/>
      <c r="BE40" s="662"/>
      <c r="BF40" s="701"/>
      <c r="BG40" s="706"/>
      <c r="BH40" s="707"/>
      <c r="BI40" s="707"/>
      <c r="BJ40" s="707"/>
      <c r="BK40" s="707"/>
      <c r="BL40" s="235"/>
      <c r="BM40" s="702" t="s">
        <v>349</v>
      </c>
      <c r="BN40" s="702"/>
      <c r="BO40" s="702"/>
      <c r="BP40" s="702"/>
      <c r="BQ40" s="702"/>
      <c r="BR40" s="702"/>
      <c r="BS40" s="702"/>
      <c r="BT40" s="702"/>
      <c r="BU40" s="703"/>
      <c r="BV40" s="661" t="s">
        <v>127</v>
      </c>
      <c r="BW40" s="664"/>
      <c r="BX40" s="664"/>
      <c r="BY40" s="664"/>
      <c r="BZ40" s="664"/>
      <c r="CA40" s="664"/>
      <c r="CB40" s="704"/>
      <c r="CD40" s="705" t="s">
        <v>350</v>
      </c>
      <c r="CE40" s="702"/>
      <c r="CF40" s="702"/>
      <c r="CG40" s="702"/>
      <c r="CH40" s="702"/>
      <c r="CI40" s="702"/>
      <c r="CJ40" s="702"/>
      <c r="CK40" s="702"/>
      <c r="CL40" s="702"/>
      <c r="CM40" s="702"/>
      <c r="CN40" s="702"/>
      <c r="CO40" s="702"/>
      <c r="CP40" s="702"/>
      <c r="CQ40" s="703"/>
      <c r="CR40" s="661">
        <v>641297</v>
      </c>
      <c r="CS40" s="664"/>
      <c r="CT40" s="664"/>
      <c r="CU40" s="664"/>
      <c r="CV40" s="664"/>
      <c r="CW40" s="664"/>
      <c r="CX40" s="664"/>
      <c r="CY40" s="665"/>
      <c r="CZ40" s="666">
        <v>4.4000000000000004</v>
      </c>
      <c r="DA40" s="695"/>
      <c r="DB40" s="695"/>
      <c r="DC40" s="696"/>
      <c r="DD40" s="669" t="s">
        <v>176</v>
      </c>
      <c r="DE40" s="664"/>
      <c r="DF40" s="664"/>
      <c r="DG40" s="664"/>
      <c r="DH40" s="664"/>
      <c r="DI40" s="664"/>
      <c r="DJ40" s="664"/>
      <c r="DK40" s="665"/>
      <c r="DL40" s="669" t="s">
        <v>127</v>
      </c>
      <c r="DM40" s="664"/>
      <c r="DN40" s="664"/>
      <c r="DO40" s="664"/>
      <c r="DP40" s="664"/>
      <c r="DQ40" s="664"/>
      <c r="DR40" s="664"/>
      <c r="DS40" s="664"/>
      <c r="DT40" s="664"/>
      <c r="DU40" s="664"/>
      <c r="DV40" s="665"/>
      <c r="DW40" s="666" t="s">
        <v>176</v>
      </c>
      <c r="DX40" s="695"/>
      <c r="DY40" s="695"/>
      <c r="DZ40" s="695"/>
      <c r="EA40" s="695"/>
      <c r="EB40" s="695"/>
      <c r="EC40" s="697"/>
    </row>
    <row r="41" spans="2:133" ht="11.25" customHeight="1" x14ac:dyDescent="0.15">
      <c r="AQ41" s="710" t="s">
        <v>351</v>
      </c>
      <c r="AR41" s="711"/>
      <c r="AS41" s="711"/>
      <c r="AT41" s="711"/>
      <c r="AU41" s="711"/>
      <c r="AV41" s="711"/>
      <c r="AW41" s="711"/>
      <c r="AX41" s="711"/>
      <c r="AY41" s="712"/>
      <c r="AZ41" s="676">
        <v>547356</v>
      </c>
      <c r="BA41" s="713"/>
      <c r="BB41" s="713"/>
      <c r="BC41" s="713"/>
      <c r="BD41" s="677"/>
      <c r="BE41" s="677"/>
      <c r="BF41" s="714"/>
      <c r="BG41" s="708"/>
      <c r="BH41" s="709"/>
      <c r="BI41" s="709"/>
      <c r="BJ41" s="709"/>
      <c r="BK41" s="709"/>
      <c r="BL41" s="236"/>
      <c r="BM41" s="715" t="s">
        <v>352</v>
      </c>
      <c r="BN41" s="715"/>
      <c r="BO41" s="715"/>
      <c r="BP41" s="715"/>
      <c r="BQ41" s="715"/>
      <c r="BR41" s="715"/>
      <c r="BS41" s="715"/>
      <c r="BT41" s="715"/>
      <c r="BU41" s="716"/>
      <c r="BV41" s="676">
        <v>373</v>
      </c>
      <c r="BW41" s="713"/>
      <c r="BX41" s="713"/>
      <c r="BY41" s="713"/>
      <c r="BZ41" s="713"/>
      <c r="CA41" s="713"/>
      <c r="CB41" s="717"/>
      <c r="CD41" s="705" t="s">
        <v>353</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127</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355</v>
      </c>
      <c r="CE42" s="659"/>
      <c r="CF42" s="659"/>
      <c r="CG42" s="659"/>
      <c r="CH42" s="659"/>
      <c r="CI42" s="659"/>
      <c r="CJ42" s="659"/>
      <c r="CK42" s="659"/>
      <c r="CL42" s="659"/>
      <c r="CM42" s="659"/>
      <c r="CN42" s="659"/>
      <c r="CO42" s="659"/>
      <c r="CP42" s="659"/>
      <c r="CQ42" s="660"/>
      <c r="CR42" s="661">
        <v>2508901</v>
      </c>
      <c r="CS42" s="664"/>
      <c r="CT42" s="664"/>
      <c r="CU42" s="664"/>
      <c r="CV42" s="664"/>
      <c r="CW42" s="664"/>
      <c r="CX42" s="664"/>
      <c r="CY42" s="665"/>
      <c r="CZ42" s="666">
        <v>17.399999999999999</v>
      </c>
      <c r="DA42" s="667"/>
      <c r="DB42" s="667"/>
      <c r="DC42" s="668"/>
      <c r="DD42" s="669">
        <v>249048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357</v>
      </c>
      <c r="CE43" s="659"/>
      <c r="CF43" s="659"/>
      <c r="CG43" s="659"/>
      <c r="CH43" s="659"/>
      <c r="CI43" s="659"/>
      <c r="CJ43" s="659"/>
      <c r="CK43" s="659"/>
      <c r="CL43" s="659"/>
      <c r="CM43" s="659"/>
      <c r="CN43" s="659"/>
      <c r="CO43" s="659"/>
      <c r="CP43" s="659"/>
      <c r="CQ43" s="660"/>
      <c r="CR43" s="661">
        <v>46825</v>
      </c>
      <c r="CS43" s="662"/>
      <c r="CT43" s="662"/>
      <c r="CU43" s="662"/>
      <c r="CV43" s="662"/>
      <c r="CW43" s="662"/>
      <c r="CX43" s="662"/>
      <c r="CY43" s="663"/>
      <c r="CZ43" s="666">
        <v>0.3</v>
      </c>
      <c r="DA43" s="695"/>
      <c r="DB43" s="695"/>
      <c r="DC43" s="696"/>
      <c r="DD43" s="669">
        <v>43894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358</v>
      </c>
      <c r="CD44" s="689" t="s">
        <v>309</v>
      </c>
      <c r="CE44" s="690"/>
      <c r="CF44" s="658" t="s">
        <v>359</v>
      </c>
      <c r="CG44" s="659"/>
      <c r="CH44" s="659"/>
      <c r="CI44" s="659"/>
      <c r="CJ44" s="659"/>
      <c r="CK44" s="659"/>
      <c r="CL44" s="659"/>
      <c r="CM44" s="659"/>
      <c r="CN44" s="659"/>
      <c r="CO44" s="659"/>
      <c r="CP44" s="659"/>
      <c r="CQ44" s="660"/>
      <c r="CR44" s="661">
        <v>2136975</v>
      </c>
      <c r="CS44" s="664"/>
      <c r="CT44" s="664"/>
      <c r="CU44" s="664"/>
      <c r="CV44" s="664"/>
      <c r="CW44" s="664"/>
      <c r="CX44" s="664"/>
      <c r="CY44" s="665"/>
      <c r="CZ44" s="666">
        <v>14.8</v>
      </c>
      <c r="DA44" s="667"/>
      <c r="DB44" s="667"/>
      <c r="DC44" s="668"/>
      <c r="DD44" s="669">
        <v>154343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360</v>
      </c>
      <c r="CG45" s="659"/>
      <c r="CH45" s="659"/>
      <c r="CI45" s="659"/>
      <c r="CJ45" s="659"/>
      <c r="CK45" s="659"/>
      <c r="CL45" s="659"/>
      <c r="CM45" s="659"/>
      <c r="CN45" s="659"/>
      <c r="CO45" s="659"/>
      <c r="CP45" s="659"/>
      <c r="CQ45" s="660"/>
      <c r="CR45" s="661">
        <v>1036621</v>
      </c>
      <c r="CS45" s="662"/>
      <c r="CT45" s="662"/>
      <c r="CU45" s="662"/>
      <c r="CV45" s="662"/>
      <c r="CW45" s="662"/>
      <c r="CX45" s="662"/>
      <c r="CY45" s="663"/>
      <c r="CZ45" s="666">
        <v>7.2</v>
      </c>
      <c r="DA45" s="695"/>
      <c r="DB45" s="695"/>
      <c r="DC45" s="696"/>
      <c r="DD45" s="669">
        <v>5461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361</v>
      </c>
      <c r="CG46" s="659"/>
      <c r="CH46" s="659"/>
      <c r="CI46" s="659"/>
      <c r="CJ46" s="659"/>
      <c r="CK46" s="659"/>
      <c r="CL46" s="659"/>
      <c r="CM46" s="659"/>
      <c r="CN46" s="659"/>
      <c r="CO46" s="659"/>
      <c r="CP46" s="659"/>
      <c r="CQ46" s="660"/>
      <c r="CR46" s="661">
        <v>1069391</v>
      </c>
      <c r="CS46" s="664"/>
      <c r="CT46" s="664"/>
      <c r="CU46" s="664"/>
      <c r="CV46" s="664"/>
      <c r="CW46" s="664"/>
      <c r="CX46" s="664"/>
      <c r="CY46" s="665"/>
      <c r="CZ46" s="666">
        <v>7.4</v>
      </c>
      <c r="DA46" s="667"/>
      <c r="DB46" s="667"/>
      <c r="DC46" s="668"/>
      <c r="DD46" s="669">
        <v>146719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362</v>
      </c>
      <c r="CG47" s="659"/>
      <c r="CH47" s="659"/>
      <c r="CI47" s="659"/>
      <c r="CJ47" s="659"/>
      <c r="CK47" s="659"/>
      <c r="CL47" s="659"/>
      <c r="CM47" s="659"/>
      <c r="CN47" s="659"/>
      <c r="CO47" s="659"/>
      <c r="CP47" s="659"/>
      <c r="CQ47" s="660"/>
      <c r="CR47" s="661">
        <v>371926</v>
      </c>
      <c r="CS47" s="662"/>
      <c r="CT47" s="662"/>
      <c r="CU47" s="662"/>
      <c r="CV47" s="662"/>
      <c r="CW47" s="662"/>
      <c r="CX47" s="662"/>
      <c r="CY47" s="663"/>
      <c r="CZ47" s="666">
        <v>2.6</v>
      </c>
      <c r="DA47" s="695"/>
      <c r="DB47" s="695"/>
      <c r="DC47" s="696"/>
      <c r="DD47" s="669">
        <v>94705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363</v>
      </c>
      <c r="CG48" s="659"/>
      <c r="CH48" s="659"/>
      <c r="CI48" s="659"/>
      <c r="CJ48" s="659"/>
      <c r="CK48" s="659"/>
      <c r="CL48" s="659"/>
      <c r="CM48" s="659"/>
      <c r="CN48" s="659"/>
      <c r="CO48" s="659"/>
      <c r="CP48" s="659"/>
      <c r="CQ48" s="660"/>
      <c r="CR48" s="661" t="s">
        <v>127</v>
      </c>
      <c r="CS48" s="664"/>
      <c r="CT48" s="664"/>
      <c r="CU48" s="664"/>
      <c r="CV48" s="664"/>
      <c r="CW48" s="664"/>
      <c r="CX48" s="664"/>
      <c r="CY48" s="665"/>
      <c r="CZ48" s="666" t="s">
        <v>127</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364</v>
      </c>
      <c r="CE49" s="674"/>
      <c r="CF49" s="674"/>
      <c r="CG49" s="674"/>
      <c r="CH49" s="674"/>
      <c r="CI49" s="674"/>
      <c r="CJ49" s="674"/>
      <c r="CK49" s="674"/>
      <c r="CL49" s="674"/>
      <c r="CM49" s="674"/>
      <c r="CN49" s="674"/>
      <c r="CO49" s="674"/>
      <c r="CP49" s="674"/>
      <c r="CQ49" s="675"/>
      <c r="CR49" s="676">
        <v>14423308</v>
      </c>
      <c r="CS49" s="677"/>
      <c r="CT49" s="677"/>
      <c r="CU49" s="677"/>
      <c r="CV49" s="677"/>
      <c r="CW49" s="677"/>
      <c r="CX49" s="677"/>
      <c r="CY49" s="678"/>
      <c r="CZ49" s="679">
        <v>100</v>
      </c>
      <c r="DA49" s="680"/>
      <c r="DB49" s="680"/>
      <c r="DC49" s="681"/>
      <c r="DD49" s="682">
        <v>8693916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j5RRR5ftvc9DGZSOc/sOUkz62u1w4Z6f33dX6pcKggmuftyMSgPmo1uDUpNnceoOttfROyBoNB/7syctp4V4Lg==" saltValue="RvAcQRoKwo5tQdrZ38gKk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B1" zoomScale="70" zoomScaleNormal="25" zoomScaleSheetLayoutView="70" workbookViewId="0">
      <selection activeCell="BL86" sqref="BL86:BL87"/>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366</v>
      </c>
      <c r="DK2" s="1200"/>
      <c r="DL2" s="1200"/>
      <c r="DM2" s="1200"/>
      <c r="DN2" s="1200"/>
      <c r="DO2" s="1201"/>
      <c r="DP2" s="249"/>
      <c r="DQ2" s="1199" t="s">
        <v>367</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368</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370</v>
      </c>
      <c r="B5" s="1085"/>
      <c r="C5" s="1085"/>
      <c r="D5" s="1085"/>
      <c r="E5" s="1085"/>
      <c r="F5" s="1085"/>
      <c r="G5" s="1085"/>
      <c r="H5" s="1085"/>
      <c r="I5" s="1085"/>
      <c r="J5" s="1085"/>
      <c r="K5" s="1085"/>
      <c r="L5" s="1085"/>
      <c r="M5" s="1085"/>
      <c r="N5" s="1085"/>
      <c r="O5" s="1085"/>
      <c r="P5" s="1086"/>
      <c r="Q5" s="1090" t="s">
        <v>371</v>
      </c>
      <c r="R5" s="1091"/>
      <c r="S5" s="1091"/>
      <c r="T5" s="1091"/>
      <c r="U5" s="1092"/>
      <c r="V5" s="1090" t="s">
        <v>372</v>
      </c>
      <c r="W5" s="1091"/>
      <c r="X5" s="1091"/>
      <c r="Y5" s="1091"/>
      <c r="Z5" s="1092"/>
      <c r="AA5" s="1090" t="s">
        <v>373</v>
      </c>
      <c r="AB5" s="1091"/>
      <c r="AC5" s="1091"/>
      <c r="AD5" s="1091"/>
      <c r="AE5" s="1091"/>
      <c r="AF5" s="1202" t="s">
        <v>374</v>
      </c>
      <c r="AG5" s="1091"/>
      <c r="AH5" s="1091"/>
      <c r="AI5" s="1091"/>
      <c r="AJ5" s="1106"/>
      <c r="AK5" s="1091" t="s">
        <v>375</v>
      </c>
      <c r="AL5" s="1091"/>
      <c r="AM5" s="1091"/>
      <c r="AN5" s="1091"/>
      <c r="AO5" s="1092"/>
      <c r="AP5" s="1090" t="s">
        <v>376</v>
      </c>
      <c r="AQ5" s="1091"/>
      <c r="AR5" s="1091"/>
      <c r="AS5" s="1091"/>
      <c r="AT5" s="1092"/>
      <c r="AU5" s="1090" t="s">
        <v>377</v>
      </c>
      <c r="AV5" s="1091"/>
      <c r="AW5" s="1091"/>
      <c r="AX5" s="1091"/>
      <c r="AY5" s="1106"/>
      <c r="AZ5" s="256"/>
      <c r="BA5" s="256"/>
      <c r="BB5" s="256"/>
      <c r="BC5" s="256"/>
      <c r="BD5" s="256"/>
      <c r="BE5" s="257"/>
      <c r="BF5" s="257"/>
      <c r="BG5" s="257"/>
      <c r="BH5" s="257"/>
      <c r="BI5" s="257"/>
      <c r="BJ5" s="257"/>
      <c r="BK5" s="257"/>
      <c r="BL5" s="257"/>
      <c r="BM5" s="257"/>
      <c r="BN5" s="257"/>
      <c r="BO5" s="257"/>
      <c r="BP5" s="257"/>
      <c r="BQ5" s="1084" t="s">
        <v>378</v>
      </c>
      <c r="BR5" s="1085"/>
      <c r="BS5" s="1085"/>
      <c r="BT5" s="1085"/>
      <c r="BU5" s="1085"/>
      <c r="BV5" s="1085"/>
      <c r="BW5" s="1085"/>
      <c r="BX5" s="1085"/>
      <c r="BY5" s="1085"/>
      <c r="BZ5" s="1085"/>
      <c r="CA5" s="1085"/>
      <c r="CB5" s="1085"/>
      <c r="CC5" s="1085"/>
      <c r="CD5" s="1085"/>
      <c r="CE5" s="1085"/>
      <c r="CF5" s="1085"/>
      <c r="CG5" s="1086"/>
      <c r="CH5" s="1090" t="s">
        <v>379</v>
      </c>
      <c r="CI5" s="1091"/>
      <c r="CJ5" s="1091"/>
      <c r="CK5" s="1091"/>
      <c r="CL5" s="1092"/>
      <c r="CM5" s="1090" t="s">
        <v>380</v>
      </c>
      <c r="CN5" s="1091"/>
      <c r="CO5" s="1091"/>
      <c r="CP5" s="1091"/>
      <c r="CQ5" s="1092"/>
      <c r="CR5" s="1090" t="s">
        <v>381</v>
      </c>
      <c r="CS5" s="1091"/>
      <c r="CT5" s="1091"/>
      <c r="CU5" s="1091"/>
      <c r="CV5" s="1092"/>
      <c r="CW5" s="1090" t="s">
        <v>382</v>
      </c>
      <c r="CX5" s="1091"/>
      <c r="CY5" s="1091"/>
      <c r="CZ5" s="1091"/>
      <c r="DA5" s="1092"/>
      <c r="DB5" s="1090" t="s">
        <v>383</v>
      </c>
      <c r="DC5" s="1091"/>
      <c r="DD5" s="1091"/>
      <c r="DE5" s="1091"/>
      <c r="DF5" s="1092"/>
      <c r="DG5" s="1187" t="s">
        <v>384</v>
      </c>
      <c r="DH5" s="1188"/>
      <c r="DI5" s="1188"/>
      <c r="DJ5" s="1188"/>
      <c r="DK5" s="1189"/>
      <c r="DL5" s="1187" t="s">
        <v>385</v>
      </c>
      <c r="DM5" s="1188"/>
      <c r="DN5" s="1188"/>
      <c r="DO5" s="1188"/>
      <c r="DP5" s="1189"/>
      <c r="DQ5" s="1090" t="s">
        <v>386</v>
      </c>
      <c r="DR5" s="1091"/>
      <c r="DS5" s="1091"/>
      <c r="DT5" s="1091"/>
      <c r="DU5" s="1092"/>
      <c r="DV5" s="1090" t="s">
        <v>377</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387</v>
      </c>
      <c r="C7" s="1140"/>
      <c r="D7" s="1140"/>
      <c r="E7" s="1140"/>
      <c r="F7" s="1140"/>
      <c r="G7" s="1140"/>
      <c r="H7" s="1140"/>
      <c r="I7" s="1140"/>
      <c r="J7" s="1140"/>
      <c r="K7" s="1140"/>
      <c r="L7" s="1140"/>
      <c r="M7" s="1140"/>
      <c r="N7" s="1140"/>
      <c r="O7" s="1140"/>
      <c r="P7" s="1141"/>
      <c r="Q7" s="1193">
        <v>14773</v>
      </c>
      <c r="R7" s="1194"/>
      <c r="S7" s="1194"/>
      <c r="T7" s="1194"/>
      <c r="U7" s="1194"/>
      <c r="V7" s="1194">
        <v>14433</v>
      </c>
      <c r="W7" s="1194"/>
      <c r="X7" s="1194"/>
      <c r="Y7" s="1194"/>
      <c r="Z7" s="1194"/>
      <c r="AA7" s="1194">
        <v>340</v>
      </c>
      <c r="AB7" s="1194"/>
      <c r="AC7" s="1194"/>
      <c r="AD7" s="1194"/>
      <c r="AE7" s="1195"/>
      <c r="AF7" s="1196">
        <v>264</v>
      </c>
      <c r="AG7" s="1197"/>
      <c r="AH7" s="1197"/>
      <c r="AI7" s="1197"/>
      <c r="AJ7" s="1198"/>
      <c r="AK7" s="1180">
        <v>334</v>
      </c>
      <c r="AL7" s="1181"/>
      <c r="AM7" s="1181"/>
      <c r="AN7" s="1181"/>
      <c r="AO7" s="1181"/>
      <c r="AP7" s="1181">
        <v>21038</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604</v>
      </c>
      <c r="BS7" s="1184" t="s">
        <v>590</v>
      </c>
      <c r="BT7" s="1185"/>
      <c r="BU7" s="1185"/>
      <c r="BV7" s="1185"/>
      <c r="BW7" s="1185"/>
      <c r="BX7" s="1185"/>
      <c r="BY7" s="1185"/>
      <c r="BZ7" s="1185"/>
      <c r="CA7" s="1185"/>
      <c r="CB7" s="1185"/>
      <c r="CC7" s="1185"/>
      <c r="CD7" s="1185"/>
      <c r="CE7" s="1185"/>
      <c r="CF7" s="1185"/>
      <c r="CG7" s="1186"/>
      <c r="CH7" s="1177">
        <v>-59041</v>
      </c>
      <c r="CI7" s="1178"/>
      <c r="CJ7" s="1178"/>
      <c r="CK7" s="1178"/>
      <c r="CL7" s="1179"/>
      <c r="CM7" s="1177">
        <v>39788</v>
      </c>
      <c r="CN7" s="1178"/>
      <c r="CO7" s="1178"/>
      <c r="CP7" s="1178"/>
      <c r="CQ7" s="1179"/>
      <c r="CR7" s="1177">
        <v>99</v>
      </c>
      <c r="CS7" s="1178"/>
      <c r="CT7" s="1178"/>
      <c r="CU7" s="1178"/>
      <c r="CV7" s="1179"/>
      <c r="CW7" s="1177" t="s">
        <v>603</v>
      </c>
      <c r="CX7" s="1178"/>
      <c r="CY7" s="1178"/>
      <c r="CZ7" s="1178"/>
      <c r="DA7" s="1179"/>
      <c r="DB7" s="1177" t="s">
        <v>603</v>
      </c>
      <c r="DC7" s="1178"/>
      <c r="DD7" s="1178"/>
      <c r="DE7" s="1178"/>
      <c r="DF7" s="1179"/>
      <c r="DG7" s="1177" t="s">
        <v>603</v>
      </c>
      <c r="DH7" s="1178"/>
      <c r="DI7" s="1178"/>
      <c r="DJ7" s="1178"/>
      <c r="DK7" s="1179"/>
      <c r="DL7" s="1177">
        <v>420</v>
      </c>
      <c r="DM7" s="1178"/>
      <c r="DN7" s="1178"/>
      <c r="DO7" s="1178"/>
      <c r="DP7" s="1179"/>
      <c r="DQ7" s="1177">
        <v>126</v>
      </c>
      <c r="DR7" s="1178"/>
      <c r="DS7" s="1178"/>
      <c r="DT7" s="1178"/>
      <c r="DU7" s="1179"/>
      <c r="DV7" s="1204"/>
      <c r="DW7" s="1205"/>
      <c r="DX7" s="1205"/>
      <c r="DY7" s="1205"/>
      <c r="DZ7" s="1206"/>
      <c r="EA7" s="254"/>
    </row>
    <row r="8" spans="1:131" s="255" customFormat="1" ht="26.25" customHeight="1" x14ac:dyDescent="0.15">
      <c r="A8" s="261">
        <v>2</v>
      </c>
      <c r="B8" s="1126" t="s">
        <v>388</v>
      </c>
      <c r="C8" s="1127"/>
      <c r="D8" s="1127"/>
      <c r="E8" s="1127"/>
      <c r="F8" s="1127"/>
      <c r="G8" s="1127"/>
      <c r="H8" s="1127"/>
      <c r="I8" s="1127"/>
      <c r="J8" s="1127"/>
      <c r="K8" s="1127"/>
      <c r="L8" s="1127"/>
      <c r="M8" s="1127"/>
      <c r="N8" s="1127"/>
      <c r="O8" s="1127"/>
      <c r="P8" s="1128"/>
      <c r="Q8" s="1132">
        <v>17</v>
      </c>
      <c r="R8" s="1133"/>
      <c r="S8" s="1133"/>
      <c r="T8" s="1133"/>
      <c r="U8" s="1133"/>
      <c r="V8" s="1133">
        <v>17</v>
      </c>
      <c r="W8" s="1133"/>
      <c r="X8" s="1133"/>
      <c r="Y8" s="1133"/>
      <c r="Z8" s="1133"/>
      <c r="AA8" s="1133" t="s">
        <v>589</v>
      </c>
      <c r="AB8" s="1133"/>
      <c r="AC8" s="1133"/>
      <c r="AD8" s="1133"/>
      <c r="AE8" s="1134"/>
      <c r="AF8" s="1108" t="s">
        <v>389</v>
      </c>
      <c r="AG8" s="1109"/>
      <c r="AH8" s="1109"/>
      <c r="AI8" s="1109"/>
      <c r="AJ8" s="1110"/>
      <c r="AK8" s="1175">
        <v>11</v>
      </c>
      <c r="AL8" s="1176"/>
      <c r="AM8" s="1176"/>
      <c r="AN8" s="1176"/>
      <c r="AO8" s="1176"/>
      <c r="AP8" s="1176" t="s">
        <v>589</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591</v>
      </c>
      <c r="BT8" s="1104"/>
      <c r="BU8" s="1104"/>
      <c r="BV8" s="1104"/>
      <c r="BW8" s="1104"/>
      <c r="BX8" s="1104"/>
      <c r="BY8" s="1104"/>
      <c r="BZ8" s="1104"/>
      <c r="CA8" s="1104"/>
      <c r="CB8" s="1104"/>
      <c r="CC8" s="1104"/>
      <c r="CD8" s="1104"/>
      <c r="CE8" s="1104"/>
      <c r="CF8" s="1104"/>
      <c r="CG8" s="1105"/>
      <c r="CH8" s="1078">
        <v>6</v>
      </c>
      <c r="CI8" s="1079"/>
      <c r="CJ8" s="1079"/>
      <c r="CK8" s="1079"/>
      <c r="CL8" s="1080"/>
      <c r="CM8" s="1078">
        <v>264</v>
      </c>
      <c r="CN8" s="1079"/>
      <c r="CO8" s="1079"/>
      <c r="CP8" s="1079"/>
      <c r="CQ8" s="1080"/>
      <c r="CR8" s="1078">
        <v>200</v>
      </c>
      <c r="CS8" s="1079"/>
      <c r="CT8" s="1079"/>
      <c r="CU8" s="1079"/>
      <c r="CV8" s="1080"/>
      <c r="CW8" s="1078" t="s">
        <v>603</v>
      </c>
      <c r="CX8" s="1079"/>
      <c r="CY8" s="1079"/>
      <c r="CZ8" s="1079"/>
      <c r="DA8" s="1080"/>
      <c r="DB8" s="1078" t="s">
        <v>603</v>
      </c>
      <c r="DC8" s="1079"/>
      <c r="DD8" s="1079"/>
      <c r="DE8" s="1079"/>
      <c r="DF8" s="1080"/>
      <c r="DG8" s="1078" t="s">
        <v>603</v>
      </c>
      <c r="DH8" s="1079"/>
      <c r="DI8" s="1079"/>
      <c r="DJ8" s="1079"/>
      <c r="DK8" s="1080"/>
      <c r="DL8" s="1078" t="s">
        <v>603</v>
      </c>
      <c r="DM8" s="1079"/>
      <c r="DN8" s="1079"/>
      <c r="DO8" s="1079"/>
      <c r="DP8" s="1080"/>
      <c r="DQ8" s="1078" t="s">
        <v>603</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592</v>
      </c>
      <c r="BT9" s="1104"/>
      <c r="BU9" s="1104"/>
      <c r="BV9" s="1104"/>
      <c r="BW9" s="1104"/>
      <c r="BX9" s="1104"/>
      <c r="BY9" s="1104"/>
      <c r="BZ9" s="1104"/>
      <c r="CA9" s="1104"/>
      <c r="CB9" s="1104"/>
      <c r="CC9" s="1104"/>
      <c r="CD9" s="1104"/>
      <c r="CE9" s="1104"/>
      <c r="CF9" s="1104"/>
      <c r="CG9" s="1105"/>
      <c r="CH9" s="1078">
        <v>-39</v>
      </c>
      <c r="CI9" s="1079"/>
      <c r="CJ9" s="1079"/>
      <c r="CK9" s="1079"/>
      <c r="CL9" s="1080"/>
      <c r="CM9" s="1078">
        <v>21</v>
      </c>
      <c r="CN9" s="1079"/>
      <c r="CO9" s="1079"/>
      <c r="CP9" s="1079"/>
      <c r="CQ9" s="1080"/>
      <c r="CR9" s="1078">
        <v>48</v>
      </c>
      <c r="CS9" s="1079"/>
      <c r="CT9" s="1079"/>
      <c r="CU9" s="1079"/>
      <c r="CV9" s="1080"/>
      <c r="CW9" s="1078" t="s">
        <v>603</v>
      </c>
      <c r="CX9" s="1079"/>
      <c r="CY9" s="1079"/>
      <c r="CZ9" s="1079"/>
      <c r="DA9" s="1080"/>
      <c r="DB9" s="1078" t="s">
        <v>603</v>
      </c>
      <c r="DC9" s="1079"/>
      <c r="DD9" s="1079"/>
      <c r="DE9" s="1079"/>
      <c r="DF9" s="1080"/>
      <c r="DG9" s="1078" t="s">
        <v>528</v>
      </c>
      <c r="DH9" s="1079"/>
      <c r="DI9" s="1079"/>
      <c r="DJ9" s="1079"/>
      <c r="DK9" s="1080"/>
      <c r="DL9" s="1078" t="s">
        <v>528</v>
      </c>
      <c r="DM9" s="1079"/>
      <c r="DN9" s="1079"/>
      <c r="DO9" s="1079"/>
      <c r="DP9" s="1080"/>
      <c r="DQ9" s="1078" t="s">
        <v>603</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t="s">
        <v>604</v>
      </c>
      <c r="BS10" s="1103" t="s">
        <v>593</v>
      </c>
      <c r="BT10" s="1104"/>
      <c r="BU10" s="1104"/>
      <c r="BV10" s="1104"/>
      <c r="BW10" s="1104"/>
      <c r="BX10" s="1104"/>
      <c r="BY10" s="1104"/>
      <c r="BZ10" s="1104"/>
      <c r="CA10" s="1104"/>
      <c r="CB10" s="1104"/>
      <c r="CC10" s="1104"/>
      <c r="CD10" s="1104"/>
      <c r="CE10" s="1104"/>
      <c r="CF10" s="1104"/>
      <c r="CG10" s="1105"/>
      <c r="CH10" s="1078">
        <v>-29</v>
      </c>
      <c r="CI10" s="1079"/>
      <c r="CJ10" s="1079"/>
      <c r="CK10" s="1079"/>
      <c r="CL10" s="1080"/>
      <c r="CM10" s="1078">
        <v>-10</v>
      </c>
      <c r="CN10" s="1079"/>
      <c r="CO10" s="1079"/>
      <c r="CP10" s="1079"/>
      <c r="CQ10" s="1080"/>
      <c r="CR10" s="1078">
        <v>160</v>
      </c>
      <c r="CS10" s="1079"/>
      <c r="CT10" s="1079"/>
      <c r="CU10" s="1079"/>
      <c r="CV10" s="1080"/>
      <c r="CW10" s="1078" t="s">
        <v>606</v>
      </c>
      <c r="CX10" s="1079"/>
      <c r="CY10" s="1079"/>
      <c r="CZ10" s="1079"/>
      <c r="DA10" s="1080"/>
      <c r="DB10" s="1078" t="s">
        <v>603</v>
      </c>
      <c r="DC10" s="1079"/>
      <c r="DD10" s="1079"/>
      <c r="DE10" s="1079"/>
      <c r="DF10" s="1080"/>
      <c r="DG10" s="1078" t="s">
        <v>603</v>
      </c>
      <c r="DH10" s="1079"/>
      <c r="DI10" s="1079"/>
      <c r="DJ10" s="1079"/>
      <c r="DK10" s="1080"/>
      <c r="DL10" s="1078">
        <v>50</v>
      </c>
      <c r="DM10" s="1079"/>
      <c r="DN10" s="1079"/>
      <c r="DO10" s="1079"/>
      <c r="DP10" s="1080"/>
      <c r="DQ10" s="1078">
        <v>45</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594</v>
      </c>
      <c r="BT11" s="1104"/>
      <c r="BU11" s="1104"/>
      <c r="BV11" s="1104"/>
      <c r="BW11" s="1104"/>
      <c r="BX11" s="1104"/>
      <c r="BY11" s="1104"/>
      <c r="BZ11" s="1104"/>
      <c r="CA11" s="1104"/>
      <c r="CB11" s="1104"/>
      <c r="CC11" s="1104"/>
      <c r="CD11" s="1104"/>
      <c r="CE11" s="1104"/>
      <c r="CF11" s="1104"/>
      <c r="CG11" s="1105"/>
      <c r="CH11" s="1078">
        <v>0</v>
      </c>
      <c r="CI11" s="1079"/>
      <c r="CJ11" s="1079"/>
      <c r="CK11" s="1079"/>
      <c r="CL11" s="1080"/>
      <c r="CM11" s="1078">
        <v>31</v>
      </c>
      <c r="CN11" s="1079"/>
      <c r="CO11" s="1079"/>
      <c r="CP11" s="1079"/>
      <c r="CQ11" s="1080"/>
      <c r="CR11" s="1078">
        <v>30</v>
      </c>
      <c r="CS11" s="1079"/>
      <c r="CT11" s="1079"/>
      <c r="CU11" s="1079"/>
      <c r="CV11" s="1080"/>
      <c r="CW11" s="1078" t="s">
        <v>603</v>
      </c>
      <c r="CX11" s="1079"/>
      <c r="CY11" s="1079"/>
      <c r="CZ11" s="1079"/>
      <c r="DA11" s="1080"/>
      <c r="DB11" s="1078" t="s">
        <v>603</v>
      </c>
      <c r="DC11" s="1079"/>
      <c r="DD11" s="1079"/>
      <c r="DE11" s="1079"/>
      <c r="DF11" s="1080"/>
      <c r="DG11" s="1078" t="s">
        <v>528</v>
      </c>
      <c r="DH11" s="1079"/>
      <c r="DI11" s="1079"/>
      <c r="DJ11" s="1079"/>
      <c r="DK11" s="1080"/>
      <c r="DL11" s="1078" t="s">
        <v>528</v>
      </c>
      <c r="DM11" s="1079"/>
      <c r="DN11" s="1079"/>
      <c r="DO11" s="1079"/>
      <c r="DP11" s="1080"/>
      <c r="DQ11" s="1078" t="s">
        <v>603</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595</v>
      </c>
      <c r="BT12" s="1104"/>
      <c r="BU12" s="1104"/>
      <c r="BV12" s="1104"/>
      <c r="BW12" s="1104"/>
      <c r="BX12" s="1104"/>
      <c r="BY12" s="1104"/>
      <c r="BZ12" s="1104"/>
      <c r="CA12" s="1104"/>
      <c r="CB12" s="1104"/>
      <c r="CC12" s="1104"/>
      <c r="CD12" s="1104"/>
      <c r="CE12" s="1104"/>
      <c r="CF12" s="1104"/>
      <c r="CG12" s="1105"/>
      <c r="CH12" s="1078">
        <v>4</v>
      </c>
      <c r="CI12" s="1079"/>
      <c r="CJ12" s="1079"/>
      <c r="CK12" s="1079"/>
      <c r="CL12" s="1080"/>
      <c r="CM12" s="1078">
        <v>91</v>
      </c>
      <c r="CN12" s="1079"/>
      <c r="CO12" s="1079"/>
      <c r="CP12" s="1079"/>
      <c r="CQ12" s="1080"/>
      <c r="CR12" s="1078">
        <v>5</v>
      </c>
      <c r="CS12" s="1079"/>
      <c r="CT12" s="1079"/>
      <c r="CU12" s="1079"/>
      <c r="CV12" s="1080"/>
      <c r="CW12" s="1078" t="s">
        <v>603</v>
      </c>
      <c r="CX12" s="1079"/>
      <c r="CY12" s="1079"/>
      <c r="CZ12" s="1079"/>
      <c r="DA12" s="1080"/>
      <c r="DB12" s="1078" t="s">
        <v>603</v>
      </c>
      <c r="DC12" s="1079"/>
      <c r="DD12" s="1079"/>
      <c r="DE12" s="1079"/>
      <c r="DF12" s="1080"/>
      <c r="DG12" s="1078">
        <v>338</v>
      </c>
      <c r="DH12" s="1079"/>
      <c r="DI12" s="1079"/>
      <c r="DJ12" s="1079"/>
      <c r="DK12" s="1080"/>
      <c r="DL12" s="1078" t="s">
        <v>603</v>
      </c>
      <c r="DM12" s="1079"/>
      <c r="DN12" s="1079"/>
      <c r="DO12" s="1079"/>
      <c r="DP12" s="1080"/>
      <c r="DQ12" s="1078" t="s">
        <v>603</v>
      </c>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t="s">
        <v>605</v>
      </c>
      <c r="BS13" s="1103" t="s">
        <v>596</v>
      </c>
      <c r="BT13" s="1104"/>
      <c r="BU13" s="1104"/>
      <c r="BV13" s="1104"/>
      <c r="BW13" s="1104"/>
      <c r="BX13" s="1104"/>
      <c r="BY13" s="1104"/>
      <c r="BZ13" s="1104"/>
      <c r="CA13" s="1104"/>
      <c r="CB13" s="1104"/>
      <c r="CC13" s="1104"/>
      <c r="CD13" s="1104"/>
      <c r="CE13" s="1104"/>
      <c r="CF13" s="1104"/>
      <c r="CG13" s="1105"/>
      <c r="CH13" s="1078">
        <v>0</v>
      </c>
      <c r="CI13" s="1079"/>
      <c r="CJ13" s="1079"/>
      <c r="CK13" s="1079"/>
      <c r="CL13" s="1080"/>
      <c r="CM13" s="1078">
        <v>69</v>
      </c>
      <c r="CN13" s="1079"/>
      <c r="CO13" s="1079"/>
      <c r="CP13" s="1079"/>
      <c r="CQ13" s="1080"/>
      <c r="CR13" s="1078">
        <v>52</v>
      </c>
      <c r="CS13" s="1079"/>
      <c r="CT13" s="1079"/>
      <c r="CU13" s="1079"/>
      <c r="CV13" s="1080"/>
      <c r="CW13" s="1078">
        <v>11</v>
      </c>
      <c r="CX13" s="1079"/>
      <c r="CY13" s="1079"/>
      <c r="CZ13" s="1079"/>
      <c r="DA13" s="1080"/>
      <c r="DB13" s="1078">
        <v>2</v>
      </c>
      <c r="DC13" s="1079"/>
      <c r="DD13" s="1079"/>
      <c r="DE13" s="1079"/>
      <c r="DF13" s="1080"/>
      <c r="DG13" s="1078" t="s">
        <v>603</v>
      </c>
      <c r="DH13" s="1079"/>
      <c r="DI13" s="1079"/>
      <c r="DJ13" s="1079"/>
      <c r="DK13" s="1080"/>
      <c r="DL13" s="1078">
        <v>178</v>
      </c>
      <c r="DM13" s="1079"/>
      <c r="DN13" s="1079"/>
      <c r="DO13" s="1079"/>
      <c r="DP13" s="1080"/>
      <c r="DQ13" s="1078">
        <v>17</v>
      </c>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597</v>
      </c>
      <c r="BT14" s="1104"/>
      <c r="BU14" s="1104"/>
      <c r="BV14" s="1104"/>
      <c r="BW14" s="1104"/>
      <c r="BX14" s="1104"/>
      <c r="BY14" s="1104"/>
      <c r="BZ14" s="1104"/>
      <c r="CA14" s="1104"/>
      <c r="CB14" s="1104"/>
      <c r="CC14" s="1104"/>
      <c r="CD14" s="1104"/>
      <c r="CE14" s="1104"/>
      <c r="CF14" s="1104"/>
      <c r="CG14" s="1105"/>
      <c r="CH14" s="1078">
        <v>14</v>
      </c>
      <c r="CI14" s="1079"/>
      <c r="CJ14" s="1079"/>
      <c r="CK14" s="1079"/>
      <c r="CL14" s="1080"/>
      <c r="CM14" s="1078">
        <v>113</v>
      </c>
      <c r="CN14" s="1079"/>
      <c r="CO14" s="1079"/>
      <c r="CP14" s="1079"/>
      <c r="CQ14" s="1080"/>
      <c r="CR14" s="1078">
        <v>100</v>
      </c>
      <c r="CS14" s="1079"/>
      <c r="CT14" s="1079"/>
      <c r="CU14" s="1079"/>
      <c r="CV14" s="1080"/>
      <c r="CW14" s="1078" t="s">
        <v>603</v>
      </c>
      <c r="CX14" s="1079"/>
      <c r="CY14" s="1079"/>
      <c r="CZ14" s="1079"/>
      <c r="DA14" s="1080"/>
      <c r="DB14" s="1078" t="s">
        <v>603</v>
      </c>
      <c r="DC14" s="1079"/>
      <c r="DD14" s="1079"/>
      <c r="DE14" s="1079"/>
      <c r="DF14" s="1080"/>
      <c r="DG14" s="1078" t="s">
        <v>528</v>
      </c>
      <c r="DH14" s="1079"/>
      <c r="DI14" s="1079"/>
      <c r="DJ14" s="1079"/>
      <c r="DK14" s="1080"/>
      <c r="DL14" s="1078" t="s">
        <v>528</v>
      </c>
      <c r="DM14" s="1079"/>
      <c r="DN14" s="1079"/>
      <c r="DO14" s="1079"/>
      <c r="DP14" s="1080"/>
      <c r="DQ14" s="1078" t="s">
        <v>603</v>
      </c>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t="s">
        <v>598</v>
      </c>
      <c r="BT15" s="1104"/>
      <c r="BU15" s="1104"/>
      <c r="BV15" s="1104"/>
      <c r="BW15" s="1104"/>
      <c r="BX15" s="1104"/>
      <c r="BY15" s="1104"/>
      <c r="BZ15" s="1104"/>
      <c r="CA15" s="1104"/>
      <c r="CB15" s="1104"/>
      <c r="CC15" s="1104"/>
      <c r="CD15" s="1104"/>
      <c r="CE15" s="1104"/>
      <c r="CF15" s="1104"/>
      <c r="CG15" s="1105"/>
      <c r="CH15" s="1078">
        <v>3</v>
      </c>
      <c r="CI15" s="1079"/>
      <c r="CJ15" s="1079"/>
      <c r="CK15" s="1079"/>
      <c r="CL15" s="1080"/>
      <c r="CM15" s="1078">
        <v>28</v>
      </c>
      <c r="CN15" s="1079"/>
      <c r="CO15" s="1079"/>
      <c r="CP15" s="1079"/>
      <c r="CQ15" s="1080"/>
      <c r="CR15" s="1078">
        <v>20</v>
      </c>
      <c r="CS15" s="1079"/>
      <c r="CT15" s="1079"/>
      <c r="CU15" s="1079"/>
      <c r="CV15" s="1080"/>
      <c r="CW15" s="1078" t="s">
        <v>607</v>
      </c>
      <c r="CX15" s="1079"/>
      <c r="CY15" s="1079"/>
      <c r="CZ15" s="1079"/>
      <c r="DA15" s="1080"/>
      <c r="DB15" s="1078" t="s">
        <v>607</v>
      </c>
      <c r="DC15" s="1079"/>
      <c r="DD15" s="1079"/>
      <c r="DE15" s="1079"/>
      <c r="DF15" s="1080"/>
      <c r="DG15" s="1078" t="s">
        <v>528</v>
      </c>
      <c r="DH15" s="1079"/>
      <c r="DI15" s="1079"/>
      <c r="DJ15" s="1079"/>
      <c r="DK15" s="1080"/>
      <c r="DL15" s="1078" t="s">
        <v>528</v>
      </c>
      <c r="DM15" s="1079"/>
      <c r="DN15" s="1079"/>
      <c r="DO15" s="1079"/>
      <c r="DP15" s="1080"/>
      <c r="DQ15" s="1078" t="s">
        <v>603</v>
      </c>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t="s">
        <v>599</v>
      </c>
      <c r="BT16" s="1104"/>
      <c r="BU16" s="1104"/>
      <c r="BV16" s="1104"/>
      <c r="BW16" s="1104"/>
      <c r="BX16" s="1104"/>
      <c r="BY16" s="1104"/>
      <c r="BZ16" s="1104"/>
      <c r="CA16" s="1104"/>
      <c r="CB16" s="1104"/>
      <c r="CC16" s="1104"/>
      <c r="CD16" s="1104"/>
      <c r="CE16" s="1104"/>
      <c r="CF16" s="1104"/>
      <c r="CG16" s="1105"/>
      <c r="CH16" s="1078">
        <v>10</v>
      </c>
      <c r="CI16" s="1079"/>
      <c r="CJ16" s="1079"/>
      <c r="CK16" s="1079"/>
      <c r="CL16" s="1080"/>
      <c r="CM16" s="1078">
        <v>117</v>
      </c>
      <c r="CN16" s="1079"/>
      <c r="CO16" s="1079"/>
      <c r="CP16" s="1079"/>
      <c r="CQ16" s="1080"/>
      <c r="CR16" s="1078" t="s">
        <v>603</v>
      </c>
      <c r="CS16" s="1079"/>
      <c r="CT16" s="1079"/>
      <c r="CU16" s="1079"/>
      <c r="CV16" s="1080"/>
      <c r="CW16" s="1078" t="s">
        <v>603</v>
      </c>
      <c r="CX16" s="1079"/>
      <c r="CY16" s="1079"/>
      <c r="CZ16" s="1079"/>
      <c r="DA16" s="1080"/>
      <c r="DB16" s="1078" t="s">
        <v>603</v>
      </c>
      <c r="DC16" s="1079"/>
      <c r="DD16" s="1079"/>
      <c r="DE16" s="1079"/>
      <c r="DF16" s="1080"/>
      <c r="DG16" s="1078" t="s">
        <v>528</v>
      </c>
      <c r="DH16" s="1079"/>
      <c r="DI16" s="1079"/>
      <c r="DJ16" s="1079"/>
      <c r="DK16" s="1080"/>
      <c r="DL16" s="1078" t="s">
        <v>528</v>
      </c>
      <c r="DM16" s="1079"/>
      <c r="DN16" s="1079"/>
      <c r="DO16" s="1079"/>
      <c r="DP16" s="1080"/>
      <c r="DQ16" s="1078" t="s">
        <v>603</v>
      </c>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t="s">
        <v>604</v>
      </c>
      <c r="BS17" s="1103" t="s">
        <v>600</v>
      </c>
      <c r="BT17" s="1104"/>
      <c r="BU17" s="1104"/>
      <c r="BV17" s="1104"/>
      <c r="BW17" s="1104"/>
      <c r="BX17" s="1104"/>
      <c r="BY17" s="1104"/>
      <c r="BZ17" s="1104"/>
      <c r="CA17" s="1104"/>
      <c r="CB17" s="1104"/>
      <c r="CC17" s="1104"/>
      <c r="CD17" s="1104"/>
      <c r="CE17" s="1104"/>
      <c r="CF17" s="1104"/>
      <c r="CG17" s="1105"/>
      <c r="CH17" s="1078">
        <v>39</v>
      </c>
      <c r="CI17" s="1079"/>
      <c r="CJ17" s="1079"/>
      <c r="CK17" s="1079"/>
      <c r="CL17" s="1080"/>
      <c r="CM17" s="1078">
        <v>4052</v>
      </c>
      <c r="CN17" s="1079"/>
      <c r="CO17" s="1079"/>
      <c r="CP17" s="1079"/>
      <c r="CQ17" s="1080"/>
      <c r="CR17" s="1078" t="s">
        <v>603</v>
      </c>
      <c r="CS17" s="1079"/>
      <c r="CT17" s="1079"/>
      <c r="CU17" s="1079"/>
      <c r="CV17" s="1080"/>
      <c r="CW17" s="1078" t="s">
        <v>603</v>
      </c>
      <c r="CX17" s="1079"/>
      <c r="CY17" s="1079"/>
      <c r="CZ17" s="1079"/>
      <c r="DA17" s="1080"/>
      <c r="DB17" s="1078" t="s">
        <v>603</v>
      </c>
      <c r="DC17" s="1079"/>
      <c r="DD17" s="1079"/>
      <c r="DE17" s="1079"/>
      <c r="DF17" s="1080"/>
      <c r="DG17" s="1078" t="s">
        <v>603</v>
      </c>
      <c r="DH17" s="1079"/>
      <c r="DI17" s="1079"/>
      <c r="DJ17" s="1079"/>
      <c r="DK17" s="1080"/>
      <c r="DL17" s="1078">
        <v>73</v>
      </c>
      <c r="DM17" s="1079"/>
      <c r="DN17" s="1079"/>
      <c r="DO17" s="1079"/>
      <c r="DP17" s="1080"/>
      <c r="DQ17" s="1078">
        <v>7</v>
      </c>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390</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391</v>
      </c>
      <c r="B23" s="1033" t="s">
        <v>392</v>
      </c>
      <c r="C23" s="1034"/>
      <c r="D23" s="1034"/>
      <c r="E23" s="1034"/>
      <c r="F23" s="1034"/>
      <c r="G23" s="1034"/>
      <c r="H23" s="1034"/>
      <c r="I23" s="1034"/>
      <c r="J23" s="1034"/>
      <c r="K23" s="1034"/>
      <c r="L23" s="1034"/>
      <c r="M23" s="1034"/>
      <c r="N23" s="1034"/>
      <c r="O23" s="1034"/>
      <c r="P23" s="1035"/>
      <c r="Q23" s="1157">
        <v>14763</v>
      </c>
      <c r="R23" s="1158"/>
      <c r="S23" s="1158"/>
      <c r="T23" s="1158"/>
      <c r="U23" s="1158"/>
      <c r="V23" s="1158">
        <v>14423</v>
      </c>
      <c r="W23" s="1158"/>
      <c r="X23" s="1158"/>
      <c r="Y23" s="1158"/>
      <c r="Z23" s="1158"/>
      <c r="AA23" s="1158">
        <v>340</v>
      </c>
      <c r="AB23" s="1158"/>
      <c r="AC23" s="1158"/>
      <c r="AD23" s="1158"/>
      <c r="AE23" s="1159"/>
      <c r="AF23" s="1160">
        <v>264</v>
      </c>
      <c r="AG23" s="1158"/>
      <c r="AH23" s="1158"/>
      <c r="AI23" s="1158"/>
      <c r="AJ23" s="1161"/>
      <c r="AK23" s="1162"/>
      <c r="AL23" s="1163"/>
      <c r="AM23" s="1163"/>
      <c r="AN23" s="1163"/>
      <c r="AO23" s="1163"/>
      <c r="AP23" s="1158">
        <v>21038</v>
      </c>
      <c r="AQ23" s="1158"/>
      <c r="AR23" s="1158"/>
      <c r="AS23" s="1158"/>
      <c r="AT23" s="1158"/>
      <c r="AU23" s="1164"/>
      <c r="AV23" s="1164"/>
      <c r="AW23" s="1164"/>
      <c r="AX23" s="1164"/>
      <c r="AY23" s="1165"/>
      <c r="AZ23" s="1154" t="s">
        <v>393</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394</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395</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370</v>
      </c>
      <c r="B26" s="1085"/>
      <c r="C26" s="1085"/>
      <c r="D26" s="1085"/>
      <c r="E26" s="1085"/>
      <c r="F26" s="1085"/>
      <c r="G26" s="1085"/>
      <c r="H26" s="1085"/>
      <c r="I26" s="1085"/>
      <c r="J26" s="1085"/>
      <c r="K26" s="1085"/>
      <c r="L26" s="1085"/>
      <c r="M26" s="1085"/>
      <c r="N26" s="1085"/>
      <c r="O26" s="1085"/>
      <c r="P26" s="1086"/>
      <c r="Q26" s="1090" t="s">
        <v>396</v>
      </c>
      <c r="R26" s="1091"/>
      <c r="S26" s="1091"/>
      <c r="T26" s="1091"/>
      <c r="U26" s="1092"/>
      <c r="V26" s="1090" t="s">
        <v>397</v>
      </c>
      <c r="W26" s="1091"/>
      <c r="X26" s="1091"/>
      <c r="Y26" s="1091"/>
      <c r="Z26" s="1092"/>
      <c r="AA26" s="1090" t="s">
        <v>398</v>
      </c>
      <c r="AB26" s="1091"/>
      <c r="AC26" s="1091"/>
      <c r="AD26" s="1091"/>
      <c r="AE26" s="1091"/>
      <c r="AF26" s="1148" t="s">
        <v>399</v>
      </c>
      <c r="AG26" s="1097"/>
      <c r="AH26" s="1097"/>
      <c r="AI26" s="1097"/>
      <c r="AJ26" s="1149"/>
      <c r="AK26" s="1091" t="s">
        <v>400</v>
      </c>
      <c r="AL26" s="1091"/>
      <c r="AM26" s="1091"/>
      <c r="AN26" s="1091"/>
      <c r="AO26" s="1092"/>
      <c r="AP26" s="1090" t="s">
        <v>401</v>
      </c>
      <c r="AQ26" s="1091"/>
      <c r="AR26" s="1091"/>
      <c r="AS26" s="1091"/>
      <c r="AT26" s="1092"/>
      <c r="AU26" s="1090" t="s">
        <v>402</v>
      </c>
      <c r="AV26" s="1091"/>
      <c r="AW26" s="1091"/>
      <c r="AX26" s="1091"/>
      <c r="AY26" s="1092"/>
      <c r="AZ26" s="1090" t="s">
        <v>403</v>
      </c>
      <c r="BA26" s="1091"/>
      <c r="BB26" s="1091"/>
      <c r="BC26" s="1091"/>
      <c r="BD26" s="1092"/>
      <c r="BE26" s="1090" t="s">
        <v>377</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404</v>
      </c>
      <c r="C28" s="1140"/>
      <c r="D28" s="1140"/>
      <c r="E28" s="1140"/>
      <c r="F28" s="1140"/>
      <c r="G28" s="1140"/>
      <c r="H28" s="1140"/>
      <c r="I28" s="1140"/>
      <c r="J28" s="1140"/>
      <c r="K28" s="1140"/>
      <c r="L28" s="1140"/>
      <c r="M28" s="1140"/>
      <c r="N28" s="1140"/>
      <c r="O28" s="1140"/>
      <c r="P28" s="1141"/>
      <c r="Q28" s="1142">
        <v>1489</v>
      </c>
      <c r="R28" s="1143"/>
      <c r="S28" s="1143"/>
      <c r="T28" s="1143"/>
      <c r="U28" s="1143"/>
      <c r="V28" s="1143">
        <v>1482</v>
      </c>
      <c r="W28" s="1143"/>
      <c r="X28" s="1143"/>
      <c r="Y28" s="1143"/>
      <c r="Z28" s="1143"/>
      <c r="AA28" s="1143">
        <v>7</v>
      </c>
      <c r="AB28" s="1143"/>
      <c r="AC28" s="1143"/>
      <c r="AD28" s="1143"/>
      <c r="AE28" s="1144"/>
      <c r="AF28" s="1145">
        <v>7</v>
      </c>
      <c r="AG28" s="1143"/>
      <c r="AH28" s="1143"/>
      <c r="AI28" s="1143"/>
      <c r="AJ28" s="1146"/>
      <c r="AK28" s="1147">
        <v>165</v>
      </c>
      <c r="AL28" s="1135"/>
      <c r="AM28" s="1135"/>
      <c r="AN28" s="1135"/>
      <c r="AO28" s="1135"/>
      <c r="AP28" s="1135" t="s">
        <v>589</v>
      </c>
      <c r="AQ28" s="1135"/>
      <c r="AR28" s="1135"/>
      <c r="AS28" s="1135"/>
      <c r="AT28" s="1135"/>
      <c r="AU28" s="1135" t="s">
        <v>589</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405</v>
      </c>
      <c r="C29" s="1127"/>
      <c r="D29" s="1127"/>
      <c r="E29" s="1127"/>
      <c r="F29" s="1127"/>
      <c r="G29" s="1127"/>
      <c r="H29" s="1127"/>
      <c r="I29" s="1127"/>
      <c r="J29" s="1127"/>
      <c r="K29" s="1127"/>
      <c r="L29" s="1127"/>
      <c r="M29" s="1127"/>
      <c r="N29" s="1127"/>
      <c r="O29" s="1127"/>
      <c r="P29" s="1128"/>
      <c r="Q29" s="1132">
        <v>391</v>
      </c>
      <c r="R29" s="1133"/>
      <c r="S29" s="1133"/>
      <c r="T29" s="1133"/>
      <c r="U29" s="1133"/>
      <c r="V29" s="1133">
        <v>388</v>
      </c>
      <c r="W29" s="1133"/>
      <c r="X29" s="1133"/>
      <c r="Y29" s="1133"/>
      <c r="Z29" s="1133"/>
      <c r="AA29" s="1133">
        <v>3</v>
      </c>
      <c r="AB29" s="1133"/>
      <c r="AC29" s="1133"/>
      <c r="AD29" s="1133"/>
      <c r="AE29" s="1134"/>
      <c r="AF29" s="1108">
        <v>3</v>
      </c>
      <c r="AG29" s="1109"/>
      <c r="AH29" s="1109"/>
      <c r="AI29" s="1109"/>
      <c r="AJ29" s="1110"/>
      <c r="AK29" s="1069">
        <v>257</v>
      </c>
      <c r="AL29" s="1060"/>
      <c r="AM29" s="1060"/>
      <c r="AN29" s="1060"/>
      <c r="AO29" s="1060"/>
      <c r="AP29" s="1060" t="s">
        <v>589</v>
      </c>
      <c r="AQ29" s="1060"/>
      <c r="AR29" s="1060"/>
      <c r="AS29" s="1060"/>
      <c r="AT29" s="1060"/>
      <c r="AU29" s="1060" t="s">
        <v>589</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406</v>
      </c>
      <c r="C30" s="1127"/>
      <c r="D30" s="1127"/>
      <c r="E30" s="1127"/>
      <c r="F30" s="1127"/>
      <c r="G30" s="1127"/>
      <c r="H30" s="1127"/>
      <c r="I30" s="1127"/>
      <c r="J30" s="1127"/>
      <c r="K30" s="1127"/>
      <c r="L30" s="1127"/>
      <c r="M30" s="1127"/>
      <c r="N30" s="1127"/>
      <c r="O30" s="1127"/>
      <c r="P30" s="1128"/>
      <c r="Q30" s="1132">
        <v>350</v>
      </c>
      <c r="R30" s="1133"/>
      <c r="S30" s="1133"/>
      <c r="T30" s="1133"/>
      <c r="U30" s="1133"/>
      <c r="V30" s="1133">
        <v>350</v>
      </c>
      <c r="W30" s="1133"/>
      <c r="X30" s="1133"/>
      <c r="Y30" s="1133"/>
      <c r="Z30" s="1133"/>
      <c r="AA30" s="1133" t="s">
        <v>589</v>
      </c>
      <c r="AB30" s="1133"/>
      <c r="AC30" s="1133"/>
      <c r="AD30" s="1133"/>
      <c r="AE30" s="1134"/>
      <c r="AF30" s="1108" t="s">
        <v>127</v>
      </c>
      <c r="AG30" s="1109"/>
      <c r="AH30" s="1109"/>
      <c r="AI30" s="1109"/>
      <c r="AJ30" s="1110"/>
      <c r="AK30" s="1069">
        <v>0</v>
      </c>
      <c r="AL30" s="1060"/>
      <c r="AM30" s="1060"/>
      <c r="AN30" s="1060"/>
      <c r="AO30" s="1060"/>
      <c r="AP30" s="1060">
        <v>131</v>
      </c>
      <c r="AQ30" s="1060"/>
      <c r="AR30" s="1060"/>
      <c r="AS30" s="1060"/>
      <c r="AT30" s="1060"/>
      <c r="AU30" s="1060">
        <v>0</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407</v>
      </c>
      <c r="C31" s="1127"/>
      <c r="D31" s="1127"/>
      <c r="E31" s="1127"/>
      <c r="F31" s="1127"/>
      <c r="G31" s="1127"/>
      <c r="H31" s="1127"/>
      <c r="I31" s="1127"/>
      <c r="J31" s="1127"/>
      <c r="K31" s="1127"/>
      <c r="L31" s="1127"/>
      <c r="M31" s="1127"/>
      <c r="N31" s="1127"/>
      <c r="O31" s="1127"/>
      <c r="P31" s="1128"/>
      <c r="Q31" s="1132">
        <v>381</v>
      </c>
      <c r="R31" s="1133"/>
      <c r="S31" s="1133"/>
      <c r="T31" s="1133"/>
      <c r="U31" s="1133"/>
      <c r="V31" s="1133">
        <v>381</v>
      </c>
      <c r="W31" s="1133"/>
      <c r="X31" s="1133"/>
      <c r="Y31" s="1133"/>
      <c r="Z31" s="1133"/>
      <c r="AA31" s="1133" t="s">
        <v>589</v>
      </c>
      <c r="AB31" s="1133"/>
      <c r="AC31" s="1133"/>
      <c r="AD31" s="1133"/>
      <c r="AE31" s="1134"/>
      <c r="AF31" s="1108" t="s">
        <v>127</v>
      </c>
      <c r="AG31" s="1109"/>
      <c r="AH31" s="1109"/>
      <c r="AI31" s="1109"/>
      <c r="AJ31" s="1110"/>
      <c r="AK31" s="1069">
        <v>28</v>
      </c>
      <c r="AL31" s="1060"/>
      <c r="AM31" s="1060"/>
      <c r="AN31" s="1060"/>
      <c r="AO31" s="1060"/>
      <c r="AP31" s="1060">
        <v>383</v>
      </c>
      <c r="AQ31" s="1060"/>
      <c r="AR31" s="1060"/>
      <c r="AS31" s="1060"/>
      <c r="AT31" s="1060"/>
      <c r="AU31" s="1060">
        <v>32</v>
      </c>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408</v>
      </c>
      <c r="C32" s="1127"/>
      <c r="D32" s="1127"/>
      <c r="E32" s="1127"/>
      <c r="F32" s="1127"/>
      <c r="G32" s="1127"/>
      <c r="H32" s="1127"/>
      <c r="I32" s="1127"/>
      <c r="J32" s="1127"/>
      <c r="K32" s="1127"/>
      <c r="L32" s="1127"/>
      <c r="M32" s="1127"/>
      <c r="N32" s="1127"/>
      <c r="O32" s="1127"/>
      <c r="P32" s="1128"/>
      <c r="Q32" s="1132">
        <v>23</v>
      </c>
      <c r="R32" s="1133"/>
      <c r="S32" s="1133"/>
      <c r="T32" s="1133"/>
      <c r="U32" s="1133"/>
      <c r="V32" s="1133">
        <v>23</v>
      </c>
      <c r="W32" s="1133"/>
      <c r="X32" s="1133"/>
      <c r="Y32" s="1133"/>
      <c r="Z32" s="1133"/>
      <c r="AA32" s="1133" t="s">
        <v>589</v>
      </c>
      <c r="AB32" s="1133"/>
      <c r="AC32" s="1133"/>
      <c r="AD32" s="1133"/>
      <c r="AE32" s="1134"/>
      <c r="AF32" s="1108" t="s">
        <v>127</v>
      </c>
      <c r="AG32" s="1109"/>
      <c r="AH32" s="1109"/>
      <c r="AI32" s="1109"/>
      <c r="AJ32" s="1110"/>
      <c r="AK32" s="1069">
        <v>3</v>
      </c>
      <c r="AL32" s="1060"/>
      <c r="AM32" s="1060"/>
      <c r="AN32" s="1060"/>
      <c r="AO32" s="1060"/>
      <c r="AP32" s="1060" t="s">
        <v>589</v>
      </c>
      <c r="AQ32" s="1060"/>
      <c r="AR32" s="1060"/>
      <c r="AS32" s="1060"/>
      <c r="AT32" s="1060"/>
      <c r="AU32" s="1060" t="s">
        <v>589</v>
      </c>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409</v>
      </c>
      <c r="C33" s="1127"/>
      <c r="D33" s="1127"/>
      <c r="E33" s="1127"/>
      <c r="F33" s="1127"/>
      <c r="G33" s="1127"/>
      <c r="H33" s="1127"/>
      <c r="I33" s="1127"/>
      <c r="J33" s="1127"/>
      <c r="K33" s="1127"/>
      <c r="L33" s="1127"/>
      <c r="M33" s="1127"/>
      <c r="N33" s="1127"/>
      <c r="O33" s="1127"/>
      <c r="P33" s="1128"/>
      <c r="Q33" s="1132">
        <v>1979</v>
      </c>
      <c r="R33" s="1133"/>
      <c r="S33" s="1133"/>
      <c r="T33" s="1133"/>
      <c r="U33" s="1133"/>
      <c r="V33" s="1133">
        <v>1979</v>
      </c>
      <c r="W33" s="1133"/>
      <c r="X33" s="1133"/>
      <c r="Y33" s="1133"/>
      <c r="Z33" s="1133"/>
      <c r="AA33" s="1133">
        <v>0</v>
      </c>
      <c r="AB33" s="1133"/>
      <c r="AC33" s="1133"/>
      <c r="AD33" s="1133"/>
      <c r="AE33" s="1134"/>
      <c r="AF33" s="1108">
        <v>100</v>
      </c>
      <c r="AG33" s="1109"/>
      <c r="AH33" s="1109"/>
      <c r="AI33" s="1109"/>
      <c r="AJ33" s="1110"/>
      <c r="AK33" s="1069">
        <v>577</v>
      </c>
      <c r="AL33" s="1060"/>
      <c r="AM33" s="1060"/>
      <c r="AN33" s="1060"/>
      <c r="AO33" s="1060"/>
      <c r="AP33" s="1060">
        <v>2586</v>
      </c>
      <c r="AQ33" s="1060"/>
      <c r="AR33" s="1060"/>
      <c r="AS33" s="1060"/>
      <c r="AT33" s="1060"/>
      <c r="AU33" s="1060">
        <v>1740</v>
      </c>
      <c r="AV33" s="1060"/>
      <c r="AW33" s="1060"/>
      <c r="AX33" s="1060"/>
      <c r="AY33" s="1060"/>
      <c r="AZ33" s="1131" t="s">
        <v>602</v>
      </c>
      <c r="BA33" s="1131"/>
      <c r="BB33" s="1131"/>
      <c r="BC33" s="1131"/>
      <c r="BD33" s="1131"/>
      <c r="BE33" s="1121" t="s">
        <v>410</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411</v>
      </c>
      <c r="C34" s="1127"/>
      <c r="D34" s="1127"/>
      <c r="E34" s="1127"/>
      <c r="F34" s="1127"/>
      <c r="G34" s="1127"/>
      <c r="H34" s="1127"/>
      <c r="I34" s="1127"/>
      <c r="J34" s="1127"/>
      <c r="K34" s="1127"/>
      <c r="L34" s="1127"/>
      <c r="M34" s="1127"/>
      <c r="N34" s="1127"/>
      <c r="O34" s="1127"/>
      <c r="P34" s="1128"/>
      <c r="Q34" s="1132">
        <v>701</v>
      </c>
      <c r="R34" s="1133"/>
      <c r="S34" s="1133"/>
      <c r="T34" s="1133"/>
      <c r="U34" s="1133"/>
      <c r="V34" s="1133">
        <v>696</v>
      </c>
      <c r="W34" s="1133"/>
      <c r="X34" s="1133"/>
      <c r="Y34" s="1133"/>
      <c r="Z34" s="1133"/>
      <c r="AA34" s="1133">
        <v>5</v>
      </c>
      <c r="AB34" s="1133"/>
      <c r="AC34" s="1133"/>
      <c r="AD34" s="1133"/>
      <c r="AE34" s="1134"/>
      <c r="AF34" s="1108">
        <v>86</v>
      </c>
      <c r="AG34" s="1109"/>
      <c r="AH34" s="1109"/>
      <c r="AI34" s="1109"/>
      <c r="AJ34" s="1110"/>
      <c r="AK34" s="1069">
        <v>425</v>
      </c>
      <c r="AL34" s="1060"/>
      <c r="AM34" s="1060"/>
      <c r="AN34" s="1060"/>
      <c r="AO34" s="1060"/>
      <c r="AP34" s="1060">
        <v>4239</v>
      </c>
      <c r="AQ34" s="1060"/>
      <c r="AR34" s="1060"/>
      <c r="AS34" s="1060"/>
      <c r="AT34" s="1060"/>
      <c r="AU34" s="1060">
        <v>3374</v>
      </c>
      <c r="AV34" s="1060"/>
      <c r="AW34" s="1060"/>
      <c r="AX34" s="1060"/>
      <c r="AY34" s="1060"/>
      <c r="AZ34" s="1131" t="s">
        <v>603</v>
      </c>
      <c r="BA34" s="1131"/>
      <c r="BB34" s="1131"/>
      <c r="BC34" s="1131"/>
      <c r="BD34" s="1131"/>
      <c r="BE34" s="1121" t="s">
        <v>410</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412</v>
      </c>
      <c r="C35" s="1127"/>
      <c r="D35" s="1127"/>
      <c r="E35" s="1127"/>
      <c r="F35" s="1127"/>
      <c r="G35" s="1127"/>
      <c r="H35" s="1127"/>
      <c r="I35" s="1127"/>
      <c r="J35" s="1127"/>
      <c r="K35" s="1127"/>
      <c r="L35" s="1127"/>
      <c r="M35" s="1127"/>
      <c r="N35" s="1127"/>
      <c r="O35" s="1127"/>
      <c r="P35" s="1128"/>
      <c r="Q35" s="1132">
        <v>275</v>
      </c>
      <c r="R35" s="1133"/>
      <c r="S35" s="1133"/>
      <c r="T35" s="1133"/>
      <c r="U35" s="1133"/>
      <c r="V35" s="1133">
        <v>273</v>
      </c>
      <c r="W35" s="1133"/>
      <c r="X35" s="1133"/>
      <c r="Y35" s="1133"/>
      <c r="Z35" s="1133"/>
      <c r="AA35" s="1133">
        <v>2</v>
      </c>
      <c r="AB35" s="1133"/>
      <c r="AC35" s="1133"/>
      <c r="AD35" s="1133"/>
      <c r="AE35" s="1134"/>
      <c r="AF35" s="1108">
        <v>2</v>
      </c>
      <c r="AG35" s="1109"/>
      <c r="AH35" s="1109"/>
      <c r="AI35" s="1109"/>
      <c r="AJ35" s="1110"/>
      <c r="AK35" s="1069">
        <v>159</v>
      </c>
      <c r="AL35" s="1060"/>
      <c r="AM35" s="1060"/>
      <c r="AN35" s="1060"/>
      <c r="AO35" s="1060"/>
      <c r="AP35" s="1060">
        <v>2110</v>
      </c>
      <c r="AQ35" s="1060"/>
      <c r="AR35" s="1060"/>
      <c r="AS35" s="1060"/>
      <c r="AT35" s="1060"/>
      <c r="AU35" s="1060">
        <v>1945</v>
      </c>
      <c r="AV35" s="1060"/>
      <c r="AW35" s="1060"/>
      <c r="AX35" s="1060"/>
      <c r="AY35" s="1060"/>
      <c r="AZ35" s="1131" t="s">
        <v>603</v>
      </c>
      <c r="BA35" s="1131"/>
      <c r="BB35" s="1131"/>
      <c r="BC35" s="1131"/>
      <c r="BD35" s="1131"/>
      <c r="BE35" s="1121" t="s">
        <v>413</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414</v>
      </c>
      <c r="C36" s="1127"/>
      <c r="D36" s="1127"/>
      <c r="E36" s="1127"/>
      <c r="F36" s="1127"/>
      <c r="G36" s="1127"/>
      <c r="H36" s="1127"/>
      <c r="I36" s="1127"/>
      <c r="J36" s="1127"/>
      <c r="K36" s="1127"/>
      <c r="L36" s="1127"/>
      <c r="M36" s="1127"/>
      <c r="N36" s="1127"/>
      <c r="O36" s="1127"/>
      <c r="P36" s="1128"/>
      <c r="Q36" s="1132">
        <v>527</v>
      </c>
      <c r="R36" s="1133"/>
      <c r="S36" s="1133"/>
      <c r="T36" s="1133"/>
      <c r="U36" s="1133"/>
      <c r="V36" s="1133">
        <v>525</v>
      </c>
      <c r="W36" s="1133"/>
      <c r="X36" s="1133"/>
      <c r="Y36" s="1133"/>
      <c r="Z36" s="1133"/>
      <c r="AA36" s="1133">
        <v>2</v>
      </c>
      <c r="AB36" s="1133"/>
      <c r="AC36" s="1133"/>
      <c r="AD36" s="1133"/>
      <c r="AE36" s="1134"/>
      <c r="AF36" s="1108">
        <v>2</v>
      </c>
      <c r="AG36" s="1109"/>
      <c r="AH36" s="1109"/>
      <c r="AI36" s="1109"/>
      <c r="AJ36" s="1110"/>
      <c r="AK36" s="1069">
        <v>339</v>
      </c>
      <c r="AL36" s="1060"/>
      <c r="AM36" s="1060"/>
      <c r="AN36" s="1060"/>
      <c r="AO36" s="1060"/>
      <c r="AP36" s="1060">
        <v>4182</v>
      </c>
      <c r="AQ36" s="1060"/>
      <c r="AR36" s="1060"/>
      <c r="AS36" s="1060"/>
      <c r="AT36" s="1060"/>
      <c r="AU36" s="1060">
        <v>4057</v>
      </c>
      <c r="AV36" s="1060"/>
      <c r="AW36" s="1060"/>
      <c r="AX36" s="1060"/>
      <c r="AY36" s="1060"/>
      <c r="AZ36" s="1131" t="s">
        <v>603</v>
      </c>
      <c r="BA36" s="1131"/>
      <c r="BB36" s="1131"/>
      <c r="BC36" s="1131"/>
      <c r="BD36" s="1131"/>
      <c r="BE36" s="1121" t="s">
        <v>413</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415</v>
      </c>
      <c r="C37" s="1127"/>
      <c r="D37" s="1127"/>
      <c r="E37" s="1127"/>
      <c r="F37" s="1127"/>
      <c r="G37" s="1127"/>
      <c r="H37" s="1127"/>
      <c r="I37" s="1127"/>
      <c r="J37" s="1127"/>
      <c r="K37" s="1127"/>
      <c r="L37" s="1127"/>
      <c r="M37" s="1127"/>
      <c r="N37" s="1127"/>
      <c r="O37" s="1127"/>
      <c r="P37" s="1128"/>
      <c r="Q37" s="1132">
        <v>155</v>
      </c>
      <c r="R37" s="1133"/>
      <c r="S37" s="1133"/>
      <c r="T37" s="1133"/>
      <c r="U37" s="1133"/>
      <c r="V37" s="1133">
        <v>153</v>
      </c>
      <c r="W37" s="1133"/>
      <c r="X37" s="1133"/>
      <c r="Y37" s="1133"/>
      <c r="Z37" s="1133"/>
      <c r="AA37" s="1133">
        <v>2</v>
      </c>
      <c r="AB37" s="1133"/>
      <c r="AC37" s="1133"/>
      <c r="AD37" s="1133"/>
      <c r="AE37" s="1134"/>
      <c r="AF37" s="1108">
        <v>2</v>
      </c>
      <c r="AG37" s="1109"/>
      <c r="AH37" s="1109"/>
      <c r="AI37" s="1109"/>
      <c r="AJ37" s="1110"/>
      <c r="AK37" s="1069">
        <v>76</v>
      </c>
      <c r="AL37" s="1060"/>
      <c r="AM37" s="1060"/>
      <c r="AN37" s="1060"/>
      <c r="AO37" s="1060"/>
      <c r="AP37" s="1060">
        <v>471</v>
      </c>
      <c r="AQ37" s="1060"/>
      <c r="AR37" s="1060"/>
      <c r="AS37" s="1060"/>
      <c r="AT37" s="1060"/>
      <c r="AU37" s="1060">
        <v>396</v>
      </c>
      <c r="AV37" s="1060"/>
      <c r="AW37" s="1060"/>
      <c r="AX37" s="1060"/>
      <c r="AY37" s="1060"/>
      <c r="AZ37" s="1131" t="s">
        <v>603</v>
      </c>
      <c r="BA37" s="1131"/>
      <c r="BB37" s="1131"/>
      <c r="BC37" s="1131"/>
      <c r="BD37" s="1131"/>
      <c r="BE37" s="1121" t="s">
        <v>413</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t="s">
        <v>416</v>
      </c>
      <c r="C38" s="1127"/>
      <c r="D38" s="1127"/>
      <c r="E38" s="1127"/>
      <c r="F38" s="1127"/>
      <c r="G38" s="1127"/>
      <c r="H38" s="1127"/>
      <c r="I38" s="1127"/>
      <c r="J38" s="1127"/>
      <c r="K38" s="1127"/>
      <c r="L38" s="1127"/>
      <c r="M38" s="1127"/>
      <c r="N38" s="1127"/>
      <c r="O38" s="1127"/>
      <c r="P38" s="1128"/>
      <c r="Q38" s="1132">
        <v>11</v>
      </c>
      <c r="R38" s="1133"/>
      <c r="S38" s="1133"/>
      <c r="T38" s="1133"/>
      <c r="U38" s="1133"/>
      <c r="V38" s="1133">
        <v>11</v>
      </c>
      <c r="W38" s="1133"/>
      <c r="X38" s="1133"/>
      <c r="Y38" s="1133"/>
      <c r="Z38" s="1133"/>
      <c r="AA38" s="1133" t="s">
        <v>589</v>
      </c>
      <c r="AB38" s="1133"/>
      <c r="AC38" s="1133"/>
      <c r="AD38" s="1133"/>
      <c r="AE38" s="1134"/>
      <c r="AF38" s="1108" t="s">
        <v>127</v>
      </c>
      <c r="AG38" s="1109"/>
      <c r="AH38" s="1109"/>
      <c r="AI38" s="1109"/>
      <c r="AJ38" s="1110"/>
      <c r="AK38" s="1069">
        <v>8</v>
      </c>
      <c r="AL38" s="1060"/>
      <c r="AM38" s="1060"/>
      <c r="AN38" s="1060"/>
      <c r="AO38" s="1060"/>
      <c r="AP38" s="1060" t="s">
        <v>589</v>
      </c>
      <c r="AQ38" s="1060"/>
      <c r="AR38" s="1060"/>
      <c r="AS38" s="1060"/>
      <c r="AT38" s="1060"/>
      <c r="AU38" s="1060" t="s">
        <v>589</v>
      </c>
      <c r="AV38" s="1060"/>
      <c r="AW38" s="1060"/>
      <c r="AX38" s="1060"/>
      <c r="AY38" s="1060"/>
      <c r="AZ38" s="1131" t="s">
        <v>603</v>
      </c>
      <c r="BA38" s="1131"/>
      <c r="BB38" s="1131"/>
      <c r="BC38" s="1131"/>
      <c r="BD38" s="1131"/>
      <c r="BE38" s="1121" t="s">
        <v>413</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t="s">
        <v>417</v>
      </c>
      <c r="C39" s="1127"/>
      <c r="D39" s="1127"/>
      <c r="E39" s="1127"/>
      <c r="F39" s="1127"/>
      <c r="G39" s="1127"/>
      <c r="H39" s="1127"/>
      <c r="I39" s="1127"/>
      <c r="J39" s="1127"/>
      <c r="K39" s="1127"/>
      <c r="L39" s="1127"/>
      <c r="M39" s="1127"/>
      <c r="N39" s="1127"/>
      <c r="O39" s="1127"/>
      <c r="P39" s="1128"/>
      <c r="Q39" s="1132">
        <v>137</v>
      </c>
      <c r="R39" s="1133"/>
      <c r="S39" s="1133"/>
      <c r="T39" s="1133"/>
      <c r="U39" s="1133"/>
      <c r="V39" s="1133">
        <v>134</v>
      </c>
      <c r="W39" s="1133"/>
      <c r="X39" s="1133"/>
      <c r="Y39" s="1133"/>
      <c r="Z39" s="1133"/>
      <c r="AA39" s="1133">
        <v>3</v>
      </c>
      <c r="AB39" s="1133"/>
      <c r="AC39" s="1133"/>
      <c r="AD39" s="1133"/>
      <c r="AE39" s="1134"/>
      <c r="AF39" s="1108">
        <v>3</v>
      </c>
      <c r="AG39" s="1109"/>
      <c r="AH39" s="1109"/>
      <c r="AI39" s="1109"/>
      <c r="AJ39" s="1110"/>
      <c r="AK39" s="1069" t="s">
        <v>589</v>
      </c>
      <c r="AL39" s="1060"/>
      <c r="AM39" s="1060"/>
      <c r="AN39" s="1060"/>
      <c r="AO39" s="1060"/>
      <c r="AP39" s="1060">
        <v>918</v>
      </c>
      <c r="AQ39" s="1060"/>
      <c r="AR39" s="1060"/>
      <c r="AS39" s="1060"/>
      <c r="AT39" s="1060"/>
      <c r="AU39" s="1060" t="s">
        <v>589</v>
      </c>
      <c r="AV39" s="1060"/>
      <c r="AW39" s="1060"/>
      <c r="AX39" s="1060"/>
      <c r="AY39" s="1060"/>
      <c r="AZ39" s="1131" t="s">
        <v>603</v>
      </c>
      <c r="BA39" s="1131"/>
      <c r="BB39" s="1131"/>
      <c r="BC39" s="1131"/>
      <c r="BD39" s="1131"/>
      <c r="BE39" s="1121" t="s">
        <v>413</v>
      </c>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t="s">
        <v>418</v>
      </c>
      <c r="C40" s="1127"/>
      <c r="D40" s="1127"/>
      <c r="E40" s="1127"/>
      <c r="F40" s="1127"/>
      <c r="G40" s="1127"/>
      <c r="H40" s="1127"/>
      <c r="I40" s="1127"/>
      <c r="J40" s="1127"/>
      <c r="K40" s="1127"/>
      <c r="L40" s="1127"/>
      <c r="M40" s="1127"/>
      <c r="N40" s="1127"/>
      <c r="O40" s="1127"/>
      <c r="P40" s="1128"/>
      <c r="Q40" s="1132">
        <v>26</v>
      </c>
      <c r="R40" s="1133"/>
      <c r="S40" s="1133"/>
      <c r="T40" s="1133"/>
      <c r="U40" s="1133"/>
      <c r="V40" s="1133">
        <v>26</v>
      </c>
      <c r="W40" s="1133"/>
      <c r="X40" s="1133"/>
      <c r="Y40" s="1133"/>
      <c r="Z40" s="1133"/>
      <c r="AA40" s="1133" t="s">
        <v>601</v>
      </c>
      <c r="AB40" s="1133"/>
      <c r="AC40" s="1133"/>
      <c r="AD40" s="1133"/>
      <c r="AE40" s="1134"/>
      <c r="AF40" s="1108" t="s">
        <v>127</v>
      </c>
      <c r="AG40" s="1109"/>
      <c r="AH40" s="1109"/>
      <c r="AI40" s="1109"/>
      <c r="AJ40" s="1110"/>
      <c r="AK40" s="1069" t="s">
        <v>589</v>
      </c>
      <c r="AL40" s="1060"/>
      <c r="AM40" s="1060"/>
      <c r="AN40" s="1060"/>
      <c r="AO40" s="1060"/>
      <c r="AP40" s="1060">
        <v>193</v>
      </c>
      <c r="AQ40" s="1060"/>
      <c r="AR40" s="1060"/>
      <c r="AS40" s="1060"/>
      <c r="AT40" s="1060"/>
      <c r="AU40" s="1060">
        <v>90</v>
      </c>
      <c r="AV40" s="1060"/>
      <c r="AW40" s="1060"/>
      <c r="AX40" s="1060"/>
      <c r="AY40" s="1060"/>
      <c r="AZ40" s="1131" t="s">
        <v>603</v>
      </c>
      <c r="BA40" s="1131"/>
      <c r="BB40" s="1131"/>
      <c r="BC40" s="1131"/>
      <c r="BD40" s="1131"/>
      <c r="BE40" s="1121" t="s">
        <v>413</v>
      </c>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391</v>
      </c>
      <c r="B63" s="1033" t="s">
        <v>420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204</v>
      </c>
      <c r="AG63" s="1048"/>
      <c r="AH63" s="1048"/>
      <c r="AI63" s="1048"/>
      <c r="AJ63" s="1119"/>
      <c r="AK63" s="1120"/>
      <c r="AL63" s="1052"/>
      <c r="AM63" s="1052"/>
      <c r="AN63" s="1052"/>
      <c r="AO63" s="1052"/>
      <c r="AP63" s="1048">
        <v>15212</v>
      </c>
      <c r="AQ63" s="1048"/>
      <c r="AR63" s="1048"/>
      <c r="AS63" s="1048"/>
      <c r="AT63" s="1048"/>
      <c r="AU63" s="1048">
        <v>11634</v>
      </c>
      <c r="AV63" s="1048"/>
      <c r="AW63" s="1048"/>
      <c r="AX63" s="1048"/>
      <c r="AY63" s="1048"/>
      <c r="AZ63" s="1114"/>
      <c r="BA63" s="1114"/>
      <c r="BB63" s="1114"/>
      <c r="BC63" s="1114"/>
      <c r="BD63" s="1114"/>
      <c r="BE63" s="1049"/>
      <c r="BF63" s="1049"/>
      <c r="BG63" s="1049"/>
      <c r="BH63" s="1049"/>
      <c r="BI63" s="1050"/>
      <c r="BJ63" s="1115" t="s">
        <v>127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421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422</v>
      </c>
      <c r="B66" s="1085"/>
      <c r="C66" s="1085"/>
      <c r="D66" s="1085"/>
      <c r="E66" s="1085"/>
      <c r="F66" s="1085"/>
      <c r="G66" s="1085"/>
      <c r="H66" s="1085"/>
      <c r="I66" s="1085"/>
      <c r="J66" s="1085"/>
      <c r="K66" s="1085"/>
      <c r="L66" s="1085"/>
      <c r="M66" s="1085"/>
      <c r="N66" s="1085"/>
      <c r="O66" s="1085"/>
      <c r="P66" s="1086"/>
      <c r="Q66" s="1090" t="s">
        <v>423</v>
      </c>
      <c r="R66" s="1091"/>
      <c r="S66" s="1091"/>
      <c r="T66" s="1091"/>
      <c r="U66" s="1092"/>
      <c r="V66" s="1090" t="s">
        <v>424</v>
      </c>
      <c r="W66" s="1091"/>
      <c r="X66" s="1091"/>
      <c r="Y66" s="1091"/>
      <c r="Z66" s="1092"/>
      <c r="AA66" s="1090" t="s">
        <v>425</v>
      </c>
      <c r="AB66" s="1091"/>
      <c r="AC66" s="1091"/>
      <c r="AD66" s="1091"/>
      <c r="AE66" s="1092"/>
      <c r="AF66" s="1096" t="s">
        <v>426</v>
      </c>
      <c r="AG66" s="1097"/>
      <c r="AH66" s="1097"/>
      <c r="AI66" s="1097"/>
      <c r="AJ66" s="1098"/>
      <c r="AK66" s="1090" t="s">
        <v>427</v>
      </c>
      <c r="AL66" s="1085"/>
      <c r="AM66" s="1085"/>
      <c r="AN66" s="1085"/>
      <c r="AO66" s="1086"/>
      <c r="AP66" s="1090" t="s">
        <v>428</v>
      </c>
      <c r="AQ66" s="1091"/>
      <c r="AR66" s="1091"/>
      <c r="AS66" s="1091"/>
      <c r="AT66" s="1092"/>
      <c r="AU66" s="1090" t="s">
        <v>429</v>
      </c>
      <c r="AV66" s="1091"/>
      <c r="AW66" s="1091"/>
      <c r="AX66" s="1091"/>
      <c r="AY66" s="1092"/>
      <c r="AZ66" s="1090" t="s">
        <v>377</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608</v>
      </c>
      <c r="C68" s="1075"/>
      <c r="D68" s="1075"/>
      <c r="E68" s="1075"/>
      <c r="F68" s="1075"/>
      <c r="G68" s="1075"/>
      <c r="H68" s="1075"/>
      <c r="I68" s="1075"/>
      <c r="J68" s="1075"/>
      <c r="K68" s="1075"/>
      <c r="L68" s="1075"/>
      <c r="M68" s="1075"/>
      <c r="N68" s="1075"/>
      <c r="O68" s="1075"/>
      <c r="P68" s="1076"/>
      <c r="Q68" s="1077">
        <v>6058</v>
      </c>
      <c r="R68" s="1071"/>
      <c r="S68" s="1071"/>
      <c r="T68" s="1071"/>
      <c r="U68" s="1071"/>
      <c r="V68" s="1071">
        <v>5913</v>
      </c>
      <c r="W68" s="1071"/>
      <c r="X68" s="1071"/>
      <c r="Y68" s="1071"/>
      <c r="Z68" s="1071"/>
      <c r="AA68" s="1071">
        <v>145</v>
      </c>
      <c r="AB68" s="1071"/>
      <c r="AC68" s="1071"/>
      <c r="AD68" s="1071"/>
      <c r="AE68" s="1071"/>
      <c r="AF68" s="1071">
        <v>145</v>
      </c>
      <c r="AG68" s="1071"/>
      <c r="AH68" s="1071"/>
      <c r="AI68" s="1071"/>
      <c r="AJ68" s="1071"/>
      <c r="AK68" s="1071" t="s">
        <v>614</v>
      </c>
      <c r="AL68" s="1071"/>
      <c r="AM68" s="1071"/>
      <c r="AN68" s="1071"/>
      <c r="AO68" s="1071"/>
      <c r="AP68" s="1071" t="s">
        <v>615</v>
      </c>
      <c r="AQ68" s="1071"/>
      <c r="AR68" s="1071"/>
      <c r="AS68" s="1071"/>
      <c r="AT68" s="1071"/>
      <c r="AU68" s="1071" t="s">
        <v>615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609</v>
      </c>
      <c r="C69" s="1064"/>
      <c r="D69" s="1064"/>
      <c r="E69" s="1064"/>
      <c r="F69" s="1064"/>
      <c r="G69" s="1064"/>
      <c r="H69" s="1064"/>
      <c r="I69" s="1064"/>
      <c r="J69" s="1064"/>
      <c r="K69" s="1064"/>
      <c r="L69" s="1064"/>
      <c r="M69" s="1064"/>
      <c r="N69" s="1064"/>
      <c r="O69" s="1064"/>
      <c r="P69" s="1065"/>
      <c r="Q69" s="1066">
        <v>1323</v>
      </c>
      <c r="R69" s="1060"/>
      <c r="S69" s="1060"/>
      <c r="T69" s="1060"/>
      <c r="U69" s="1060"/>
      <c r="V69" s="1060">
        <v>1310</v>
      </c>
      <c r="W69" s="1060"/>
      <c r="X69" s="1060"/>
      <c r="Y69" s="1060"/>
      <c r="Z69" s="1060"/>
      <c r="AA69" s="1060">
        <v>13</v>
      </c>
      <c r="AB69" s="1060"/>
      <c r="AC69" s="1060"/>
      <c r="AD69" s="1060"/>
      <c r="AE69" s="1060"/>
      <c r="AF69" s="1060">
        <v>13</v>
      </c>
      <c r="AG69" s="1060"/>
      <c r="AH69" s="1060"/>
      <c r="AI69" s="1060"/>
      <c r="AJ69" s="1060"/>
      <c r="AK69" s="1060">
        <v>19</v>
      </c>
      <c r="AL69" s="1060"/>
      <c r="AM69" s="1060"/>
      <c r="AN69" s="1060"/>
      <c r="AO69" s="1060"/>
      <c r="AP69" s="1060">
        <v>871</v>
      </c>
      <c r="AQ69" s="1060"/>
      <c r="AR69" s="1060"/>
      <c r="AS69" s="1060"/>
      <c r="AT69" s="1060"/>
      <c r="AU69" s="1060">
        <v>150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610</v>
      </c>
      <c r="C70" s="1064"/>
      <c r="D70" s="1064"/>
      <c r="E70" s="1064"/>
      <c r="F70" s="1064"/>
      <c r="G70" s="1064"/>
      <c r="H70" s="1064"/>
      <c r="I70" s="1064"/>
      <c r="J70" s="1064"/>
      <c r="K70" s="1064"/>
      <c r="L70" s="1064"/>
      <c r="M70" s="1064"/>
      <c r="N70" s="1064"/>
      <c r="O70" s="1064"/>
      <c r="P70" s="1065"/>
      <c r="Q70" s="1066">
        <v>7950</v>
      </c>
      <c r="R70" s="1060"/>
      <c r="S70" s="1060"/>
      <c r="T70" s="1060"/>
      <c r="U70" s="1060"/>
      <c r="V70" s="1060">
        <v>7734</v>
      </c>
      <c r="W70" s="1060"/>
      <c r="X70" s="1060"/>
      <c r="Y70" s="1060"/>
      <c r="Z70" s="1060"/>
      <c r="AA70" s="1060">
        <v>216</v>
      </c>
      <c r="AB70" s="1060"/>
      <c r="AC70" s="1060"/>
      <c r="AD70" s="1060"/>
      <c r="AE70" s="1060"/>
      <c r="AF70" s="1060">
        <v>216</v>
      </c>
      <c r="AG70" s="1060"/>
      <c r="AH70" s="1060"/>
      <c r="AI70" s="1060"/>
      <c r="AJ70" s="1060"/>
      <c r="AK70" s="1060">
        <v>1163</v>
      </c>
      <c r="AL70" s="1060"/>
      <c r="AM70" s="1060"/>
      <c r="AN70" s="1060"/>
      <c r="AO70" s="1060"/>
      <c r="AP70" s="1060" t="s">
        <v>615</v>
      </c>
      <c r="AQ70" s="1060"/>
      <c r="AR70" s="1060"/>
      <c r="AS70" s="1060"/>
      <c r="AT70" s="1060"/>
      <c r="AU70" s="1060" t="s">
        <v>615</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611</v>
      </c>
      <c r="C71" s="1064"/>
      <c r="D71" s="1064"/>
      <c r="E71" s="1064"/>
      <c r="F71" s="1064"/>
      <c r="G71" s="1064"/>
      <c r="H71" s="1064"/>
      <c r="I71" s="1064"/>
      <c r="J71" s="1064"/>
      <c r="K71" s="1064"/>
      <c r="L71" s="1064"/>
      <c r="M71" s="1064"/>
      <c r="N71" s="1064"/>
      <c r="O71" s="1064"/>
      <c r="P71" s="1065"/>
      <c r="Q71" s="1066">
        <v>259</v>
      </c>
      <c r="R71" s="1060"/>
      <c r="S71" s="1060"/>
      <c r="T71" s="1060"/>
      <c r="U71" s="1060"/>
      <c r="V71" s="1060">
        <v>259</v>
      </c>
      <c r="W71" s="1060"/>
      <c r="X71" s="1060"/>
      <c r="Y71" s="1060"/>
      <c r="Z71" s="1060"/>
      <c r="AA71" s="1060" t="s">
        <v>615</v>
      </c>
      <c r="AB71" s="1060"/>
      <c r="AC71" s="1060"/>
      <c r="AD71" s="1060"/>
      <c r="AE71" s="1060"/>
      <c r="AF71" s="1060" t="s">
        <v>615</v>
      </c>
      <c r="AG71" s="1060"/>
      <c r="AH71" s="1060"/>
      <c r="AI71" s="1060"/>
      <c r="AJ71" s="1060"/>
      <c r="AK71" s="1060">
        <v>2</v>
      </c>
      <c r="AL71" s="1060"/>
      <c r="AM71" s="1060"/>
      <c r="AN71" s="1060"/>
      <c r="AO71" s="1060"/>
      <c r="AP71" s="1060">
        <v>504</v>
      </c>
      <c r="AQ71" s="1060"/>
      <c r="AR71" s="1060"/>
      <c r="AS71" s="1060"/>
      <c r="AT71" s="1060"/>
      <c r="AU71" s="1060">
        <v>59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612</v>
      </c>
      <c r="C72" s="1064"/>
      <c r="D72" s="1064"/>
      <c r="E72" s="1064"/>
      <c r="F72" s="1064"/>
      <c r="G72" s="1064"/>
      <c r="H72" s="1064"/>
      <c r="I72" s="1064"/>
      <c r="J72" s="1064"/>
      <c r="K72" s="1064"/>
      <c r="L72" s="1064"/>
      <c r="M72" s="1064"/>
      <c r="N72" s="1064"/>
      <c r="O72" s="1064"/>
      <c r="P72" s="1065"/>
      <c r="Q72" s="1066">
        <v>292</v>
      </c>
      <c r="R72" s="1060"/>
      <c r="S72" s="1060"/>
      <c r="T72" s="1060"/>
      <c r="U72" s="1060"/>
      <c r="V72" s="1060">
        <v>267</v>
      </c>
      <c r="W72" s="1060"/>
      <c r="X72" s="1060"/>
      <c r="Y72" s="1060"/>
      <c r="Z72" s="1060"/>
      <c r="AA72" s="1060">
        <v>25</v>
      </c>
      <c r="AB72" s="1060"/>
      <c r="AC72" s="1060"/>
      <c r="AD72" s="1060"/>
      <c r="AE72" s="1060"/>
      <c r="AF72" s="1060">
        <v>25</v>
      </c>
      <c r="AG72" s="1060"/>
      <c r="AH72" s="1060"/>
      <c r="AI72" s="1060"/>
      <c r="AJ72" s="1060"/>
      <c r="AK72" s="1060">
        <v>26</v>
      </c>
      <c r="AL72" s="1060"/>
      <c r="AM72" s="1060"/>
      <c r="AN72" s="1060"/>
      <c r="AO72" s="1060"/>
      <c r="AP72" s="1060" t="s">
        <v>615</v>
      </c>
      <c r="AQ72" s="1060"/>
      <c r="AR72" s="1060"/>
      <c r="AS72" s="1060"/>
      <c r="AT72" s="1060"/>
      <c r="AU72" s="1060" t="s">
        <v>615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613</v>
      </c>
      <c r="C73" s="1064"/>
      <c r="D73" s="1064"/>
      <c r="E73" s="1064"/>
      <c r="F73" s="1064"/>
      <c r="G73" s="1064"/>
      <c r="H73" s="1064"/>
      <c r="I73" s="1064"/>
      <c r="J73" s="1064"/>
      <c r="K73" s="1064"/>
      <c r="L73" s="1064"/>
      <c r="M73" s="1064"/>
      <c r="N73" s="1064"/>
      <c r="O73" s="1064"/>
      <c r="P73" s="1065"/>
      <c r="Q73" s="1066">
        <v>110326</v>
      </c>
      <c r="R73" s="1060"/>
      <c r="S73" s="1060"/>
      <c r="T73" s="1060"/>
      <c r="U73" s="1060"/>
      <c r="V73" s="1060">
        <v>108567</v>
      </c>
      <c r="W73" s="1060"/>
      <c r="X73" s="1060"/>
      <c r="Y73" s="1060"/>
      <c r="Z73" s="1060"/>
      <c r="AA73" s="1060">
        <v>1760</v>
      </c>
      <c r="AB73" s="1060"/>
      <c r="AC73" s="1060"/>
      <c r="AD73" s="1060"/>
      <c r="AE73" s="1060"/>
      <c r="AF73" s="1060">
        <v>1760</v>
      </c>
      <c r="AG73" s="1060"/>
      <c r="AH73" s="1060"/>
      <c r="AI73" s="1060"/>
      <c r="AJ73" s="1060"/>
      <c r="AK73" s="1060">
        <v>0</v>
      </c>
      <c r="AL73" s="1060"/>
      <c r="AM73" s="1060"/>
      <c r="AN73" s="1060"/>
      <c r="AO73" s="1060"/>
      <c r="AP73" s="1060" t="s">
        <v>615</v>
      </c>
      <c r="AQ73" s="1060"/>
      <c r="AR73" s="1060"/>
      <c r="AS73" s="1060"/>
      <c r="AT73" s="1060"/>
      <c r="AU73" s="1060" t="s">
        <v>615</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391</v>
      </c>
      <c r="B88" s="1033" t="s">
        <v>430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2159</v>
      </c>
      <c r="AG88" s="1048"/>
      <c r="AH88" s="1048"/>
      <c r="AI88" s="1048"/>
      <c r="AJ88" s="1048"/>
      <c r="AK88" s="1052"/>
      <c r="AL88" s="1052"/>
      <c r="AM88" s="1052"/>
      <c r="AN88" s="1052"/>
      <c r="AO88" s="1052"/>
      <c r="AP88" s="1048">
        <v>1375</v>
      </c>
      <c r="AQ88" s="1048"/>
      <c r="AR88" s="1048"/>
      <c r="AS88" s="1048"/>
      <c r="AT88" s="1048"/>
      <c r="AU88" s="1048">
        <v>209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1033" t="s">
        <v>431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439</v>
      </c>
      <c r="AB109" s="983"/>
      <c r="AC109" s="983"/>
      <c r="AD109" s="983"/>
      <c r="AE109" s="984"/>
      <c r="AF109" s="985" t="s">
        <v>308</v>
      </c>
      <c r="AG109" s="983"/>
      <c r="AH109" s="983"/>
      <c r="AI109" s="983"/>
      <c r="AJ109" s="984"/>
      <c r="AK109" s="985" t="s">
        <v>307</v>
      </c>
      <c r="AL109" s="983"/>
      <c r="AM109" s="983"/>
      <c r="AN109" s="983"/>
      <c r="AO109" s="984"/>
      <c r="AP109" s="985" t="s">
        <v>440</v>
      </c>
      <c r="AQ109" s="983"/>
      <c r="AR109" s="983"/>
      <c r="AS109" s="983"/>
      <c r="AT109" s="1014"/>
      <c r="AU109" s="982" t="s">
        <v>438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439</v>
      </c>
      <c r="BR109" s="983"/>
      <c r="BS109" s="983"/>
      <c r="BT109" s="983"/>
      <c r="BU109" s="984"/>
      <c r="BV109" s="985" t="s">
        <v>308</v>
      </c>
      <c r="BW109" s="983"/>
      <c r="BX109" s="983"/>
      <c r="BY109" s="983"/>
      <c r="BZ109" s="984"/>
      <c r="CA109" s="985" t="s">
        <v>307</v>
      </c>
      <c r="CB109" s="983"/>
      <c r="CC109" s="983"/>
      <c r="CD109" s="983"/>
      <c r="CE109" s="984"/>
      <c r="CF109" s="1021" t="s">
        <v>440</v>
      </c>
      <c r="CG109" s="1021"/>
      <c r="CH109" s="1021"/>
      <c r="CI109" s="1021"/>
      <c r="CJ109" s="1021"/>
      <c r="CK109" s="985" t="s">
        <v>441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439</v>
      </c>
      <c r="DH109" s="983"/>
      <c r="DI109" s="983"/>
      <c r="DJ109" s="983"/>
      <c r="DK109" s="984"/>
      <c r="DL109" s="985" t="s">
        <v>308</v>
      </c>
      <c r="DM109" s="983"/>
      <c r="DN109" s="983"/>
      <c r="DO109" s="983"/>
      <c r="DP109" s="984"/>
      <c r="DQ109" s="985" t="s">
        <v>307</v>
      </c>
      <c r="DR109" s="983"/>
      <c r="DS109" s="983"/>
      <c r="DT109" s="983"/>
      <c r="DU109" s="984"/>
      <c r="DV109" s="985" t="s">
        <v>440</v>
      </c>
      <c r="DW109" s="983"/>
      <c r="DX109" s="983"/>
      <c r="DY109" s="983"/>
      <c r="DZ109" s="1014"/>
    </row>
    <row r="110" spans="1:131" s="246" customFormat="1" ht="26.25" customHeight="1" x14ac:dyDescent="0.15">
      <c r="A110" s="885" t="s">
        <v>442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2616451</v>
      </c>
      <c r="AB110" s="976"/>
      <c r="AC110" s="976"/>
      <c r="AD110" s="976"/>
      <c r="AE110" s="977"/>
      <c r="AF110" s="978">
        <v>2537917</v>
      </c>
      <c r="AG110" s="976"/>
      <c r="AH110" s="976"/>
      <c r="AI110" s="976"/>
      <c r="AJ110" s="977"/>
      <c r="AK110" s="978">
        <v>2323385</v>
      </c>
      <c r="AL110" s="976"/>
      <c r="AM110" s="976"/>
      <c r="AN110" s="976"/>
      <c r="AO110" s="977"/>
      <c r="AP110" s="979">
        <v>46.5</v>
      </c>
      <c r="AQ110" s="980"/>
      <c r="AR110" s="980"/>
      <c r="AS110" s="980"/>
      <c r="AT110" s="981"/>
      <c r="AU110" s="1015" t="s">
        <v>73</v>
      </c>
      <c r="AV110" s="1016"/>
      <c r="AW110" s="1016"/>
      <c r="AX110" s="1016"/>
      <c r="AY110" s="1016"/>
      <c r="AZ110" s="941" t="s">
        <v>443</v>
      </c>
      <c r="BA110" s="886"/>
      <c r="BB110" s="886"/>
      <c r="BC110" s="886"/>
      <c r="BD110" s="886"/>
      <c r="BE110" s="886"/>
      <c r="BF110" s="886"/>
      <c r="BG110" s="886"/>
      <c r="BH110" s="886"/>
      <c r="BI110" s="886"/>
      <c r="BJ110" s="886"/>
      <c r="BK110" s="886"/>
      <c r="BL110" s="886"/>
      <c r="BM110" s="886"/>
      <c r="BN110" s="886"/>
      <c r="BO110" s="886"/>
      <c r="BP110" s="887"/>
      <c r="BQ110" s="942">
        <v>22504121</v>
      </c>
      <c r="BR110" s="923"/>
      <c r="BS110" s="923"/>
      <c r="BT110" s="923"/>
      <c r="BU110" s="923"/>
      <c r="BV110" s="923">
        <v>21602169</v>
      </c>
      <c r="BW110" s="923"/>
      <c r="BX110" s="923"/>
      <c r="BY110" s="923"/>
      <c r="BZ110" s="923"/>
      <c r="CA110" s="923">
        <v>21037870</v>
      </c>
      <c r="CB110" s="923"/>
      <c r="CC110" s="923"/>
      <c r="CD110" s="923"/>
      <c r="CE110" s="923"/>
      <c r="CF110" s="947">
        <v>421.1</v>
      </c>
      <c r="CG110" s="948"/>
      <c r="CH110" s="948"/>
      <c r="CI110" s="948"/>
      <c r="CJ110" s="948"/>
      <c r="CK110" s="1011" t="s">
        <v>444</v>
      </c>
      <c r="CL110" s="897"/>
      <c r="CM110" s="972" t="s">
        <v>445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446</v>
      </c>
      <c r="DH110" s="923"/>
      <c r="DI110" s="923"/>
      <c r="DJ110" s="923"/>
      <c r="DK110" s="923"/>
      <c r="DL110" s="923" t="s">
        <v>127</v>
      </c>
      <c r="DM110" s="923"/>
      <c r="DN110" s="923"/>
      <c r="DO110" s="923"/>
      <c r="DP110" s="923"/>
      <c r="DQ110" s="923" t="s">
        <v>127</v>
      </c>
      <c r="DR110" s="923"/>
      <c r="DS110" s="923"/>
      <c r="DT110" s="923"/>
      <c r="DU110" s="923"/>
      <c r="DV110" s="924" t="s">
        <v>446</v>
      </c>
      <c r="DW110" s="924"/>
      <c r="DX110" s="924"/>
      <c r="DY110" s="924"/>
      <c r="DZ110" s="925"/>
    </row>
    <row r="111" spans="1:131" s="246" customFormat="1" ht="26.25" customHeight="1" x14ac:dyDescent="0.15">
      <c r="A111" s="852" t="s">
        <v>447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127</v>
      </c>
      <c r="AB111" s="1004"/>
      <c r="AC111" s="1004"/>
      <c r="AD111" s="1004"/>
      <c r="AE111" s="1005"/>
      <c r="AF111" s="1006" t="s">
        <v>448</v>
      </c>
      <c r="AG111" s="1004"/>
      <c r="AH111" s="1004"/>
      <c r="AI111" s="1004"/>
      <c r="AJ111" s="1005"/>
      <c r="AK111" s="1006" t="s">
        <v>449</v>
      </c>
      <c r="AL111" s="1004"/>
      <c r="AM111" s="1004"/>
      <c r="AN111" s="1004"/>
      <c r="AO111" s="1005"/>
      <c r="AP111" s="1007" t="s">
        <v>127</v>
      </c>
      <c r="AQ111" s="1008"/>
      <c r="AR111" s="1008"/>
      <c r="AS111" s="1008"/>
      <c r="AT111" s="1009"/>
      <c r="AU111" s="1017"/>
      <c r="AV111" s="1018"/>
      <c r="AW111" s="1018"/>
      <c r="AX111" s="1018"/>
      <c r="AY111" s="1018"/>
      <c r="AZ111" s="893" t="s">
        <v>450</v>
      </c>
      <c r="BA111" s="828"/>
      <c r="BB111" s="828"/>
      <c r="BC111" s="828"/>
      <c r="BD111" s="828"/>
      <c r="BE111" s="828"/>
      <c r="BF111" s="828"/>
      <c r="BG111" s="828"/>
      <c r="BH111" s="828"/>
      <c r="BI111" s="828"/>
      <c r="BJ111" s="828"/>
      <c r="BK111" s="828"/>
      <c r="BL111" s="828"/>
      <c r="BM111" s="828"/>
      <c r="BN111" s="828"/>
      <c r="BO111" s="828"/>
      <c r="BP111" s="829"/>
      <c r="BQ111" s="894">
        <v>381766</v>
      </c>
      <c r="BR111" s="895"/>
      <c r="BS111" s="895"/>
      <c r="BT111" s="895"/>
      <c r="BU111" s="895"/>
      <c r="BV111" s="895">
        <v>257455</v>
      </c>
      <c r="BW111" s="895"/>
      <c r="BX111" s="895"/>
      <c r="BY111" s="895"/>
      <c r="BZ111" s="895"/>
      <c r="CA111" s="895">
        <v>231943</v>
      </c>
      <c r="CB111" s="895"/>
      <c r="CC111" s="895"/>
      <c r="CD111" s="895"/>
      <c r="CE111" s="895"/>
      <c r="CF111" s="956">
        <v>4.5999999999999996</v>
      </c>
      <c r="CG111" s="957"/>
      <c r="CH111" s="957"/>
      <c r="CI111" s="957"/>
      <c r="CJ111" s="957"/>
      <c r="CK111" s="1012"/>
      <c r="CL111" s="899"/>
      <c r="CM111" s="902" t="s">
        <v>451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448</v>
      </c>
      <c r="DH111" s="895"/>
      <c r="DI111" s="895"/>
      <c r="DJ111" s="895"/>
      <c r="DK111" s="895"/>
      <c r="DL111" s="895" t="s">
        <v>127</v>
      </c>
      <c r="DM111" s="895"/>
      <c r="DN111" s="895"/>
      <c r="DO111" s="895"/>
      <c r="DP111" s="895"/>
      <c r="DQ111" s="895" t="s">
        <v>127</v>
      </c>
      <c r="DR111" s="895"/>
      <c r="DS111" s="895"/>
      <c r="DT111" s="895"/>
      <c r="DU111" s="895"/>
      <c r="DV111" s="872" t="s">
        <v>452</v>
      </c>
      <c r="DW111" s="872"/>
      <c r="DX111" s="872"/>
      <c r="DY111" s="872"/>
      <c r="DZ111" s="873"/>
    </row>
    <row r="112" spans="1:131" s="246" customFormat="1" ht="26.25" customHeight="1" x14ac:dyDescent="0.15">
      <c r="A112" s="997" t="s">
        <v>453</v>
      </c>
      <c r="B112" s="998"/>
      <c r="C112" s="828" t="s">
        <v>454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455</v>
      </c>
      <c r="AB112" s="858"/>
      <c r="AC112" s="858"/>
      <c r="AD112" s="858"/>
      <c r="AE112" s="859"/>
      <c r="AF112" s="860" t="s">
        <v>449</v>
      </c>
      <c r="AG112" s="858"/>
      <c r="AH112" s="858"/>
      <c r="AI112" s="858"/>
      <c r="AJ112" s="859"/>
      <c r="AK112" s="860" t="s">
        <v>452</v>
      </c>
      <c r="AL112" s="858"/>
      <c r="AM112" s="858"/>
      <c r="AN112" s="858"/>
      <c r="AO112" s="859"/>
      <c r="AP112" s="905" t="s">
        <v>448</v>
      </c>
      <c r="AQ112" s="906"/>
      <c r="AR112" s="906"/>
      <c r="AS112" s="906"/>
      <c r="AT112" s="907"/>
      <c r="AU112" s="1017"/>
      <c r="AV112" s="1018"/>
      <c r="AW112" s="1018"/>
      <c r="AX112" s="1018"/>
      <c r="AY112" s="1018"/>
      <c r="AZ112" s="893" t="s">
        <v>456</v>
      </c>
      <c r="BA112" s="828"/>
      <c r="BB112" s="828"/>
      <c r="BC112" s="828"/>
      <c r="BD112" s="828"/>
      <c r="BE112" s="828"/>
      <c r="BF112" s="828"/>
      <c r="BG112" s="828"/>
      <c r="BH112" s="828"/>
      <c r="BI112" s="828"/>
      <c r="BJ112" s="828"/>
      <c r="BK112" s="828"/>
      <c r="BL112" s="828"/>
      <c r="BM112" s="828"/>
      <c r="BN112" s="828"/>
      <c r="BO112" s="828"/>
      <c r="BP112" s="829"/>
      <c r="BQ112" s="894">
        <v>12283295</v>
      </c>
      <c r="BR112" s="895"/>
      <c r="BS112" s="895"/>
      <c r="BT112" s="895"/>
      <c r="BU112" s="895"/>
      <c r="BV112" s="895">
        <v>12156290</v>
      </c>
      <c r="BW112" s="895"/>
      <c r="BX112" s="895"/>
      <c r="BY112" s="895"/>
      <c r="BZ112" s="895"/>
      <c r="CA112" s="895">
        <v>11634022</v>
      </c>
      <c r="CB112" s="895"/>
      <c r="CC112" s="895"/>
      <c r="CD112" s="895"/>
      <c r="CE112" s="895"/>
      <c r="CF112" s="956">
        <v>232.9</v>
      </c>
      <c r="CG112" s="957"/>
      <c r="CH112" s="957"/>
      <c r="CI112" s="957"/>
      <c r="CJ112" s="957"/>
      <c r="CK112" s="1012"/>
      <c r="CL112" s="899"/>
      <c r="CM112" s="902" t="s">
        <v>457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449</v>
      </c>
      <c r="DH112" s="895"/>
      <c r="DI112" s="895"/>
      <c r="DJ112" s="895"/>
      <c r="DK112" s="895"/>
      <c r="DL112" s="895" t="s">
        <v>449</v>
      </c>
      <c r="DM112" s="895"/>
      <c r="DN112" s="895"/>
      <c r="DO112" s="895"/>
      <c r="DP112" s="895"/>
      <c r="DQ112" s="895" t="s">
        <v>127</v>
      </c>
      <c r="DR112" s="895"/>
      <c r="DS112" s="895"/>
      <c r="DT112" s="895"/>
      <c r="DU112" s="895"/>
      <c r="DV112" s="872" t="s">
        <v>458</v>
      </c>
      <c r="DW112" s="872"/>
      <c r="DX112" s="872"/>
      <c r="DY112" s="872"/>
      <c r="DZ112" s="873"/>
    </row>
    <row r="113" spans="1:130" s="246" customFormat="1" ht="26.25" customHeight="1" x14ac:dyDescent="0.15">
      <c r="A113" s="999"/>
      <c r="B113" s="1000"/>
      <c r="C113" s="828" t="s">
        <v>459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1042593</v>
      </c>
      <c r="AB113" s="1004"/>
      <c r="AC113" s="1004"/>
      <c r="AD113" s="1004"/>
      <c r="AE113" s="1005"/>
      <c r="AF113" s="1006">
        <v>1075247</v>
      </c>
      <c r="AG113" s="1004"/>
      <c r="AH113" s="1004"/>
      <c r="AI113" s="1004"/>
      <c r="AJ113" s="1005"/>
      <c r="AK113" s="1006">
        <v>1057506</v>
      </c>
      <c r="AL113" s="1004"/>
      <c r="AM113" s="1004"/>
      <c r="AN113" s="1004"/>
      <c r="AO113" s="1005"/>
      <c r="AP113" s="1007">
        <v>21.2</v>
      </c>
      <c r="AQ113" s="1008"/>
      <c r="AR113" s="1008"/>
      <c r="AS113" s="1008"/>
      <c r="AT113" s="1009"/>
      <c r="AU113" s="1017"/>
      <c r="AV113" s="1018"/>
      <c r="AW113" s="1018"/>
      <c r="AX113" s="1018"/>
      <c r="AY113" s="1018"/>
      <c r="AZ113" s="893" t="s">
        <v>460</v>
      </c>
      <c r="BA113" s="828"/>
      <c r="BB113" s="828"/>
      <c r="BC113" s="828"/>
      <c r="BD113" s="828"/>
      <c r="BE113" s="828"/>
      <c r="BF113" s="828"/>
      <c r="BG113" s="828"/>
      <c r="BH113" s="828"/>
      <c r="BI113" s="828"/>
      <c r="BJ113" s="828"/>
      <c r="BK113" s="828"/>
      <c r="BL113" s="828"/>
      <c r="BM113" s="828"/>
      <c r="BN113" s="828"/>
      <c r="BO113" s="828"/>
      <c r="BP113" s="829"/>
      <c r="BQ113" s="894">
        <v>251221</v>
      </c>
      <c r="BR113" s="895"/>
      <c r="BS113" s="895"/>
      <c r="BT113" s="895"/>
      <c r="BU113" s="895"/>
      <c r="BV113" s="895">
        <v>232536</v>
      </c>
      <c r="BW113" s="895"/>
      <c r="BX113" s="895"/>
      <c r="BY113" s="895"/>
      <c r="BZ113" s="895"/>
      <c r="CA113" s="895">
        <v>209579</v>
      </c>
      <c r="CB113" s="895"/>
      <c r="CC113" s="895"/>
      <c r="CD113" s="895"/>
      <c r="CE113" s="895"/>
      <c r="CF113" s="956">
        <v>4.2</v>
      </c>
      <c r="CG113" s="957"/>
      <c r="CH113" s="957"/>
      <c r="CI113" s="957"/>
      <c r="CJ113" s="957"/>
      <c r="CK113" s="1012"/>
      <c r="CL113" s="899"/>
      <c r="CM113" s="902" t="s">
        <v>461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127</v>
      </c>
      <c r="DH113" s="858"/>
      <c r="DI113" s="858"/>
      <c r="DJ113" s="858"/>
      <c r="DK113" s="859"/>
      <c r="DL113" s="860" t="s">
        <v>449</v>
      </c>
      <c r="DM113" s="858"/>
      <c r="DN113" s="858"/>
      <c r="DO113" s="858"/>
      <c r="DP113" s="859"/>
      <c r="DQ113" s="860" t="s">
        <v>127</v>
      </c>
      <c r="DR113" s="858"/>
      <c r="DS113" s="858"/>
      <c r="DT113" s="858"/>
      <c r="DU113" s="859"/>
      <c r="DV113" s="905" t="s">
        <v>449</v>
      </c>
      <c r="DW113" s="906"/>
      <c r="DX113" s="906"/>
      <c r="DY113" s="906"/>
      <c r="DZ113" s="907"/>
    </row>
    <row r="114" spans="1:130" s="246" customFormat="1" ht="26.25" customHeight="1" x14ac:dyDescent="0.15">
      <c r="A114" s="999"/>
      <c r="B114" s="1000"/>
      <c r="C114" s="828" t="s">
        <v>462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30773</v>
      </c>
      <c r="AB114" s="858"/>
      <c r="AC114" s="858"/>
      <c r="AD114" s="858"/>
      <c r="AE114" s="859"/>
      <c r="AF114" s="860">
        <v>28723</v>
      </c>
      <c r="AG114" s="858"/>
      <c r="AH114" s="858"/>
      <c r="AI114" s="858"/>
      <c r="AJ114" s="859"/>
      <c r="AK114" s="860">
        <v>27244</v>
      </c>
      <c r="AL114" s="858"/>
      <c r="AM114" s="858"/>
      <c r="AN114" s="858"/>
      <c r="AO114" s="859"/>
      <c r="AP114" s="905">
        <v>0.5</v>
      </c>
      <c r="AQ114" s="906"/>
      <c r="AR114" s="906"/>
      <c r="AS114" s="906"/>
      <c r="AT114" s="907"/>
      <c r="AU114" s="1017"/>
      <c r="AV114" s="1018"/>
      <c r="AW114" s="1018"/>
      <c r="AX114" s="1018"/>
      <c r="AY114" s="1018"/>
      <c r="AZ114" s="893" t="s">
        <v>463</v>
      </c>
      <c r="BA114" s="828"/>
      <c r="BB114" s="828"/>
      <c r="BC114" s="828"/>
      <c r="BD114" s="828"/>
      <c r="BE114" s="828"/>
      <c r="BF114" s="828"/>
      <c r="BG114" s="828"/>
      <c r="BH114" s="828"/>
      <c r="BI114" s="828"/>
      <c r="BJ114" s="828"/>
      <c r="BK114" s="828"/>
      <c r="BL114" s="828"/>
      <c r="BM114" s="828"/>
      <c r="BN114" s="828"/>
      <c r="BO114" s="828"/>
      <c r="BP114" s="829"/>
      <c r="BQ114" s="894">
        <v>1054796</v>
      </c>
      <c r="BR114" s="895"/>
      <c r="BS114" s="895"/>
      <c r="BT114" s="895"/>
      <c r="BU114" s="895"/>
      <c r="BV114" s="895">
        <v>1053115</v>
      </c>
      <c r="BW114" s="895"/>
      <c r="BX114" s="895"/>
      <c r="BY114" s="895"/>
      <c r="BZ114" s="895"/>
      <c r="CA114" s="895">
        <v>946826</v>
      </c>
      <c r="CB114" s="895"/>
      <c r="CC114" s="895"/>
      <c r="CD114" s="895"/>
      <c r="CE114" s="895"/>
      <c r="CF114" s="956">
        <v>19</v>
      </c>
      <c r="CG114" s="957"/>
      <c r="CH114" s="957"/>
      <c r="CI114" s="957"/>
      <c r="CJ114" s="957"/>
      <c r="CK114" s="1012"/>
      <c r="CL114" s="899"/>
      <c r="CM114" s="902" t="s">
        <v>464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449</v>
      </c>
      <c r="DH114" s="858"/>
      <c r="DI114" s="858"/>
      <c r="DJ114" s="858"/>
      <c r="DK114" s="859"/>
      <c r="DL114" s="860" t="s">
        <v>452</v>
      </c>
      <c r="DM114" s="858"/>
      <c r="DN114" s="858"/>
      <c r="DO114" s="858"/>
      <c r="DP114" s="859"/>
      <c r="DQ114" s="860" t="s">
        <v>448</v>
      </c>
      <c r="DR114" s="858"/>
      <c r="DS114" s="858"/>
      <c r="DT114" s="858"/>
      <c r="DU114" s="859"/>
      <c r="DV114" s="905" t="s">
        <v>127</v>
      </c>
      <c r="DW114" s="906"/>
      <c r="DX114" s="906"/>
      <c r="DY114" s="906"/>
      <c r="DZ114" s="907"/>
    </row>
    <row r="115" spans="1:130" s="246" customFormat="1" ht="26.25" customHeight="1" x14ac:dyDescent="0.15">
      <c r="A115" s="999"/>
      <c r="B115" s="1000"/>
      <c r="C115" s="828" t="s">
        <v>465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18339</v>
      </c>
      <c r="AB115" s="1004"/>
      <c r="AC115" s="1004"/>
      <c r="AD115" s="1004"/>
      <c r="AE115" s="1005"/>
      <c r="AF115" s="1006">
        <v>17037</v>
      </c>
      <c r="AG115" s="1004"/>
      <c r="AH115" s="1004"/>
      <c r="AI115" s="1004"/>
      <c r="AJ115" s="1005"/>
      <c r="AK115" s="1006">
        <v>17247</v>
      </c>
      <c r="AL115" s="1004"/>
      <c r="AM115" s="1004"/>
      <c r="AN115" s="1004"/>
      <c r="AO115" s="1005"/>
      <c r="AP115" s="1007">
        <v>0.3</v>
      </c>
      <c r="AQ115" s="1008"/>
      <c r="AR115" s="1008"/>
      <c r="AS115" s="1008"/>
      <c r="AT115" s="1009"/>
      <c r="AU115" s="1017"/>
      <c r="AV115" s="1018"/>
      <c r="AW115" s="1018"/>
      <c r="AX115" s="1018"/>
      <c r="AY115" s="1018"/>
      <c r="AZ115" s="893" t="s">
        <v>466</v>
      </c>
      <c r="BA115" s="828"/>
      <c r="BB115" s="828"/>
      <c r="BC115" s="828"/>
      <c r="BD115" s="828"/>
      <c r="BE115" s="828"/>
      <c r="BF115" s="828"/>
      <c r="BG115" s="828"/>
      <c r="BH115" s="828"/>
      <c r="BI115" s="828"/>
      <c r="BJ115" s="828"/>
      <c r="BK115" s="828"/>
      <c r="BL115" s="828"/>
      <c r="BM115" s="828"/>
      <c r="BN115" s="828"/>
      <c r="BO115" s="828"/>
      <c r="BP115" s="829"/>
      <c r="BQ115" s="894">
        <v>76781</v>
      </c>
      <c r="BR115" s="895"/>
      <c r="BS115" s="895"/>
      <c r="BT115" s="895"/>
      <c r="BU115" s="895"/>
      <c r="BV115" s="895">
        <v>108416</v>
      </c>
      <c r="BW115" s="895"/>
      <c r="BX115" s="895"/>
      <c r="BY115" s="895"/>
      <c r="BZ115" s="895"/>
      <c r="CA115" s="895">
        <v>195294</v>
      </c>
      <c r="CB115" s="895"/>
      <c r="CC115" s="895"/>
      <c r="CD115" s="895"/>
      <c r="CE115" s="895"/>
      <c r="CF115" s="956">
        <v>3.9</v>
      </c>
      <c r="CG115" s="957"/>
      <c r="CH115" s="957"/>
      <c r="CI115" s="957"/>
      <c r="CJ115" s="957"/>
      <c r="CK115" s="1012"/>
      <c r="CL115" s="899"/>
      <c r="CM115" s="893" t="s">
        <v>467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141243</v>
      </c>
      <c r="DH115" s="858"/>
      <c r="DI115" s="858"/>
      <c r="DJ115" s="858"/>
      <c r="DK115" s="859"/>
      <c r="DL115" s="860">
        <v>70837</v>
      </c>
      <c r="DM115" s="858"/>
      <c r="DN115" s="858"/>
      <c r="DO115" s="858"/>
      <c r="DP115" s="859"/>
      <c r="DQ115" s="860">
        <v>60837</v>
      </c>
      <c r="DR115" s="858"/>
      <c r="DS115" s="858"/>
      <c r="DT115" s="858"/>
      <c r="DU115" s="859"/>
      <c r="DV115" s="905">
        <v>1.2</v>
      </c>
      <c r="DW115" s="906"/>
      <c r="DX115" s="906"/>
      <c r="DY115" s="906"/>
      <c r="DZ115" s="907"/>
    </row>
    <row r="116" spans="1:130" s="246" customFormat="1" ht="26.25" customHeight="1" x14ac:dyDescent="0.15">
      <c r="A116" s="1001"/>
      <c r="B116" s="1002"/>
      <c r="C116" s="961" t="s">
        <v>468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385</v>
      </c>
      <c r="AB116" s="858"/>
      <c r="AC116" s="858"/>
      <c r="AD116" s="858"/>
      <c r="AE116" s="859"/>
      <c r="AF116" s="860">
        <v>471</v>
      </c>
      <c r="AG116" s="858"/>
      <c r="AH116" s="858"/>
      <c r="AI116" s="858"/>
      <c r="AJ116" s="859"/>
      <c r="AK116" s="860">
        <v>278</v>
      </c>
      <c r="AL116" s="858"/>
      <c r="AM116" s="858"/>
      <c r="AN116" s="858"/>
      <c r="AO116" s="859"/>
      <c r="AP116" s="905">
        <v>0</v>
      </c>
      <c r="AQ116" s="906"/>
      <c r="AR116" s="906"/>
      <c r="AS116" s="906"/>
      <c r="AT116" s="907"/>
      <c r="AU116" s="1017"/>
      <c r="AV116" s="1018"/>
      <c r="AW116" s="1018"/>
      <c r="AX116" s="1018"/>
      <c r="AY116" s="1018"/>
      <c r="AZ116" s="944" t="s">
        <v>469</v>
      </c>
      <c r="BA116" s="945"/>
      <c r="BB116" s="945"/>
      <c r="BC116" s="945"/>
      <c r="BD116" s="945"/>
      <c r="BE116" s="945"/>
      <c r="BF116" s="945"/>
      <c r="BG116" s="945"/>
      <c r="BH116" s="945"/>
      <c r="BI116" s="945"/>
      <c r="BJ116" s="945"/>
      <c r="BK116" s="945"/>
      <c r="BL116" s="945"/>
      <c r="BM116" s="945"/>
      <c r="BN116" s="945"/>
      <c r="BO116" s="945"/>
      <c r="BP116" s="946"/>
      <c r="BQ116" s="894" t="s">
        <v>449</v>
      </c>
      <c r="BR116" s="895"/>
      <c r="BS116" s="895"/>
      <c r="BT116" s="895"/>
      <c r="BU116" s="895"/>
      <c r="BV116" s="895" t="s">
        <v>452</v>
      </c>
      <c r="BW116" s="895"/>
      <c r="BX116" s="895"/>
      <c r="BY116" s="895"/>
      <c r="BZ116" s="895"/>
      <c r="CA116" s="895" t="s">
        <v>449</v>
      </c>
      <c r="CB116" s="895"/>
      <c r="CC116" s="895"/>
      <c r="CD116" s="895"/>
      <c r="CE116" s="895"/>
      <c r="CF116" s="956" t="s">
        <v>449</v>
      </c>
      <c r="CG116" s="957"/>
      <c r="CH116" s="957"/>
      <c r="CI116" s="957"/>
      <c r="CJ116" s="957"/>
      <c r="CK116" s="1012"/>
      <c r="CL116" s="899"/>
      <c r="CM116" s="902" t="s">
        <v>470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1745</v>
      </c>
      <c r="DH116" s="858"/>
      <c r="DI116" s="858"/>
      <c r="DJ116" s="858"/>
      <c r="DK116" s="859"/>
      <c r="DL116" s="860">
        <v>1424</v>
      </c>
      <c r="DM116" s="858"/>
      <c r="DN116" s="858"/>
      <c r="DO116" s="858"/>
      <c r="DP116" s="859"/>
      <c r="DQ116" s="860">
        <v>1103</v>
      </c>
      <c r="DR116" s="858"/>
      <c r="DS116" s="858"/>
      <c r="DT116" s="858"/>
      <c r="DU116" s="859"/>
      <c r="DV116" s="905">
        <v>0</v>
      </c>
      <c r="DW116" s="906"/>
      <c r="DX116" s="906"/>
      <c r="DY116" s="906"/>
      <c r="DZ116" s="907"/>
    </row>
    <row r="117" spans="1:130" s="246" customFormat="1" ht="26.25" customHeight="1" x14ac:dyDescent="0.15">
      <c r="A117" s="982" t="s">
        <v>190</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471</v>
      </c>
      <c r="Z117" s="984"/>
      <c r="AA117" s="989">
        <v>3708541</v>
      </c>
      <c r="AB117" s="990"/>
      <c r="AC117" s="990"/>
      <c r="AD117" s="990"/>
      <c r="AE117" s="991"/>
      <c r="AF117" s="992">
        <v>3659395</v>
      </c>
      <c r="AG117" s="990"/>
      <c r="AH117" s="990"/>
      <c r="AI117" s="990"/>
      <c r="AJ117" s="991"/>
      <c r="AK117" s="992">
        <v>3425660</v>
      </c>
      <c r="AL117" s="990"/>
      <c r="AM117" s="990"/>
      <c r="AN117" s="990"/>
      <c r="AO117" s="991"/>
      <c r="AP117" s="993"/>
      <c r="AQ117" s="994"/>
      <c r="AR117" s="994"/>
      <c r="AS117" s="994"/>
      <c r="AT117" s="995"/>
      <c r="AU117" s="1017"/>
      <c r="AV117" s="1018"/>
      <c r="AW117" s="1018"/>
      <c r="AX117" s="1018"/>
      <c r="AY117" s="1018"/>
      <c r="AZ117" s="944" t="s">
        <v>472</v>
      </c>
      <c r="BA117" s="945"/>
      <c r="BB117" s="945"/>
      <c r="BC117" s="945"/>
      <c r="BD117" s="945"/>
      <c r="BE117" s="945"/>
      <c r="BF117" s="945"/>
      <c r="BG117" s="945"/>
      <c r="BH117" s="945"/>
      <c r="BI117" s="945"/>
      <c r="BJ117" s="945"/>
      <c r="BK117" s="945"/>
      <c r="BL117" s="945"/>
      <c r="BM117" s="945"/>
      <c r="BN117" s="945"/>
      <c r="BO117" s="945"/>
      <c r="BP117" s="946"/>
      <c r="BQ117" s="894" t="s">
        <v>449</v>
      </c>
      <c r="BR117" s="895"/>
      <c r="BS117" s="895"/>
      <c r="BT117" s="895"/>
      <c r="BU117" s="895"/>
      <c r="BV117" s="895" t="s">
        <v>446</v>
      </c>
      <c r="BW117" s="895"/>
      <c r="BX117" s="895"/>
      <c r="BY117" s="895"/>
      <c r="BZ117" s="895"/>
      <c r="CA117" s="895" t="s">
        <v>452</v>
      </c>
      <c r="CB117" s="895"/>
      <c r="CC117" s="895"/>
      <c r="CD117" s="895"/>
      <c r="CE117" s="895"/>
      <c r="CF117" s="956" t="s">
        <v>446</v>
      </c>
      <c r="CG117" s="957"/>
      <c r="CH117" s="957"/>
      <c r="CI117" s="957"/>
      <c r="CJ117" s="957"/>
      <c r="CK117" s="1012"/>
      <c r="CL117" s="899"/>
      <c r="CM117" s="902" t="s">
        <v>473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452</v>
      </c>
      <c r="DH117" s="858"/>
      <c r="DI117" s="858"/>
      <c r="DJ117" s="858"/>
      <c r="DK117" s="859"/>
      <c r="DL117" s="860" t="s">
        <v>449</v>
      </c>
      <c r="DM117" s="858"/>
      <c r="DN117" s="858"/>
      <c r="DO117" s="858"/>
      <c r="DP117" s="859"/>
      <c r="DQ117" s="860" t="s">
        <v>449</v>
      </c>
      <c r="DR117" s="858"/>
      <c r="DS117" s="858"/>
      <c r="DT117" s="858"/>
      <c r="DU117" s="859"/>
      <c r="DV117" s="905" t="s">
        <v>449</v>
      </c>
      <c r="DW117" s="906"/>
      <c r="DX117" s="906"/>
      <c r="DY117" s="906"/>
      <c r="DZ117" s="907"/>
    </row>
    <row r="118" spans="1:130" s="246" customFormat="1" ht="26.25" customHeight="1" x14ac:dyDescent="0.15">
      <c r="A118" s="982" t="s">
        <v>441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439</v>
      </c>
      <c r="AB118" s="983"/>
      <c r="AC118" s="983"/>
      <c r="AD118" s="983"/>
      <c r="AE118" s="984"/>
      <c r="AF118" s="985" t="s">
        <v>308</v>
      </c>
      <c r="AG118" s="983"/>
      <c r="AH118" s="983"/>
      <c r="AI118" s="983"/>
      <c r="AJ118" s="984"/>
      <c r="AK118" s="985" t="s">
        <v>307</v>
      </c>
      <c r="AL118" s="983"/>
      <c r="AM118" s="983"/>
      <c r="AN118" s="983"/>
      <c r="AO118" s="984"/>
      <c r="AP118" s="986" t="s">
        <v>440</v>
      </c>
      <c r="AQ118" s="987"/>
      <c r="AR118" s="987"/>
      <c r="AS118" s="987"/>
      <c r="AT118" s="988"/>
      <c r="AU118" s="1017"/>
      <c r="AV118" s="1018"/>
      <c r="AW118" s="1018"/>
      <c r="AX118" s="1018"/>
      <c r="AY118" s="1018"/>
      <c r="AZ118" s="960" t="s">
        <v>474</v>
      </c>
      <c r="BA118" s="961"/>
      <c r="BB118" s="961"/>
      <c r="BC118" s="961"/>
      <c r="BD118" s="961"/>
      <c r="BE118" s="961"/>
      <c r="BF118" s="961"/>
      <c r="BG118" s="961"/>
      <c r="BH118" s="961"/>
      <c r="BI118" s="961"/>
      <c r="BJ118" s="961"/>
      <c r="BK118" s="961"/>
      <c r="BL118" s="961"/>
      <c r="BM118" s="961"/>
      <c r="BN118" s="961"/>
      <c r="BO118" s="961"/>
      <c r="BP118" s="962"/>
      <c r="BQ118" s="963" t="s">
        <v>458</v>
      </c>
      <c r="BR118" s="926"/>
      <c r="BS118" s="926"/>
      <c r="BT118" s="926"/>
      <c r="BU118" s="926"/>
      <c r="BV118" s="926" t="s">
        <v>449</v>
      </c>
      <c r="BW118" s="926"/>
      <c r="BX118" s="926"/>
      <c r="BY118" s="926"/>
      <c r="BZ118" s="926"/>
      <c r="CA118" s="926" t="s">
        <v>127</v>
      </c>
      <c r="CB118" s="926"/>
      <c r="CC118" s="926"/>
      <c r="CD118" s="926"/>
      <c r="CE118" s="926"/>
      <c r="CF118" s="956" t="s">
        <v>449</v>
      </c>
      <c r="CG118" s="957"/>
      <c r="CH118" s="957"/>
      <c r="CI118" s="957"/>
      <c r="CJ118" s="957"/>
      <c r="CK118" s="1012"/>
      <c r="CL118" s="899"/>
      <c r="CM118" s="902" t="s">
        <v>475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127</v>
      </c>
      <c r="DH118" s="858"/>
      <c r="DI118" s="858"/>
      <c r="DJ118" s="858"/>
      <c r="DK118" s="859"/>
      <c r="DL118" s="860" t="s">
        <v>446</v>
      </c>
      <c r="DM118" s="858"/>
      <c r="DN118" s="858"/>
      <c r="DO118" s="858"/>
      <c r="DP118" s="859"/>
      <c r="DQ118" s="860" t="s">
        <v>452</v>
      </c>
      <c r="DR118" s="858"/>
      <c r="DS118" s="858"/>
      <c r="DT118" s="858"/>
      <c r="DU118" s="859"/>
      <c r="DV118" s="905" t="s">
        <v>446</v>
      </c>
      <c r="DW118" s="906"/>
      <c r="DX118" s="906"/>
      <c r="DY118" s="906"/>
      <c r="DZ118" s="907"/>
    </row>
    <row r="119" spans="1:130" s="246" customFormat="1" ht="26.25" customHeight="1" x14ac:dyDescent="0.15">
      <c r="A119" s="896" t="s">
        <v>444</v>
      </c>
      <c r="B119" s="897"/>
      <c r="C119" s="972" t="s">
        <v>445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449</v>
      </c>
      <c r="AB119" s="976"/>
      <c r="AC119" s="976"/>
      <c r="AD119" s="976"/>
      <c r="AE119" s="977"/>
      <c r="AF119" s="978" t="s">
        <v>449</v>
      </c>
      <c r="AG119" s="976"/>
      <c r="AH119" s="976"/>
      <c r="AI119" s="976"/>
      <c r="AJ119" s="977"/>
      <c r="AK119" s="978" t="s">
        <v>449</v>
      </c>
      <c r="AL119" s="976"/>
      <c r="AM119" s="976"/>
      <c r="AN119" s="976"/>
      <c r="AO119" s="977"/>
      <c r="AP119" s="979" t="s">
        <v>458</v>
      </c>
      <c r="AQ119" s="980"/>
      <c r="AR119" s="980"/>
      <c r="AS119" s="980"/>
      <c r="AT119" s="981"/>
      <c r="AU119" s="1019"/>
      <c r="AV119" s="1020"/>
      <c r="AW119" s="1020"/>
      <c r="AX119" s="1020"/>
      <c r="AY119" s="1020"/>
      <c r="AZ119" s="277" t="s">
        <v>190</v>
      </c>
      <c r="BA119" s="277"/>
      <c r="BB119" s="277"/>
      <c r="BC119" s="277"/>
      <c r="BD119" s="277"/>
      <c r="BE119" s="277"/>
      <c r="BF119" s="277"/>
      <c r="BG119" s="277"/>
      <c r="BH119" s="277"/>
      <c r="BI119" s="277"/>
      <c r="BJ119" s="277"/>
      <c r="BK119" s="277"/>
      <c r="BL119" s="277"/>
      <c r="BM119" s="277"/>
      <c r="BN119" s="277"/>
      <c r="BO119" s="958" t="s">
        <v>476</v>
      </c>
      <c r="BP119" s="959"/>
      <c r="BQ119" s="963">
        <v>36551980</v>
      </c>
      <c r="BR119" s="926"/>
      <c r="BS119" s="926"/>
      <c r="BT119" s="926"/>
      <c r="BU119" s="926"/>
      <c r="BV119" s="926">
        <v>35409981</v>
      </c>
      <c r="BW119" s="926"/>
      <c r="BX119" s="926"/>
      <c r="BY119" s="926"/>
      <c r="BZ119" s="926"/>
      <c r="CA119" s="926">
        <v>34255534</v>
      </c>
      <c r="CB119" s="926"/>
      <c r="CC119" s="926"/>
      <c r="CD119" s="926"/>
      <c r="CE119" s="926"/>
      <c r="CF119" s="824"/>
      <c r="CG119" s="825"/>
      <c r="CH119" s="825"/>
      <c r="CI119" s="825"/>
      <c r="CJ119" s="915"/>
      <c r="CK119" s="1013"/>
      <c r="CL119" s="901"/>
      <c r="CM119" s="919" t="s">
        <v>477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238778</v>
      </c>
      <c r="DH119" s="841"/>
      <c r="DI119" s="841"/>
      <c r="DJ119" s="841"/>
      <c r="DK119" s="842"/>
      <c r="DL119" s="843">
        <v>185194</v>
      </c>
      <c r="DM119" s="841"/>
      <c r="DN119" s="841"/>
      <c r="DO119" s="841"/>
      <c r="DP119" s="842"/>
      <c r="DQ119" s="843">
        <v>170003</v>
      </c>
      <c r="DR119" s="841"/>
      <c r="DS119" s="841"/>
      <c r="DT119" s="841"/>
      <c r="DU119" s="842"/>
      <c r="DV119" s="929">
        <v>3.4</v>
      </c>
      <c r="DW119" s="930"/>
      <c r="DX119" s="930"/>
      <c r="DY119" s="930"/>
      <c r="DZ119" s="931"/>
    </row>
    <row r="120" spans="1:130" s="246" customFormat="1" ht="26.25" customHeight="1" x14ac:dyDescent="0.15">
      <c r="A120" s="898"/>
      <c r="B120" s="899"/>
      <c r="C120" s="902" t="s">
        <v>451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446</v>
      </c>
      <c r="AB120" s="858"/>
      <c r="AC120" s="858"/>
      <c r="AD120" s="858"/>
      <c r="AE120" s="859"/>
      <c r="AF120" s="860" t="s">
        <v>446</v>
      </c>
      <c r="AG120" s="858"/>
      <c r="AH120" s="858"/>
      <c r="AI120" s="858"/>
      <c r="AJ120" s="859"/>
      <c r="AK120" s="860" t="s">
        <v>478</v>
      </c>
      <c r="AL120" s="858"/>
      <c r="AM120" s="858"/>
      <c r="AN120" s="858"/>
      <c r="AO120" s="859"/>
      <c r="AP120" s="905" t="s">
        <v>127</v>
      </c>
      <c r="AQ120" s="906"/>
      <c r="AR120" s="906"/>
      <c r="AS120" s="906"/>
      <c r="AT120" s="907"/>
      <c r="AU120" s="964" t="s">
        <v>479</v>
      </c>
      <c r="AV120" s="965"/>
      <c r="AW120" s="965"/>
      <c r="AX120" s="965"/>
      <c r="AY120" s="966"/>
      <c r="AZ120" s="941" t="s">
        <v>480</v>
      </c>
      <c r="BA120" s="886"/>
      <c r="BB120" s="886"/>
      <c r="BC120" s="886"/>
      <c r="BD120" s="886"/>
      <c r="BE120" s="886"/>
      <c r="BF120" s="886"/>
      <c r="BG120" s="886"/>
      <c r="BH120" s="886"/>
      <c r="BI120" s="886"/>
      <c r="BJ120" s="886"/>
      <c r="BK120" s="886"/>
      <c r="BL120" s="886"/>
      <c r="BM120" s="886"/>
      <c r="BN120" s="886"/>
      <c r="BO120" s="886"/>
      <c r="BP120" s="887"/>
      <c r="BQ120" s="942">
        <v>2653886</v>
      </c>
      <c r="BR120" s="923"/>
      <c r="BS120" s="923"/>
      <c r="BT120" s="923"/>
      <c r="BU120" s="923"/>
      <c r="BV120" s="923">
        <v>2576042</v>
      </c>
      <c r="BW120" s="923"/>
      <c r="BX120" s="923"/>
      <c r="BY120" s="923"/>
      <c r="BZ120" s="923"/>
      <c r="CA120" s="923">
        <v>2730143</v>
      </c>
      <c r="CB120" s="923"/>
      <c r="CC120" s="923"/>
      <c r="CD120" s="923"/>
      <c r="CE120" s="923"/>
      <c r="CF120" s="947">
        <v>54.6</v>
      </c>
      <c r="CG120" s="948"/>
      <c r="CH120" s="948"/>
      <c r="CI120" s="948"/>
      <c r="CJ120" s="948"/>
      <c r="CK120" s="949" t="s">
        <v>481</v>
      </c>
      <c r="CL120" s="933"/>
      <c r="CM120" s="933"/>
      <c r="CN120" s="933"/>
      <c r="CO120" s="934"/>
      <c r="CP120" s="953" t="s">
        <v>482</v>
      </c>
      <c r="CQ120" s="954"/>
      <c r="CR120" s="954"/>
      <c r="CS120" s="954"/>
      <c r="CT120" s="954"/>
      <c r="CU120" s="954"/>
      <c r="CV120" s="954"/>
      <c r="CW120" s="954"/>
      <c r="CX120" s="954"/>
      <c r="CY120" s="954"/>
      <c r="CZ120" s="954"/>
      <c r="DA120" s="954"/>
      <c r="DB120" s="954"/>
      <c r="DC120" s="954"/>
      <c r="DD120" s="954"/>
      <c r="DE120" s="954"/>
      <c r="DF120" s="955"/>
      <c r="DG120" s="942">
        <v>4064134</v>
      </c>
      <c r="DH120" s="923"/>
      <c r="DI120" s="923"/>
      <c r="DJ120" s="923"/>
      <c r="DK120" s="923"/>
      <c r="DL120" s="923">
        <v>4099490</v>
      </c>
      <c r="DM120" s="923"/>
      <c r="DN120" s="923"/>
      <c r="DO120" s="923"/>
      <c r="DP120" s="923"/>
      <c r="DQ120" s="923">
        <v>4056717</v>
      </c>
      <c r="DR120" s="923"/>
      <c r="DS120" s="923"/>
      <c r="DT120" s="923"/>
      <c r="DU120" s="923"/>
      <c r="DV120" s="924">
        <v>81.2</v>
      </c>
      <c r="DW120" s="924"/>
      <c r="DX120" s="924"/>
      <c r="DY120" s="924"/>
      <c r="DZ120" s="925"/>
    </row>
    <row r="121" spans="1:130" s="246" customFormat="1" ht="26.25" customHeight="1" x14ac:dyDescent="0.15">
      <c r="A121" s="898"/>
      <c r="B121" s="899"/>
      <c r="C121" s="944" t="s">
        <v>483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449</v>
      </c>
      <c r="AB121" s="858"/>
      <c r="AC121" s="858"/>
      <c r="AD121" s="858"/>
      <c r="AE121" s="859"/>
      <c r="AF121" s="860" t="s">
        <v>446</v>
      </c>
      <c r="AG121" s="858"/>
      <c r="AH121" s="858"/>
      <c r="AI121" s="858"/>
      <c r="AJ121" s="859"/>
      <c r="AK121" s="860" t="s">
        <v>449</v>
      </c>
      <c r="AL121" s="858"/>
      <c r="AM121" s="858"/>
      <c r="AN121" s="858"/>
      <c r="AO121" s="859"/>
      <c r="AP121" s="905" t="s">
        <v>452</v>
      </c>
      <c r="AQ121" s="906"/>
      <c r="AR121" s="906"/>
      <c r="AS121" s="906"/>
      <c r="AT121" s="907"/>
      <c r="AU121" s="967"/>
      <c r="AV121" s="968"/>
      <c r="AW121" s="968"/>
      <c r="AX121" s="968"/>
      <c r="AY121" s="969"/>
      <c r="AZ121" s="893" t="s">
        <v>484</v>
      </c>
      <c r="BA121" s="828"/>
      <c r="BB121" s="828"/>
      <c r="BC121" s="828"/>
      <c r="BD121" s="828"/>
      <c r="BE121" s="828"/>
      <c r="BF121" s="828"/>
      <c r="BG121" s="828"/>
      <c r="BH121" s="828"/>
      <c r="BI121" s="828"/>
      <c r="BJ121" s="828"/>
      <c r="BK121" s="828"/>
      <c r="BL121" s="828"/>
      <c r="BM121" s="828"/>
      <c r="BN121" s="828"/>
      <c r="BO121" s="828"/>
      <c r="BP121" s="829"/>
      <c r="BQ121" s="894">
        <v>785557</v>
      </c>
      <c r="BR121" s="895"/>
      <c r="BS121" s="895"/>
      <c r="BT121" s="895"/>
      <c r="BU121" s="895"/>
      <c r="BV121" s="895">
        <v>701250</v>
      </c>
      <c r="BW121" s="895"/>
      <c r="BX121" s="895"/>
      <c r="BY121" s="895"/>
      <c r="BZ121" s="895"/>
      <c r="CA121" s="895">
        <v>663430</v>
      </c>
      <c r="CB121" s="895"/>
      <c r="CC121" s="895"/>
      <c r="CD121" s="895"/>
      <c r="CE121" s="895"/>
      <c r="CF121" s="956">
        <v>13.3</v>
      </c>
      <c r="CG121" s="957"/>
      <c r="CH121" s="957"/>
      <c r="CI121" s="957"/>
      <c r="CJ121" s="957"/>
      <c r="CK121" s="950"/>
      <c r="CL121" s="936"/>
      <c r="CM121" s="936"/>
      <c r="CN121" s="936"/>
      <c r="CO121" s="937"/>
      <c r="CP121" s="916" t="s">
        <v>485</v>
      </c>
      <c r="CQ121" s="917"/>
      <c r="CR121" s="917"/>
      <c r="CS121" s="917"/>
      <c r="CT121" s="917"/>
      <c r="CU121" s="917"/>
      <c r="CV121" s="917"/>
      <c r="CW121" s="917"/>
      <c r="CX121" s="917"/>
      <c r="CY121" s="917"/>
      <c r="CZ121" s="917"/>
      <c r="DA121" s="917"/>
      <c r="DB121" s="917"/>
      <c r="DC121" s="917"/>
      <c r="DD121" s="917"/>
      <c r="DE121" s="917"/>
      <c r="DF121" s="918"/>
      <c r="DG121" s="894" t="s">
        <v>127</v>
      </c>
      <c r="DH121" s="895"/>
      <c r="DI121" s="895"/>
      <c r="DJ121" s="895"/>
      <c r="DK121" s="895"/>
      <c r="DL121" s="895">
        <v>3510521</v>
      </c>
      <c r="DM121" s="895"/>
      <c r="DN121" s="895"/>
      <c r="DO121" s="895"/>
      <c r="DP121" s="895"/>
      <c r="DQ121" s="895">
        <v>3373876</v>
      </c>
      <c r="DR121" s="895"/>
      <c r="DS121" s="895"/>
      <c r="DT121" s="895"/>
      <c r="DU121" s="895"/>
      <c r="DV121" s="872">
        <v>67.5</v>
      </c>
      <c r="DW121" s="872"/>
      <c r="DX121" s="872"/>
      <c r="DY121" s="872"/>
      <c r="DZ121" s="873"/>
    </row>
    <row r="122" spans="1:130" s="246" customFormat="1" ht="26.25" customHeight="1" x14ac:dyDescent="0.15">
      <c r="A122" s="898"/>
      <c r="B122" s="899"/>
      <c r="C122" s="902" t="s">
        <v>464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452</v>
      </c>
      <c r="AB122" s="858"/>
      <c r="AC122" s="858"/>
      <c r="AD122" s="858"/>
      <c r="AE122" s="859"/>
      <c r="AF122" s="860" t="s">
        <v>452</v>
      </c>
      <c r="AG122" s="858"/>
      <c r="AH122" s="858"/>
      <c r="AI122" s="858"/>
      <c r="AJ122" s="859"/>
      <c r="AK122" s="860" t="s">
        <v>449</v>
      </c>
      <c r="AL122" s="858"/>
      <c r="AM122" s="858"/>
      <c r="AN122" s="858"/>
      <c r="AO122" s="859"/>
      <c r="AP122" s="905" t="s">
        <v>127</v>
      </c>
      <c r="AQ122" s="906"/>
      <c r="AR122" s="906"/>
      <c r="AS122" s="906"/>
      <c r="AT122" s="907"/>
      <c r="AU122" s="967"/>
      <c r="AV122" s="968"/>
      <c r="AW122" s="968"/>
      <c r="AX122" s="968"/>
      <c r="AY122" s="969"/>
      <c r="AZ122" s="960" t="s">
        <v>486</v>
      </c>
      <c r="BA122" s="961"/>
      <c r="BB122" s="961"/>
      <c r="BC122" s="961"/>
      <c r="BD122" s="961"/>
      <c r="BE122" s="961"/>
      <c r="BF122" s="961"/>
      <c r="BG122" s="961"/>
      <c r="BH122" s="961"/>
      <c r="BI122" s="961"/>
      <c r="BJ122" s="961"/>
      <c r="BK122" s="961"/>
      <c r="BL122" s="961"/>
      <c r="BM122" s="961"/>
      <c r="BN122" s="961"/>
      <c r="BO122" s="961"/>
      <c r="BP122" s="962"/>
      <c r="BQ122" s="963">
        <v>24303969</v>
      </c>
      <c r="BR122" s="926"/>
      <c r="BS122" s="926"/>
      <c r="BT122" s="926"/>
      <c r="BU122" s="926"/>
      <c r="BV122" s="926">
        <v>23068094</v>
      </c>
      <c r="BW122" s="926"/>
      <c r="BX122" s="926"/>
      <c r="BY122" s="926"/>
      <c r="BZ122" s="926"/>
      <c r="CA122" s="926">
        <v>22080198</v>
      </c>
      <c r="CB122" s="926"/>
      <c r="CC122" s="926"/>
      <c r="CD122" s="926"/>
      <c r="CE122" s="926"/>
      <c r="CF122" s="927">
        <v>442</v>
      </c>
      <c r="CG122" s="928"/>
      <c r="CH122" s="928"/>
      <c r="CI122" s="928"/>
      <c r="CJ122" s="928"/>
      <c r="CK122" s="950"/>
      <c r="CL122" s="936"/>
      <c r="CM122" s="936"/>
      <c r="CN122" s="936"/>
      <c r="CO122" s="937"/>
      <c r="CP122" s="916" t="s">
        <v>487</v>
      </c>
      <c r="CQ122" s="917"/>
      <c r="CR122" s="917"/>
      <c r="CS122" s="917"/>
      <c r="CT122" s="917"/>
      <c r="CU122" s="917"/>
      <c r="CV122" s="917"/>
      <c r="CW122" s="917"/>
      <c r="CX122" s="917"/>
      <c r="CY122" s="917"/>
      <c r="CZ122" s="917"/>
      <c r="DA122" s="917"/>
      <c r="DB122" s="917"/>
      <c r="DC122" s="917"/>
      <c r="DD122" s="917"/>
      <c r="DE122" s="917"/>
      <c r="DF122" s="918"/>
      <c r="DG122" s="894">
        <v>2051596</v>
      </c>
      <c r="DH122" s="895"/>
      <c r="DI122" s="895"/>
      <c r="DJ122" s="895"/>
      <c r="DK122" s="895"/>
      <c r="DL122" s="895">
        <v>2032367</v>
      </c>
      <c r="DM122" s="895"/>
      <c r="DN122" s="895"/>
      <c r="DO122" s="895"/>
      <c r="DP122" s="895"/>
      <c r="DQ122" s="895">
        <v>1945074</v>
      </c>
      <c r="DR122" s="895"/>
      <c r="DS122" s="895"/>
      <c r="DT122" s="895"/>
      <c r="DU122" s="895"/>
      <c r="DV122" s="872">
        <v>38.9</v>
      </c>
      <c r="DW122" s="872"/>
      <c r="DX122" s="872"/>
      <c r="DY122" s="872"/>
      <c r="DZ122" s="873"/>
    </row>
    <row r="123" spans="1:130" s="246" customFormat="1" ht="26.25" customHeight="1" x14ac:dyDescent="0.15">
      <c r="A123" s="898"/>
      <c r="B123" s="899"/>
      <c r="C123" s="902" t="s">
        <v>470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458</v>
      </c>
      <c r="AB123" s="858"/>
      <c r="AC123" s="858"/>
      <c r="AD123" s="858"/>
      <c r="AE123" s="859"/>
      <c r="AF123" s="860" t="s">
        <v>455</v>
      </c>
      <c r="AG123" s="858"/>
      <c r="AH123" s="858"/>
      <c r="AI123" s="858"/>
      <c r="AJ123" s="859"/>
      <c r="AK123" s="860" t="s">
        <v>446</v>
      </c>
      <c r="AL123" s="858"/>
      <c r="AM123" s="858"/>
      <c r="AN123" s="858"/>
      <c r="AO123" s="859"/>
      <c r="AP123" s="905" t="s">
        <v>449</v>
      </c>
      <c r="AQ123" s="906"/>
      <c r="AR123" s="906"/>
      <c r="AS123" s="906"/>
      <c r="AT123" s="907"/>
      <c r="AU123" s="970"/>
      <c r="AV123" s="971"/>
      <c r="AW123" s="971"/>
      <c r="AX123" s="971"/>
      <c r="AY123" s="971"/>
      <c r="AZ123" s="277" t="s">
        <v>190</v>
      </c>
      <c r="BA123" s="277"/>
      <c r="BB123" s="277"/>
      <c r="BC123" s="277"/>
      <c r="BD123" s="277"/>
      <c r="BE123" s="277"/>
      <c r="BF123" s="277"/>
      <c r="BG123" s="277"/>
      <c r="BH123" s="277"/>
      <c r="BI123" s="277"/>
      <c r="BJ123" s="277"/>
      <c r="BK123" s="277"/>
      <c r="BL123" s="277"/>
      <c r="BM123" s="277"/>
      <c r="BN123" s="277"/>
      <c r="BO123" s="958" t="s">
        <v>488</v>
      </c>
      <c r="BP123" s="959"/>
      <c r="BQ123" s="913">
        <v>27743412</v>
      </c>
      <c r="BR123" s="914"/>
      <c r="BS123" s="914"/>
      <c r="BT123" s="914"/>
      <c r="BU123" s="914"/>
      <c r="BV123" s="914">
        <v>26345386</v>
      </c>
      <c r="BW123" s="914"/>
      <c r="BX123" s="914"/>
      <c r="BY123" s="914"/>
      <c r="BZ123" s="914"/>
      <c r="CA123" s="914">
        <v>25473771</v>
      </c>
      <c r="CB123" s="914"/>
      <c r="CC123" s="914"/>
      <c r="CD123" s="914"/>
      <c r="CE123" s="914"/>
      <c r="CF123" s="824"/>
      <c r="CG123" s="825"/>
      <c r="CH123" s="825"/>
      <c r="CI123" s="825"/>
      <c r="CJ123" s="915"/>
      <c r="CK123" s="950"/>
      <c r="CL123" s="936"/>
      <c r="CM123" s="936"/>
      <c r="CN123" s="936"/>
      <c r="CO123" s="937"/>
      <c r="CP123" s="916" t="s">
        <v>489</v>
      </c>
      <c r="CQ123" s="917"/>
      <c r="CR123" s="917"/>
      <c r="CS123" s="917"/>
      <c r="CT123" s="917"/>
      <c r="CU123" s="917"/>
      <c r="CV123" s="917"/>
      <c r="CW123" s="917"/>
      <c r="CX123" s="917"/>
      <c r="CY123" s="917"/>
      <c r="CZ123" s="917"/>
      <c r="DA123" s="917"/>
      <c r="DB123" s="917"/>
      <c r="DC123" s="917"/>
      <c r="DD123" s="917"/>
      <c r="DE123" s="917"/>
      <c r="DF123" s="918"/>
      <c r="DG123" s="857">
        <v>2057441</v>
      </c>
      <c r="DH123" s="858"/>
      <c r="DI123" s="858"/>
      <c r="DJ123" s="858"/>
      <c r="DK123" s="859"/>
      <c r="DL123" s="860">
        <v>1902464</v>
      </c>
      <c r="DM123" s="858"/>
      <c r="DN123" s="858"/>
      <c r="DO123" s="858"/>
      <c r="DP123" s="859"/>
      <c r="DQ123" s="860">
        <v>1740159</v>
      </c>
      <c r="DR123" s="858"/>
      <c r="DS123" s="858"/>
      <c r="DT123" s="858"/>
      <c r="DU123" s="859"/>
      <c r="DV123" s="905">
        <v>34.799999999999997</v>
      </c>
      <c r="DW123" s="906"/>
      <c r="DX123" s="906"/>
      <c r="DY123" s="906"/>
      <c r="DZ123" s="907"/>
    </row>
    <row r="124" spans="1:130" s="246" customFormat="1" ht="26.25" customHeight="1" thickBot="1" x14ac:dyDescent="0.2">
      <c r="A124" s="898"/>
      <c r="B124" s="899"/>
      <c r="C124" s="902" t="s">
        <v>473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478</v>
      </c>
      <c r="AB124" s="858"/>
      <c r="AC124" s="858"/>
      <c r="AD124" s="858"/>
      <c r="AE124" s="859"/>
      <c r="AF124" s="860" t="s">
        <v>478</v>
      </c>
      <c r="AG124" s="858"/>
      <c r="AH124" s="858"/>
      <c r="AI124" s="858"/>
      <c r="AJ124" s="859"/>
      <c r="AK124" s="860" t="s">
        <v>127</v>
      </c>
      <c r="AL124" s="858"/>
      <c r="AM124" s="858"/>
      <c r="AN124" s="858"/>
      <c r="AO124" s="859"/>
      <c r="AP124" s="905" t="s">
        <v>127</v>
      </c>
      <c r="AQ124" s="906"/>
      <c r="AR124" s="906"/>
      <c r="AS124" s="906"/>
      <c r="AT124" s="907"/>
      <c r="AU124" s="908" t="s">
        <v>490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169.7</v>
      </c>
      <c r="BR124" s="912"/>
      <c r="BS124" s="912"/>
      <c r="BT124" s="912"/>
      <c r="BU124" s="912"/>
      <c r="BV124" s="912">
        <v>177.6</v>
      </c>
      <c r="BW124" s="912"/>
      <c r="BX124" s="912"/>
      <c r="BY124" s="912"/>
      <c r="BZ124" s="912"/>
      <c r="CA124" s="912">
        <v>175.7</v>
      </c>
      <c r="CB124" s="912"/>
      <c r="CC124" s="912"/>
      <c r="CD124" s="912"/>
      <c r="CE124" s="912"/>
      <c r="CF124" s="802"/>
      <c r="CG124" s="803"/>
      <c r="CH124" s="803"/>
      <c r="CI124" s="803"/>
      <c r="CJ124" s="943"/>
      <c r="CK124" s="951"/>
      <c r="CL124" s="951"/>
      <c r="CM124" s="951"/>
      <c r="CN124" s="951"/>
      <c r="CO124" s="952"/>
      <c r="CP124" s="916" t="s">
        <v>491</v>
      </c>
      <c r="CQ124" s="917"/>
      <c r="CR124" s="917"/>
      <c r="CS124" s="917"/>
      <c r="CT124" s="917"/>
      <c r="CU124" s="917"/>
      <c r="CV124" s="917"/>
      <c r="CW124" s="917"/>
      <c r="CX124" s="917"/>
      <c r="CY124" s="917"/>
      <c r="CZ124" s="917"/>
      <c r="DA124" s="917"/>
      <c r="DB124" s="917"/>
      <c r="DC124" s="917"/>
      <c r="DD124" s="917"/>
      <c r="DE124" s="917"/>
      <c r="DF124" s="918"/>
      <c r="DG124" s="840">
        <v>4110124</v>
      </c>
      <c r="DH124" s="841"/>
      <c r="DI124" s="841"/>
      <c r="DJ124" s="841"/>
      <c r="DK124" s="842"/>
      <c r="DL124" s="843">
        <v>611448</v>
      </c>
      <c r="DM124" s="841"/>
      <c r="DN124" s="841"/>
      <c r="DO124" s="841"/>
      <c r="DP124" s="842"/>
      <c r="DQ124" s="843">
        <v>518196</v>
      </c>
      <c r="DR124" s="841"/>
      <c r="DS124" s="841"/>
      <c r="DT124" s="841"/>
      <c r="DU124" s="842"/>
      <c r="DV124" s="929">
        <v>10.4</v>
      </c>
      <c r="DW124" s="930"/>
      <c r="DX124" s="930"/>
      <c r="DY124" s="930"/>
      <c r="DZ124" s="931"/>
    </row>
    <row r="125" spans="1:130" s="246" customFormat="1" ht="26.25" customHeight="1" x14ac:dyDescent="0.15">
      <c r="A125" s="898"/>
      <c r="B125" s="899"/>
      <c r="C125" s="902" t="s">
        <v>475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449</v>
      </c>
      <c r="AB125" s="858"/>
      <c r="AC125" s="858"/>
      <c r="AD125" s="858"/>
      <c r="AE125" s="859"/>
      <c r="AF125" s="860" t="s">
        <v>449</v>
      </c>
      <c r="AG125" s="858"/>
      <c r="AH125" s="858"/>
      <c r="AI125" s="858"/>
      <c r="AJ125" s="859"/>
      <c r="AK125" s="860" t="s">
        <v>449</v>
      </c>
      <c r="AL125" s="858"/>
      <c r="AM125" s="858"/>
      <c r="AN125" s="858"/>
      <c r="AO125" s="859"/>
      <c r="AP125" s="905" t="s">
        <v>127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492</v>
      </c>
      <c r="CL125" s="933"/>
      <c r="CM125" s="933"/>
      <c r="CN125" s="933"/>
      <c r="CO125" s="934"/>
      <c r="CP125" s="941" t="s">
        <v>493</v>
      </c>
      <c r="CQ125" s="886"/>
      <c r="CR125" s="886"/>
      <c r="CS125" s="886"/>
      <c r="CT125" s="886"/>
      <c r="CU125" s="886"/>
      <c r="CV125" s="886"/>
      <c r="CW125" s="886"/>
      <c r="CX125" s="886"/>
      <c r="CY125" s="886"/>
      <c r="CZ125" s="886"/>
      <c r="DA125" s="886"/>
      <c r="DB125" s="886"/>
      <c r="DC125" s="886"/>
      <c r="DD125" s="886"/>
      <c r="DE125" s="886"/>
      <c r="DF125" s="887"/>
      <c r="DG125" s="942" t="s">
        <v>452</v>
      </c>
      <c r="DH125" s="923"/>
      <c r="DI125" s="923"/>
      <c r="DJ125" s="923"/>
      <c r="DK125" s="923"/>
      <c r="DL125" s="923" t="s">
        <v>127</v>
      </c>
      <c r="DM125" s="923"/>
      <c r="DN125" s="923"/>
      <c r="DO125" s="923"/>
      <c r="DP125" s="923"/>
      <c r="DQ125" s="923" t="s">
        <v>455</v>
      </c>
      <c r="DR125" s="923"/>
      <c r="DS125" s="923"/>
      <c r="DT125" s="923"/>
      <c r="DU125" s="923"/>
      <c r="DV125" s="924" t="s">
        <v>127</v>
      </c>
      <c r="DW125" s="924"/>
      <c r="DX125" s="924"/>
      <c r="DY125" s="924"/>
      <c r="DZ125" s="925"/>
    </row>
    <row r="126" spans="1:130" s="246" customFormat="1" ht="26.25" customHeight="1" thickBot="1" x14ac:dyDescent="0.2">
      <c r="A126" s="898"/>
      <c r="B126" s="899"/>
      <c r="C126" s="902" t="s">
        <v>477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18070</v>
      </c>
      <c r="AB126" s="858"/>
      <c r="AC126" s="858"/>
      <c r="AD126" s="858"/>
      <c r="AE126" s="859"/>
      <c r="AF126" s="860">
        <v>16895</v>
      </c>
      <c r="AG126" s="858"/>
      <c r="AH126" s="858"/>
      <c r="AI126" s="858"/>
      <c r="AJ126" s="859"/>
      <c r="AK126" s="860">
        <v>16653</v>
      </c>
      <c r="AL126" s="858"/>
      <c r="AM126" s="858"/>
      <c r="AN126" s="858"/>
      <c r="AO126" s="859"/>
      <c r="AP126" s="905">
        <v>0.3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494</v>
      </c>
      <c r="CQ126" s="828"/>
      <c r="CR126" s="828"/>
      <c r="CS126" s="828"/>
      <c r="CT126" s="828"/>
      <c r="CU126" s="828"/>
      <c r="CV126" s="828"/>
      <c r="CW126" s="828"/>
      <c r="CX126" s="828"/>
      <c r="CY126" s="828"/>
      <c r="CZ126" s="828"/>
      <c r="DA126" s="828"/>
      <c r="DB126" s="828"/>
      <c r="DC126" s="828"/>
      <c r="DD126" s="828"/>
      <c r="DE126" s="828"/>
      <c r="DF126" s="829"/>
      <c r="DG126" s="894" t="s">
        <v>455</v>
      </c>
      <c r="DH126" s="895"/>
      <c r="DI126" s="895"/>
      <c r="DJ126" s="895"/>
      <c r="DK126" s="895"/>
      <c r="DL126" s="895" t="s">
        <v>449</v>
      </c>
      <c r="DM126" s="895"/>
      <c r="DN126" s="895"/>
      <c r="DO126" s="895"/>
      <c r="DP126" s="895"/>
      <c r="DQ126" s="895" t="s">
        <v>449</v>
      </c>
      <c r="DR126" s="895"/>
      <c r="DS126" s="895"/>
      <c r="DT126" s="895"/>
      <c r="DU126" s="895"/>
      <c r="DV126" s="872" t="s">
        <v>455</v>
      </c>
      <c r="DW126" s="872"/>
      <c r="DX126" s="872"/>
      <c r="DY126" s="872"/>
      <c r="DZ126" s="873"/>
    </row>
    <row r="127" spans="1:130" s="246" customFormat="1" ht="26.25" customHeight="1" x14ac:dyDescent="0.15">
      <c r="A127" s="900"/>
      <c r="B127" s="901"/>
      <c r="C127" s="919" t="s">
        <v>495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269</v>
      </c>
      <c r="AB127" s="858"/>
      <c r="AC127" s="858"/>
      <c r="AD127" s="858"/>
      <c r="AE127" s="859"/>
      <c r="AF127" s="860">
        <v>142</v>
      </c>
      <c r="AG127" s="858"/>
      <c r="AH127" s="858"/>
      <c r="AI127" s="858"/>
      <c r="AJ127" s="859"/>
      <c r="AK127" s="860">
        <v>594</v>
      </c>
      <c r="AL127" s="858"/>
      <c r="AM127" s="858"/>
      <c r="AN127" s="858"/>
      <c r="AO127" s="859"/>
      <c r="AP127" s="905">
        <v>0</v>
      </c>
      <c r="AQ127" s="906"/>
      <c r="AR127" s="906"/>
      <c r="AS127" s="906"/>
      <c r="AT127" s="907"/>
      <c r="AU127" s="282"/>
      <c r="AV127" s="282"/>
      <c r="AW127" s="282"/>
      <c r="AX127" s="922" t="s">
        <v>496</v>
      </c>
      <c r="AY127" s="890"/>
      <c r="AZ127" s="890"/>
      <c r="BA127" s="890"/>
      <c r="BB127" s="890"/>
      <c r="BC127" s="890"/>
      <c r="BD127" s="890"/>
      <c r="BE127" s="891"/>
      <c r="BF127" s="889" t="s">
        <v>497</v>
      </c>
      <c r="BG127" s="890"/>
      <c r="BH127" s="890"/>
      <c r="BI127" s="890"/>
      <c r="BJ127" s="890"/>
      <c r="BK127" s="890"/>
      <c r="BL127" s="891"/>
      <c r="BM127" s="889" t="s">
        <v>498</v>
      </c>
      <c r="BN127" s="890"/>
      <c r="BO127" s="890"/>
      <c r="BP127" s="890"/>
      <c r="BQ127" s="890"/>
      <c r="BR127" s="890"/>
      <c r="BS127" s="891"/>
      <c r="BT127" s="889" t="s">
        <v>499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500</v>
      </c>
      <c r="CQ127" s="828"/>
      <c r="CR127" s="828"/>
      <c r="CS127" s="828"/>
      <c r="CT127" s="828"/>
      <c r="CU127" s="828"/>
      <c r="CV127" s="828"/>
      <c r="CW127" s="828"/>
      <c r="CX127" s="828"/>
      <c r="CY127" s="828"/>
      <c r="CZ127" s="828"/>
      <c r="DA127" s="828"/>
      <c r="DB127" s="828"/>
      <c r="DC127" s="828"/>
      <c r="DD127" s="828"/>
      <c r="DE127" s="828"/>
      <c r="DF127" s="829"/>
      <c r="DG127" s="894" t="s">
        <v>127</v>
      </c>
      <c r="DH127" s="895"/>
      <c r="DI127" s="895"/>
      <c r="DJ127" s="895"/>
      <c r="DK127" s="895"/>
      <c r="DL127" s="895" t="s">
        <v>455</v>
      </c>
      <c r="DM127" s="895"/>
      <c r="DN127" s="895"/>
      <c r="DO127" s="895"/>
      <c r="DP127" s="895"/>
      <c r="DQ127" s="895" t="s">
        <v>127</v>
      </c>
      <c r="DR127" s="895"/>
      <c r="DS127" s="895"/>
      <c r="DT127" s="895"/>
      <c r="DU127" s="895"/>
      <c r="DV127" s="872" t="s">
        <v>449</v>
      </c>
      <c r="DW127" s="872"/>
      <c r="DX127" s="872"/>
      <c r="DY127" s="872"/>
      <c r="DZ127" s="873"/>
    </row>
    <row r="128" spans="1:130" s="246" customFormat="1" ht="26.25" customHeight="1" thickBot="1" x14ac:dyDescent="0.2">
      <c r="A128" s="874" t="s">
        <v>501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502</v>
      </c>
      <c r="X128" s="876"/>
      <c r="Y128" s="876"/>
      <c r="Z128" s="877"/>
      <c r="AA128" s="878">
        <v>150277</v>
      </c>
      <c r="AB128" s="879"/>
      <c r="AC128" s="879"/>
      <c r="AD128" s="879"/>
      <c r="AE128" s="880"/>
      <c r="AF128" s="881">
        <v>152683</v>
      </c>
      <c r="AG128" s="879"/>
      <c r="AH128" s="879"/>
      <c r="AI128" s="879"/>
      <c r="AJ128" s="880"/>
      <c r="AK128" s="881">
        <v>143098</v>
      </c>
      <c r="AL128" s="879"/>
      <c r="AM128" s="879"/>
      <c r="AN128" s="879"/>
      <c r="AO128" s="880"/>
      <c r="AP128" s="882"/>
      <c r="AQ128" s="883"/>
      <c r="AR128" s="883"/>
      <c r="AS128" s="883"/>
      <c r="AT128" s="884"/>
      <c r="AU128" s="282"/>
      <c r="AV128" s="282"/>
      <c r="AW128" s="282"/>
      <c r="AX128" s="885" t="s">
        <v>503</v>
      </c>
      <c r="AY128" s="886"/>
      <c r="AZ128" s="886"/>
      <c r="BA128" s="886"/>
      <c r="BB128" s="886"/>
      <c r="BC128" s="886"/>
      <c r="BD128" s="886"/>
      <c r="BE128" s="887"/>
      <c r="BF128" s="864" t="s">
        <v>446</v>
      </c>
      <c r="BG128" s="865"/>
      <c r="BH128" s="865"/>
      <c r="BI128" s="865"/>
      <c r="BJ128" s="865"/>
      <c r="BK128" s="865"/>
      <c r="BL128" s="888"/>
      <c r="BM128" s="864">
        <v>13.82</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504</v>
      </c>
      <c r="CQ128" s="806"/>
      <c r="CR128" s="806"/>
      <c r="CS128" s="806"/>
      <c r="CT128" s="806"/>
      <c r="CU128" s="806"/>
      <c r="CV128" s="806"/>
      <c r="CW128" s="806"/>
      <c r="CX128" s="806"/>
      <c r="CY128" s="806"/>
      <c r="CZ128" s="806"/>
      <c r="DA128" s="806"/>
      <c r="DB128" s="806"/>
      <c r="DC128" s="806"/>
      <c r="DD128" s="806"/>
      <c r="DE128" s="806"/>
      <c r="DF128" s="807"/>
      <c r="DG128" s="868">
        <v>76781</v>
      </c>
      <c r="DH128" s="869"/>
      <c r="DI128" s="869"/>
      <c r="DJ128" s="869"/>
      <c r="DK128" s="869"/>
      <c r="DL128" s="869">
        <v>108416</v>
      </c>
      <c r="DM128" s="869"/>
      <c r="DN128" s="869"/>
      <c r="DO128" s="869"/>
      <c r="DP128" s="869"/>
      <c r="DQ128" s="869">
        <v>195294</v>
      </c>
      <c r="DR128" s="869"/>
      <c r="DS128" s="869"/>
      <c r="DT128" s="869"/>
      <c r="DU128" s="869"/>
      <c r="DV128" s="870">
        <v>3.9</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505</v>
      </c>
      <c r="X129" s="855"/>
      <c r="Y129" s="855"/>
      <c r="Z129" s="856"/>
      <c r="AA129" s="857">
        <v>7970076</v>
      </c>
      <c r="AB129" s="858"/>
      <c r="AC129" s="858"/>
      <c r="AD129" s="858"/>
      <c r="AE129" s="859"/>
      <c r="AF129" s="860">
        <v>7889870</v>
      </c>
      <c r="AG129" s="858"/>
      <c r="AH129" s="858"/>
      <c r="AI129" s="858"/>
      <c r="AJ129" s="859"/>
      <c r="AK129" s="860">
        <v>7734373</v>
      </c>
      <c r="AL129" s="858"/>
      <c r="AM129" s="858"/>
      <c r="AN129" s="858"/>
      <c r="AO129" s="859"/>
      <c r="AP129" s="861"/>
      <c r="AQ129" s="862"/>
      <c r="AR129" s="862"/>
      <c r="AS129" s="862"/>
      <c r="AT129" s="863"/>
      <c r="AU129" s="284"/>
      <c r="AV129" s="284"/>
      <c r="AW129" s="284"/>
      <c r="AX129" s="827" t="s">
        <v>506</v>
      </c>
      <c r="AY129" s="828"/>
      <c r="AZ129" s="828"/>
      <c r="BA129" s="828"/>
      <c r="BB129" s="828"/>
      <c r="BC129" s="828"/>
      <c r="BD129" s="828"/>
      <c r="BE129" s="829"/>
      <c r="BF129" s="847" t="s">
        <v>446</v>
      </c>
      <c r="BG129" s="848"/>
      <c r="BH129" s="848"/>
      <c r="BI129" s="848"/>
      <c r="BJ129" s="848"/>
      <c r="BK129" s="848"/>
      <c r="BL129" s="849"/>
      <c r="BM129" s="847">
        <v>18.82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508</v>
      </c>
      <c r="X130" s="855"/>
      <c r="Y130" s="855"/>
      <c r="Z130" s="856"/>
      <c r="AA130" s="857">
        <v>2780535</v>
      </c>
      <c r="AB130" s="858"/>
      <c r="AC130" s="858"/>
      <c r="AD130" s="858"/>
      <c r="AE130" s="859"/>
      <c r="AF130" s="860">
        <v>2787757</v>
      </c>
      <c r="AG130" s="858"/>
      <c r="AH130" s="858"/>
      <c r="AI130" s="858"/>
      <c r="AJ130" s="859"/>
      <c r="AK130" s="860">
        <v>2738418</v>
      </c>
      <c r="AL130" s="858"/>
      <c r="AM130" s="858"/>
      <c r="AN130" s="858"/>
      <c r="AO130" s="859"/>
      <c r="AP130" s="861"/>
      <c r="AQ130" s="862"/>
      <c r="AR130" s="862"/>
      <c r="AS130" s="862"/>
      <c r="AT130" s="863"/>
      <c r="AU130" s="284"/>
      <c r="AV130" s="284"/>
      <c r="AW130" s="284"/>
      <c r="AX130" s="827" t="s">
        <v>509</v>
      </c>
      <c r="AY130" s="828"/>
      <c r="AZ130" s="828"/>
      <c r="BA130" s="828"/>
      <c r="BB130" s="828"/>
      <c r="BC130" s="828"/>
      <c r="BD130" s="828"/>
      <c r="BE130" s="829"/>
      <c r="BF130" s="830">
        <v>13.3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510</v>
      </c>
      <c r="X131" s="838"/>
      <c r="Y131" s="838"/>
      <c r="Z131" s="839"/>
      <c r="AA131" s="840">
        <v>5189541</v>
      </c>
      <c r="AB131" s="841"/>
      <c r="AC131" s="841"/>
      <c r="AD131" s="841"/>
      <c r="AE131" s="842"/>
      <c r="AF131" s="843">
        <v>5102113</v>
      </c>
      <c r="AG131" s="841"/>
      <c r="AH131" s="841"/>
      <c r="AI131" s="841"/>
      <c r="AJ131" s="842"/>
      <c r="AK131" s="843">
        <v>4995955</v>
      </c>
      <c r="AL131" s="841"/>
      <c r="AM131" s="841"/>
      <c r="AN131" s="841"/>
      <c r="AO131" s="842"/>
      <c r="AP131" s="844"/>
      <c r="AQ131" s="845"/>
      <c r="AR131" s="845"/>
      <c r="AS131" s="845"/>
      <c r="AT131" s="846"/>
      <c r="AU131" s="284"/>
      <c r="AV131" s="284"/>
      <c r="AW131" s="284"/>
      <c r="AX131" s="805" t="s">
        <v>511</v>
      </c>
      <c r="AY131" s="806"/>
      <c r="AZ131" s="806"/>
      <c r="BA131" s="806"/>
      <c r="BB131" s="806"/>
      <c r="BC131" s="806"/>
      <c r="BD131" s="806"/>
      <c r="BE131" s="807"/>
      <c r="BF131" s="808">
        <v>175.7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512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513</v>
      </c>
      <c r="W132" s="818"/>
      <c r="X132" s="818"/>
      <c r="Y132" s="818"/>
      <c r="Z132" s="819"/>
      <c r="AA132" s="820">
        <v>14.986469899999999</v>
      </c>
      <c r="AB132" s="821"/>
      <c r="AC132" s="821"/>
      <c r="AD132" s="821"/>
      <c r="AE132" s="822"/>
      <c r="AF132" s="823">
        <v>14.091318640000001</v>
      </c>
      <c r="AG132" s="821"/>
      <c r="AH132" s="821"/>
      <c r="AI132" s="821"/>
      <c r="AJ132" s="822"/>
      <c r="AK132" s="823">
        <v>10.891691379999999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514</v>
      </c>
      <c r="W133" s="797"/>
      <c r="X133" s="797"/>
      <c r="Y133" s="797"/>
      <c r="Z133" s="798"/>
      <c r="AA133" s="799">
        <v>14.4</v>
      </c>
      <c r="AB133" s="800"/>
      <c r="AC133" s="800"/>
      <c r="AD133" s="800"/>
      <c r="AE133" s="801"/>
      <c r="AF133" s="799">
        <v>14.3</v>
      </c>
      <c r="AG133" s="800"/>
      <c r="AH133" s="800"/>
      <c r="AI133" s="800"/>
      <c r="AJ133" s="801"/>
      <c r="AK133" s="799">
        <v>13.3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DOTpwdZtjW4cC3iP0fHFMWPya0Wf6T3IWqKhi5uXmeSc692yNOyIVlJ/YE0DojsGVizh4AnUpWSNqWgeqOQmCQ==" saltValue="vZUXKvF/xDT1pHDwAb1BT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CX74" sqref="CX74"/>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8OarBE1H3yr1CXveHrdUhK6V5k/EkisiOrduoNhoEGHQwrEZnHPx5m4INjQNAmybY7QFXt7rgn07ec06Ord1yw==" saltValue="MPUqSqHFasKyRlf9vLDbu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M52"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I5ebO9uyO04QVdXBkr8NV2ZSnpTM6UOXuMOWi7SEohSm8k8e46ufjCuavlo7JtG0rrJMUihlioNXqswBi97w==" saltValue="gq0Sd54fAB6+SvP6CAo/p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L1"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518</v>
      </c>
      <c r="AP7" s="303"/>
      <c r="AQ7" s="304" t="s">
        <v>519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520</v>
      </c>
      <c r="AQ8" s="310" t="s">
        <v>521</v>
      </c>
      <c r="AR8" s="311" t="s">
        <v>522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523</v>
      </c>
      <c r="AL9" s="1227"/>
      <c r="AM9" s="1227"/>
      <c r="AN9" s="1228"/>
      <c r="AO9" s="312">
        <v>1247365</v>
      </c>
      <c r="AP9" s="312">
        <v>98264</v>
      </c>
      <c r="AQ9" s="313">
        <v>95202</v>
      </c>
      <c r="AR9" s="314">
        <v>3.2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524</v>
      </c>
      <c r="AL10" s="1227"/>
      <c r="AM10" s="1227"/>
      <c r="AN10" s="1228"/>
      <c r="AO10" s="315">
        <v>65272</v>
      </c>
      <c r="AP10" s="315">
        <v>5142</v>
      </c>
      <c r="AQ10" s="316">
        <v>11297</v>
      </c>
      <c r="AR10" s="317">
        <v>-54.5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525</v>
      </c>
      <c r="AL11" s="1227"/>
      <c r="AM11" s="1227"/>
      <c r="AN11" s="1228"/>
      <c r="AO11" s="315">
        <v>229275</v>
      </c>
      <c r="AP11" s="315">
        <v>18062</v>
      </c>
      <c r="AQ11" s="316">
        <v>19595</v>
      </c>
      <c r="AR11" s="317">
        <v>-7.8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526</v>
      </c>
      <c r="AL12" s="1227"/>
      <c r="AM12" s="1227"/>
      <c r="AN12" s="1228"/>
      <c r="AO12" s="315">
        <v>102223</v>
      </c>
      <c r="AP12" s="315">
        <v>8053</v>
      </c>
      <c r="AQ12" s="316">
        <v>2177</v>
      </c>
      <c r="AR12" s="317">
        <v>269.89999999999998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527</v>
      </c>
      <c r="AL13" s="1227"/>
      <c r="AM13" s="1227"/>
      <c r="AN13" s="1228"/>
      <c r="AO13" s="315" t="s">
        <v>528</v>
      </c>
      <c r="AP13" s="315" t="s">
        <v>528</v>
      </c>
      <c r="AQ13" s="316" t="s">
        <v>528</v>
      </c>
      <c r="AR13" s="317" t="s">
        <v>528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529</v>
      </c>
      <c r="AL14" s="1227"/>
      <c r="AM14" s="1227"/>
      <c r="AN14" s="1228"/>
      <c r="AO14" s="315">
        <v>56440</v>
      </c>
      <c r="AP14" s="315">
        <v>4446</v>
      </c>
      <c r="AQ14" s="316">
        <v>4873</v>
      </c>
      <c r="AR14" s="317">
        <v>-8.8000000000000007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530</v>
      </c>
      <c r="AL15" s="1227"/>
      <c r="AM15" s="1227"/>
      <c r="AN15" s="1228"/>
      <c r="AO15" s="315">
        <v>46825</v>
      </c>
      <c r="AP15" s="315">
        <v>3689</v>
      </c>
      <c r="AQ15" s="316">
        <v>2420</v>
      </c>
      <c r="AR15" s="317">
        <v>52.4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531</v>
      </c>
      <c r="AL16" s="1230"/>
      <c r="AM16" s="1230"/>
      <c r="AN16" s="1231"/>
      <c r="AO16" s="315">
        <v>-96659</v>
      </c>
      <c r="AP16" s="315">
        <v>-7615</v>
      </c>
      <c r="AQ16" s="316">
        <v>-9543</v>
      </c>
      <c r="AR16" s="317">
        <v>-20.2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190</v>
      </c>
      <c r="AL17" s="1230"/>
      <c r="AM17" s="1230"/>
      <c r="AN17" s="1231"/>
      <c r="AO17" s="315">
        <v>1650741</v>
      </c>
      <c r="AP17" s="315">
        <v>130041</v>
      </c>
      <c r="AQ17" s="316">
        <v>126021</v>
      </c>
      <c r="AR17" s="317">
        <v>3.2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533</v>
      </c>
      <c r="AP20" s="323" t="s">
        <v>534</v>
      </c>
      <c r="AQ20" s="324" t="s">
        <v>535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536</v>
      </c>
      <c r="AL21" s="1224"/>
      <c r="AM21" s="1224"/>
      <c r="AN21" s="1225"/>
      <c r="AO21" s="327">
        <v>10.16</v>
      </c>
      <c r="AP21" s="328">
        <v>11.29</v>
      </c>
      <c r="AQ21" s="329">
        <v>-1.1299999999999999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537</v>
      </c>
      <c r="AL22" s="1224"/>
      <c r="AM22" s="1224"/>
      <c r="AN22" s="1225"/>
      <c r="AO22" s="332">
        <v>92</v>
      </c>
      <c r="AP22" s="333">
        <v>95.5</v>
      </c>
      <c r="AQ22" s="334">
        <v>-3.5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518</v>
      </c>
      <c r="AP30" s="303"/>
      <c r="AQ30" s="304" t="s">
        <v>519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520</v>
      </c>
      <c r="AQ31" s="310" t="s">
        <v>521</v>
      </c>
      <c r="AR31" s="311" t="s">
        <v>522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541</v>
      </c>
      <c r="AL32" s="1215"/>
      <c r="AM32" s="1215"/>
      <c r="AN32" s="1216"/>
      <c r="AO32" s="342">
        <v>2323385</v>
      </c>
      <c r="AP32" s="342">
        <v>183030</v>
      </c>
      <c r="AQ32" s="343">
        <v>80565</v>
      </c>
      <c r="AR32" s="344">
        <v>127.2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542</v>
      </c>
      <c r="AL33" s="1215"/>
      <c r="AM33" s="1215"/>
      <c r="AN33" s="1216"/>
      <c r="AO33" s="342" t="s">
        <v>528</v>
      </c>
      <c r="AP33" s="342" t="s">
        <v>528</v>
      </c>
      <c r="AQ33" s="343" t="s">
        <v>528</v>
      </c>
      <c r="AR33" s="344" t="s">
        <v>528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543</v>
      </c>
      <c r="AL34" s="1215"/>
      <c r="AM34" s="1215"/>
      <c r="AN34" s="1216"/>
      <c r="AO34" s="342" t="s">
        <v>528</v>
      </c>
      <c r="AP34" s="342" t="s">
        <v>528</v>
      </c>
      <c r="AQ34" s="343" t="s">
        <v>528</v>
      </c>
      <c r="AR34" s="344" t="s">
        <v>528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544</v>
      </c>
      <c r="AL35" s="1215"/>
      <c r="AM35" s="1215"/>
      <c r="AN35" s="1216"/>
      <c r="AO35" s="342">
        <v>1057506</v>
      </c>
      <c r="AP35" s="342">
        <v>83308</v>
      </c>
      <c r="AQ35" s="343">
        <v>27422</v>
      </c>
      <c r="AR35" s="344">
        <v>203.8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545</v>
      </c>
      <c r="AL36" s="1215"/>
      <c r="AM36" s="1215"/>
      <c r="AN36" s="1216"/>
      <c r="AO36" s="342">
        <v>27244</v>
      </c>
      <c r="AP36" s="342">
        <v>2146</v>
      </c>
      <c r="AQ36" s="343">
        <v>3182</v>
      </c>
      <c r="AR36" s="344">
        <v>-32.6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546</v>
      </c>
      <c r="AL37" s="1215"/>
      <c r="AM37" s="1215"/>
      <c r="AN37" s="1216"/>
      <c r="AO37" s="342">
        <v>17247</v>
      </c>
      <c r="AP37" s="342">
        <v>1359</v>
      </c>
      <c r="AQ37" s="343">
        <v>1220</v>
      </c>
      <c r="AR37" s="344">
        <v>11.4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547</v>
      </c>
      <c r="AL38" s="1218"/>
      <c r="AM38" s="1218"/>
      <c r="AN38" s="1219"/>
      <c r="AO38" s="345">
        <v>278</v>
      </c>
      <c r="AP38" s="345">
        <v>22</v>
      </c>
      <c r="AQ38" s="346">
        <v>15</v>
      </c>
      <c r="AR38" s="334">
        <v>46.7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548</v>
      </c>
      <c r="AL39" s="1218"/>
      <c r="AM39" s="1218"/>
      <c r="AN39" s="1219"/>
      <c r="AO39" s="342">
        <v>-143098</v>
      </c>
      <c r="AP39" s="342">
        <v>-11273</v>
      </c>
      <c r="AQ39" s="343">
        <v>-3624</v>
      </c>
      <c r="AR39" s="344">
        <v>211.1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549</v>
      </c>
      <c r="AL40" s="1215"/>
      <c r="AM40" s="1215"/>
      <c r="AN40" s="1216"/>
      <c r="AO40" s="342">
        <v>-2738418</v>
      </c>
      <c r="AP40" s="342">
        <v>-215725</v>
      </c>
      <c r="AQ40" s="343">
        <v>-76316</v>
      </c>
      <c r="AR40" s="344">
        <v>182.7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302</v>
      </c>
      <c r="AL41" s="1221"/>
      <c r="AM41" s="1221"/>
      <c r="AN41" s="1222"/>
      <c r="AO41" s="342">
        <v>544144</v>
      </c>
      <c r="AP41" s="342">
        <v>42866</v>
      </c>
      <c r="AQ41" s="343">
        <v>32463</v>
      </c>
      <c r="AR41" s="344">
        <v>32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518</v>
      </c>
      <c r="AN49" s="1209" t="s">
        <v>553</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554</v>
      </c>
      <c r="AO50" s="359" t="s">
        <v>555</v>
      </c>
      <c r="AP50" s="360" t="s">
        <v>556</v>
      </c>
      <c r="AQ50" s="361" t="s">
        <v>557</v>
      </c>
      <c r="AR50" s="362" t="s">
        <v>558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559</v>
      </c>
      <c r="AL51" s="355"/>
      <c r="AM51" s="363">
        <v>2156286</v>
      </c>
      <c r="AN51" s="364">
        <v>155408</v>
      </c>
      <c r="AO51" s="365">
        <v>-23.3</v>
      </c>
      <c r="AP51" s="366">
        <v>132212</v>
      </c>
      <c r="AQ51" s="367">
        <v>-3.2</v>
      </c>
      <c r="AR51" s="368">
        <v>-20.100000000000001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560</v>
      </c>
      <c r="AM52" s="371">
        <v>1444434</v>
      </c>
      <c r="AN52" s="372">
        <v>104103</v>
      </c>
      <c r="AO52" s="373">
        <v>-18.2</v>
      </c>
      <c r="AP52" s="374">
        <v>67114</v>
      </c>
      <c r="AQ52" s="375">
        <v>12.5</v>
      </c>
      <c r="AR52" s="376">
        <v>-30.7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561</v>
      </c>
      <c r="AL53" s="355"/>
      <c r="AM53" s="363">
        <v>2598144</v>
      </c>
      <c r="AN53" s="364">
        <v>191293</v>
      </c>
      <c r="AO53" s="365">
        <v>23.1</v>
      </c>
      <c r="AP53" s="366">
        <v>93741</v>
      </c>
      <c r="AQ53" s="367">
        <v>-29.1</v>
      </c>
      <c r="AR53" s="368">
        <v>52.2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560</v>
      </c>
      <c r="AM54" s="371">
        <v>1784419</v>
      </c>
      <c r="AN54" s="372">
        <v>131381</v>
      </c>
      <c r="AO54" s="373">
        <v>26.2</v>
      </c>
      <c r="AP54" s="374">
        <v>46285</v>
      </c>
      <c r="AQ54" s="375">
        <v>-31</v>
      </c>
      <c r="AR54" s="376">
        <v>57.2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562</v>
      </c>
      <c r="AL55" s="355"/>
      <c r="AM55" s="363">
        <v>3270164</v>
      </c>
      <c r="AN55" s="364">
        <v>246118</v>
      </c>
      <c r="AO55" s="365">
        <v>28.7</v>
      </c>
      <c r="AP55" s="366">
        <v>107537</v>
      </c>
      <c r="AQ55" s="367">
        <v>14.7</v>
      </c>
      <c r="AR55" s="368">
        <v>14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560</v>
      </c>
      <c r="AM56" s="371">
        <v>1999657</v>
      </c>
      <c r="AN56" s="372">
        <v>150497</v>
      </c>
      <c r="AO56" s="373">
        <v>14.6</v>
      </c>
      <c r="AP56" s="374">
        <v>57923</v>
      </c>
      <c r="AQ56" s="375">
        <v>25.1</v>
      </c>
      <c r="AR56" s="376">
        <v>-10.5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563</v>
      </c>
      <c r="AL57" s="355"/>
      <c r="AM57" s="363">
        <v>2013428</v>
      </c>
      <c r="AN57" s="364">
        <v>155477</v>
      </c>
      <c r="AO57" s="365">
        <v>-36.799999999999997</v>
      </c>
      <c r="AP57" s="366">
        <v>113913</v>
      </c>
      <c r="AQ57" s="367">
        <v>5.9</v>
      </c>
      <c r="AR57" s="368">
        <v>-42.7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560</v>
      </c>
      <c r="AM58" s="371">
        <v>1255327</v>
      </c>
      <c r="AN58" s="372">
        <v>96936</v>
      </c>
      <c r="AO58" s="373">
        <v>-35.6</v>
      </c>
      <c r="AP58" s="374">
        <v>53160</v>
      </c>
      <c r="AQ58" s="375">
        <v>-8.1999999999999993</v>
      </c>
      <c r="AR58" s="376">
        <v>-27.4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564</v>
      </c>
      <c r="AL59" s="355"/>
      <c r="AM59" s="363">
        <v>2136975</v>
      </c>
      <c r="AN59" s="364">
        <v>168345</v>
      </c>
      <c r="AO59" s="365">
        <v>8.3000000000000007</v>
      </c>
      <c r="AP59" s="366">
        <v>115050</v>
      </c>
      <c r="AQ59" s="367">
        <v>1</v>
      </c>
      <c r="AR59" s="368">
        <v>7.3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560</v>
      </c>
      <c r="AM60" s="371">
        <v>1069391</v>
      </c>
      <c r="AN60" s="372">
        <v>84244</v>
      </c>
      <c r="AO60" s="373">
        <v>-13.1</v>
      </c>
      <c r="AP60" s="374">
        <v>53792</v>
      </c>
      <c r="AQ60" s="375">
        <v>1.2</v>
      </c>
      <c r="AR60" s="376">
        <v>-14.3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565</v>
      </c>
      <c r="AL61" s="377"/>
      <c r="AM61" s="378">
        <v>2434999</v>
      </c>
      <c r="AN61" s="379">
        <v>183328</v>
      </c>
      <c r="AO61" s="380">
        <v>0</v>
      </c>
      <c r="AP61" s="381">
        <v>112491</v>
      </c>
      <c r="AQ61" s="382">
        <v>-2.1</v>
      </c>
      <c r="AR61" s="368">
        <v>2.1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560</v>
      </c>
      <c r="AM62" s="371">
        <v>1510646</v>
      </c>
      <c r="AN62" s="372">
        <v>113432</v>
      </c>
      <c r="AO62" s="373">
        <v>-5.2</v>
      </c>
      <c r="AP62" s="374">
        <v>55655</v>
      </c>
      <c r="AQ62" s="375">
        <v>-0.1</v>
      </c>
      <c r="AR62" s="376">
        <v>-5.0999999999999996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efgD19DNTW3MrNBtGj/ErXcVNMHDYK46sKkZIxV4xPx24+/RoGhgHXqjBkGtYFG2BAoVAdCKDgJ5j/Bn60px4w==" saltValue="LboS2SAttUi9REB3yqpUM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8" zoomScale="70" zoomScaleNormal="70" zoomScaleSheetLayoutView="55" workbookViewId="0">
      <selection activeCell="BL16" sqref="BL16"/>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QpMqjk1rxoqjVD61luHpunFTn+nB13x2AaeL5oqsbTTuaGzI7dXha7kls9HwZYygwb0ZV8jXbI0Bt/IqTpr9w==" saltValue="NmVsDd1Cqe9hXaqPBjXDk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election activeCell="BV13" sqref="BV13"/>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Wfrh2dZ6PTO8GkO0XI/8FUnTK/U12vFATSGa7ppesrVjK0FjZzSxJBJgi66TfYNom84M8auDIXyJvQoKvCQDg==" saltValue="qprHBOFkNuwtMWUEjoEKp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3"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2" t="s">
        <v>3</v>
      </c>
      <c r="D47" s="1232"/>
      <c r="E47" s="1233"/>
      <c r="F47" s="11">
        <v>12</v>
      </c>
      <c r="G47" s="12">
        <v>11.85</v>
      </c>
      <c r="H47" s="12">
        <v>8.64</v>
      </c>
      <c r="I47" s="12">
        <v>8.73</v>
      </c>
      <c r="J47" s="13">
        <v>8.91</v>
      </c>
    </row>
    <row r="48" spans="2:10" ht="57.75" customHeight="1" x14ac:dyDescent="0.15">
      <c r="B48" s="14"/>
      <c r="C48" s="1234" t="s">
        <v>4</v>
      </c>
      <c r="D48" s="1234"/>
      <c r="E48" s="1235"/>
      <c r="F48" s="15">
        <v>2.2400000000000002</v>
      </c>
      <c r="G48" s="16">
        <v>2.2200000000000002</v>
      </c>
      <c r="H48" s="16">
        <v>2.4900000000000002</v>
      </c>
      <c r="I48" s="16">
        <v>1.81</v>
      </c>
      <c r="J48" s="17">
        <v>3.42</v>
      </c>
    </row>
    <row r="49" spans="2:10" ht="57.75" customHeight="1" thickBot="1" x14ac:dyDescent="0.2">
      <c r="B49" s="18"/>
      <c r="C49" s="1236" t="s">
        <v>5</v>
      </c>
      <c r="D49" s="1236"/>
      <c r="E49" s="1237"/>
      <c r="F49" s="19">
        <v>7.51</v>
      </c>
      <c r="G49" s="20">
        <v>7.62</v>
      </c>
      <c r="H49" s="20">
        <v>3.28</v>
      </c>
      <c r="I49" s="20">
        <v>4.55</v>
      </c>
      <c r="J49" s="21">
        <v>6.34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70Kn1L5oNb3HZ6kvGDa7jfbp1IBq9eWTWC6EZmfrw/aChvkW+ck0xkfJ7+GB98Mk4sZcoEjIo+GRW2J3lqbTw==" saltValue="EIrg3U48cFALIlDl2m1sZ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2020-09-30T04:14:46Z</dcterms:modified>
</cp:coreProperties>
</file>