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0371\Desktop\H30財政状況資料集の作成（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<sst xmlns="http://schemas.openxmlformats.org/spreadsheetml/2006/main" count="1051" uniqueCount="616">
  <si>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</si>
  <si>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</si>
  <si>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</si>
  <si>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</si>
  <si>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</si>
  <si>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</si>
  <si>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</si>
  <si>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</si>
  <si>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</si>
  <si>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</si>
  <si>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</si>
  <si>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</si>
  <si>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</si>
  <si>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</si>
  <si>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</si>
  <si>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</si>
  <si>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</si>
  <si>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</si>
  <si>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</si>
  <si>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</si>
  <si>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</si>
  <si>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</si>
  <si>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</si>
  <si>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</si>
  <si>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</si>
  <si>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</si>
  <si>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</si>
  <si>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</si>
  <si>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</si>
  <si>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</si>
  <si>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</si>
  <si>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</si>
  <si>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</si>
  <si>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</si>
  <si>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</si>
  <si>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</si>
  <si>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</si>
  <si>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</si>
  <si>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</si>
  <si>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</si>
  <si>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</si>
  <si>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</si>
  <si>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</si>
  <si>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</si>
  <si>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</si>
  <si>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</si>
  <si>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</si>
  <si>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</si>
  <si>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</si>
  <si>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</si>
  <si>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</si>
  <si>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</si>
  <si>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</si>
  <si>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</si>
  <si>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</si>
  <si>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</si>
  <si>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</si>
  <si>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</si>
  <si>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</si>
  <si>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</si>
  <si>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</si>
  <si>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</si>
  <si>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</si>
  <si>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</si>
  <si>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</si>
  <si>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</si>
  <si>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</si>
  <si>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</si>
  <si>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</si>
  <si>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</si>
  <si>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</si>
  <si>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</si>
  <si>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</si>
  <si>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</si>
  <si>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</si>
  <si>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</si>
  <si>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</si>
  <si>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</si>
  <si>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</si>
  <si>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</si>
  <si>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</si>
  <si>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</si>
  <si>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</si>
  <si>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</si>
  <si>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</si>
  <si>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</si>
  <si>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</si>
  <si>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</si>
  <si>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</si>
  <si>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</si>
  <si>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</si>
  <si>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</si>
  <si>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</si>
  <si>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</si>
  <si>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</si>
  <si>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</si>
  <si>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</si>
  <si>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雲南市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</si>
  <si>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</si>
  <si>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</si>
  <si>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</si>
  <si>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</si>
  <si>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</si>
  <si>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</si>
  <si>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</si>
  <si>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</si>
  <si>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</si>
  <si>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</si>
  <si>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</si>
  <si>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</si>
  <si>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</si>
  <si>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</si>
  <si>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</si>
  <si>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</si>
  <si>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</si>
  <si>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</si>
  <si>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</si>
  <si>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</si>
  <si>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</si>
  <si>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</si>
  <si>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</si>
  <si>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</si>
  <si>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</si>
  <si>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</si>
  <si>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</si>
  <si>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</si>
  <si>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</si>
  <si>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</si>
  <si>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</si>
  <si>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</si>
  <si>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</si>
  <si>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</si>
  <si>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</si>
  <si>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</si>
  <si>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</si>
  <si>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</si>
  <si>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</si>
  <si>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</si>
  <si>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</si>
  <si>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</si>
  <si>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</si>
  <si>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</si>
  <si>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</si>
  <si>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</si>
  <si>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</si>
  <si>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</si>
  <si>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</si>
  <si>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</si>
  <si>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</si>
  <si>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</si>
  <si>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</si>
  <si>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</si>
  <si>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</si>
  <si>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</si>
  <si>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</si>
  <si>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</si>
  <si>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</si>
  <si>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</si>
  <si>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</si>
  <si>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</si>
  <si>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</si>
  <si>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</si>
  <si>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</si>
  <si>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</si>
  <si>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</si>
  <si>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</si>
  <si>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</si>
  <si>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</si>
  <si>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</si>
  <si>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</si>
  <si>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</si>
  <si>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</si>
  <si>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</si>
  <si>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</si>
  <si>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</si>
  <si>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</si>
  <si>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</si>
  <si>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</si>
  <si>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</si>
  <si>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</si>
  <si>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</si>
  <si>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</si>
  <si>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</si>
  <si>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</si>
  <si>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</si>
  <si>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</si>
  <si>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</si>
  <si>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</si>
  <si>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</si>
  <si>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</si>
  <si>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</si>
  <si>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</si>
  <si>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</si>
  <si>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</si>
  <si>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</si>
  <si>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</si>
  <si>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</si>
  <si>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</si>
  <si>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</si>
  <si>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</si>
  <si>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</si>
  <si>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</si>
  <si>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</si>
  <si>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</si>
  <si>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</si>
  <si>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</si>
  <si>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</si>
  <si>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</si>
  <si>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</si>
  <si>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</si>
  <si>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</si>
  <si>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</si>
  <si>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</si>
  <si>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</si>
  <si>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島根県雲南市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</si>
  <si>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</si>
  <si>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</si>
  <si>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</si>
  <si>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</si>
  <si>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</si>
  <si>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</si>
  <si>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</si>
  <si>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</si>
  <si>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</si>
  <si>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</si>
  <si>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</si>
  <si>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</si>
  <si>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</si>
  <si>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</si>
  <si>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</si>
  <si>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</si>
  <si>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</si>
  <si>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</si>
  <si>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</si>
  <si>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</si>
  <si>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</si>
  <si>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</si>
  <si>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</si>
  <si>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</si>
  <si>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</si>
  <si>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</si>
  <si>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</si>
  <si>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</si>
  <si>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</si>
  <si>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</si>
  <si>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</si>
  <si>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</si>
  <si>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</si>
  <si>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</si>
  <si>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</si>
  <si>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</si>
  <si>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</si>
  <si>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</si>
  <si>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</si>
  <si>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</si>
  <si>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</si>
  <si>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</si>
  <si>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</si>
  <si>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</si>
  <si>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</si>
  <si>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</si>
  <si>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</si>
  <si>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</si>
  <si>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</si>
  <si>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</si>
  <si>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</si>
  <si>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</si>
  <si>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</si>
  <si>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</si>
  <si>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</si>
  <si>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</si>
  <si>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</si>
  <si>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</si>
  <si>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</si>
  <si>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</si>
  <si>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</si>
  <si>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</si>
  <si>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</si>
  <si>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</si>
  <si>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</si>
  <si>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</si>
  <si>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</si>
  <si>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</si>
  <si>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</si>
  <si>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</si>
  <si>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</si>
  <si>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</si>
  <si>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</si>
  <si>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</si>
  <si>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</si>
  <si>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</si>
  <si>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</si>
  <si>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</si>
  <si>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</si>
  <si>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</si>
  <si>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</si>
  <si>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</si>
  <si>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</si>
  <si>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</si>
  <si>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</si>
  <si>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</si>
  <si>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</si>
  <si>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</si>
  <si>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</si>
  <si>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</si>
  <si>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</si>
  <si>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</si>
  <si>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</si>
  <si>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</si>
  <si>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</si>
  <si>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</si>
  <si>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</si>
  <si>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</si>
  <si>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</si>
  <si>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</si>
  <si>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</si>
  <si>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</si>
  <si>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</si>
  <si>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</si>
  <si>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</si>
  <si>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</si>
  <si>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</si>
  <si>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</si>
  <si>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</si>
  <si>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</si>
  <si>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</si>
  <si>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</si>
  <si>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</si>
  <si>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</si>
  <si>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</si>
  <si>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</si>
  <si>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</si>
  <si>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</si>
  <si>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</si>
  <si>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</si>
  <si>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</si>
  <si>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</si>
  <si>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</si>
  <si>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</si>
  <si>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</si>
  <si>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</si>
  <si>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</si>
  <si>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</si>
  <si>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</si>
  <si>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</si>
  <si>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</si>
  <si>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</si>
  <si>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</si>
  <si>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</si>
  <si>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</si>
  <si>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</si>
  <si>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</si>
  <si>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</si>
  <si>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</si>
  <si>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</si>
  <si>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</si>
  <si>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</si>
  <si>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</si>
  <si>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</si>
  <si>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</si>
  <si>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</si>
  <si>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</si>
  <si>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</si>
  <si>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</si>
  <si>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島根県雲南市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</si>
  <si>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</si>
  <si>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</si>
  <si>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</si>
  <si>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</si>
  <si>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</si>
  <si>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</si>
  <si>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</si>
  <si>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</si>
  <si>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</si>
  <si>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</si>
  <si>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</si>
  <si>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</si>
  <si>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</si>
  <si>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</si>
  <si>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</si>
  <si>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</si>
  <si>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</si>
  <si>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</si>
  <si>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</si>
  <si>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</si>
  <si>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農業労働災害共済事業特別会計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</si>
  <si>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</si>
  <si>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</si>
  <si>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</si>
  <si>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</si>
  <si>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</si>
  <si>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</si>
  <si>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</si>
  <si>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</si>
  <si>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</si>
  <si>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</si>
  <si>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</si>
  <si>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</si>
  <si>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</si>
  <si>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</si>
  <si>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</si>
  <si>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</si>
  <si>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</si>
  <si>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</si>
  <si>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</si>
  <si>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</si>
  <si>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</si>
  <si>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</si>
  <si>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</si>
  <si>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</si>
  <si>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</si>
  <si>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</si>
  <si>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</si>
  <si>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</si>
  <si>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</si>
  <si>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</si>
  <si>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</si>
  <si>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</si>
  <si>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</si>
  <si>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</si>
  <si>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</si>
  <si>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</si>
  <si>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</si>
  <si>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</si>
  <si>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</si>
  <si>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</si>
  <si>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</si>
  <si>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</si>
  <si>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</si>
  <si>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</si>
  <si>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</si>
  <si>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</si>
  <si>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</si>
  <si>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</si>
  <si>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</si>
  <si>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</si>
  <si>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</si>
  <si>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</si>
  <si>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</si>
  <si>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</si>
  <si>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</si>
  <si>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</si>
  <si>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</si>
  <si>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</si>
  <si>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</si>
  <si>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</si>
  <si>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</si>
  <si>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</si>
  <si>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</si>
  <si>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</si>
  <si>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</si>
  <si>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</si>
  <si>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</si>
  <si>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</si>
  <si>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</si>
  <si>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</si>
  <si>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</si>
  <si>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</si>
  <si>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</si>
  <si>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</si>
  <si>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</si>
  <si>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</si>
  <si>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</si>
  <si>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</si>
  <si>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</si>
  <si>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</si>
  <si>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</si>
  <si>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</si>
  <si>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</si>
  <si>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</si>
  <si>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</si>
  <si>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</si>
  <si>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生活排水処理事業特別会計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</si>
  <si>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</si>
  <si>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</si>
  <si>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</si>
  <si>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</si>
  <si>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</si>
  <si>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</si>
  <si>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国民健康保険事業特別会計（直営診療施設勘定）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</si>
  <si>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</si>
  <si>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</si>
  <si>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</si>
  <si>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</si>
  <si>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</si>
  <si>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</si>
  <si>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</si>
  <si>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</si>
  <si>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</si>
  <si>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</si>
  <si>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</si>
  <si>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</si>
  <si>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</si>
  <si>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</si>
  <si>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</si>
  <si>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</si>
  <si>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</si>
  <si>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</si>
  <si>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</si>
  <si>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</si>
  <si>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</si>
  <si>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</si>
  <si>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</si>
  <si>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</si>
  <si>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</si>
  <si>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</si>
  <si>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</si>
  <si>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</si>
  <si>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</si>
  <si>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</si>
  <si>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</si>
  <si>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</si>
  <si>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</si>
  <si>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</si>
  <si>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</si>
  <si>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</si>
  <si>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</si>
  <si>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</si>
  <si>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</si>
  <si>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</si>
  <si>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</si>
  <si>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</si>
  <si>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</si>
  <si>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</si>
  <si>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</si>
  <si>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</si>
  <si>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</si>
  <si>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</si>
  <si>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</si>
  <si>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</si>
  <si>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</si>
  <si>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</si>
  <si>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</si>
  <si>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</si>
  <si>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</si>
  <si>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</si>
  <si>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</si>
  <si>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</si>
  <si>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</si>
  <si>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</si>
  <si>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</si>
  <si>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</si>
  <si>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</si>
  <si>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</si>
  <si>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</si>
  <si>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</si>
  <si>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</si>
  <si>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</si>
  <si>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</si>
  <si>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</si>
  <si>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</si>
  <si>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</si>
  <si>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</si>
  <si>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</si>
  <si>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</si>
  <si>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</si>
  <si>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</si>
  <si>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</si>
  <si>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</si>
  <si>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</si>
  <si>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</si>
  <si>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</si>
  <si>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</si>
  <si>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</si>
  <si>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</si>
  <si>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0.42</t>
  </si>
  <si>
    <t>水道事業会計</t>
  </si>
  <si>
    <t>病院事業会計</t>
  </si>
  <si>
    <t>一般会計</t>
  </si>
  <si>
    <t>工業用水道事業会計</t>
  </si>
  <si>
    <t>国民健康保険事業特別会計（事業勘定）</t>
  </si>
  <si>
    <t>国民健康保険事業特別会計（直営診療施設勘定）</t>
  </si>
  <si>
    <t>後期高齢者医療事業特別会計</t>
  </si>
  <si>
    <t>生活排水処理事業特別会計</t>
  </si>
  <si>
    <t>その他会計（赤字）</t>
  </si>
  <si>
    <t>その他会計（黒字）</t>
  </si>
  <si>
    <t>H25末</t>
    <phoneticPr fontId="5"/>
  </si>
  <si>
    <t>H26末</t>
    <phoneticPr fontId="5"/>
  </si>
  <si>
    <t>H27末</t>
    <phoneticPr fontId="5"/>
  </si>
  <si>
    <t>H28末</t>
    <phoneticPr fontId="5"/>
  </si>
  <si>
    <t>H29末</t>
    <phoneticPr fontId="5"/>
  </si>
  <si>
    <t>地域振興基金</t>
    <rPh sb="0" eb="2">
      <t>チイキ</t>
    </rPh>
    <rPh sb="2" eb="4">
      <t>シンコウ</t>
    </rPh>
    <rPh sb="4" eb="6">
      <t>キキン</t>
    </rPh>
    <phoneticPr fontId="2"/>
  </si>
  <si>
    <t>大規模事業等基金</t>
    <rPh sb="0" eb="3">
      <t>ダイキボ</t>
    </rPh>
    <rPh sb="3" eb="5">
      <t>ジギョウ</t>
    </rPh>
    <rPh sb="5" eb="6">
      <t>トウ</t>
    </rPh>
    <rPh sb="6" eb="8">
      <t>キキン</t>
    </rPh>
    <phoneticPr fontId="2"/>
  </si>
  <si>
    <t>地域福祉基金</t>
    <rPh sb="0" eb="2">
      <t>チイキ</t>
    </rPh>
    <rPh sb="2" eb="4">
      <t>フクシ</t>
    </rPh>
    <rPh sb="4" eb="6">
      <t>キキン</t>
    </rPh>
    <phoneticPr fontId="2"/>
  </si>
  <si>
    <t>木次さくらのまちづくり基金</t>
    <rPh sb="0" eb="2">
      <t>キスキ</t>
    </rPh>
    <rPh sb="11" eb="13">
      <t>キキン</t>
    </rPh>
    <phoneticPr fontId="2"/>
  </si>
  <si>
    <t>政策選択基金</t>
    <rPh sb="0" eb="2">
      <t>セイサク</t>
    </rPh>
    <rPh sb="2" eb="4">
      <t>センタク</t>
    </rPh>
    <rPh sb="4" eb="6">
      <t>キキン</t>
    </rPh>
    <phoneticPr fontId="2"/>
  </si>
  <si>
    <t>雲南市・飯南町事務組合</t>
    <rPh sb="0" eb="3">
      <t>ウンナンシ</t>
    </rPh>
    <rPh sb="4" eb="7">
      <t>イイナンチョウ</t>
    </rPh>
    <rPh sb="7" eb="9">
      <t>ジム</t>
    </rPh>
    <rPh sb="9" eb="11">
      <t>クミアイ</t>
    </rPh>
    <phoneticPr fontId="2"/>
  </si>
  <si>
    <t>島根県市町村総合事務組合</t>
    <rPh sb="0" eb="3">
      <t>シマネケン</t>
    </rPh>
    <rPh sb="3" eb="6">
      <t>シチョウソン</t>
    </rPh>
    <rPh sb="6" eb="8">
      <t>ソウゴウ</t>
    </rPh>
    <rPh sb="8" eb="10">
      <t>ジム</t>
    </rPh>
    <rPh sb="10" eb="12">
      <t>クミアイ</t>
    </rPh>
    <phoneticPr fontId="2"/>
  </si>
  <si>
    <t>雲南広域連合（普）</t>
    <rPh sb="0" eb="2">
      <t>ウンナン</t>
    </rPh>
    <rPh sb="2" eb="4">
      <t>コウイキ</t>
    </rPh>
    <rPh sb="4" eb="6">
      <t>レンゴウ</t>
    </rPh>
    <rPh sb="7" eb="8">
      <t>フ</t>
    </rPh>
    <phoneticPr fontId="2"/>
  </si>
  <si>
    <t>雲南広域連合（介護）</t>
    <rPh sb="0" eb="2">
      <t>ウンナン</t>
    </rPh>
    <rPh sb="2" eb="4">
      <t>コウイキ</t>
    </rPh>
    <rPh sb="4" eb="6">
      <t>レンゴウ</t>
    </rPh>
    <rPh sb="7" eb="9">
      <t>カイゴ</t>
    </rPh>
    <phoneticPr fontId="2"/>
  </si>
  <si>
    <t>雲南広域連合（公共下水）</t>
    <rPh sb="0" eb="2">
      <t>ウンナン</t>
    </rPh>
    <rPh sb="2" eb="4">
      <t>コウイキ</t>
    </rPh>
    <rPh sb="4" eb="6">
      <t>レンゴウ</t>
    </rPh>
    <rPh sb="7" eb="9">
      <t>コウキョウ</t>
    </rPh>
    <rPh sb="9" eb="11">
      <t>ゲスイ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</si>
  <si>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</si>
  <si>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</si>
  <si>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キラキラ雲南</t>
    <rPh sb="4" eb="6">
      <t>ウンナン</t>
    </rPh>
    <phoneticPr fontId="2"/>
  </si>
  <si>
    <t>雲南都市開発</t>
    <rPh sb="0" eb="2">
      <t>ウンナン</t>
    </rPh>
    <rPh sb="2" eb="4">
      <t>トシ</t>
    </rPh>
    <rPh sb="4" eb="6">
      <t>カイハツ</t>
    </rPh>
    <phoneticPr fontId="2"/>
  </si>
  <si>
    <t>吉田ふるさと村</t>
    <rPh sb="0" eb="2">
      <t>ヨシダ</t>
    </rPh>
    <rPh sb="6" eb="7">
      <t>ムラ</t>
    </rPh>
    <phoneticPr fontId="2"/>
  </si>
  <si>
    <t>鉄の歴史村地域振興事業団</t>
    <rPh sb="0" eb="1">
      <t>テツ</t>
    </rPh>
    <rPh sb="2" eb="4">
      <t>レキシ</t>
    </rPh>
    <rPh sb="4" eb="5">
      <t>ムラ</t>
    </rPh>
    <rPh sb="5" eb="7">
      <t>チイキ</t>
    </rPh>
    <rPh sb="7" eb="9">
      <t>シンコウ</t>
    </rPh>
    <rPh sb="9" eb="12">
      <t>ジギョウダン</t>
    </rPh>
    <phoneticPr fontId="2"/>
  </si>
  <si>
    <t>雲南市土地開発公社</t>
    <rPh sb="0" eb="3">
      <t>ウンナンシ</t>
    </rPh>
    <rPh sb="3" eb="5">
      <t>トチ</t>
    </rPh>
    <rPh sb="5" eb="7">
      <t>カイハツ</t>
    </rPh>
    <rPh sb="7" eb="9">
      <t>コウシャ</t>
    </rPh>
    <phoneticPr fontId="2"/>
  </si>
  <si>
    <t>○</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</si>
  <si>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</si>
  <si>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</si>
  <si>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</si>
  <si>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</si>
  <si>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</si>
  <si>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</si>
  <si>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</si>
  <si>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</si>
  <si>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</si>
  <si>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</si>
  <si>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</si>
  <si>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</si>
  <si>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</si>
  <si>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</si>
  <si>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</si>
  <si>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有形固定資産減価償却率は、類似団体平均と比較し低い水準となっていますが、将来負担比率については、地方債現在高や一部事務組合に係る負担見込額などのウエイトが高く、類似団体平均と比較し高い水準となっています。Ｈ30年度の将来負担比率はＨ29年度と比較し3.4%増となりました。今後大規模事業による地方債残高の増や標準財政規模の減により将来負担比率は微増となる見込みですが、計画的な地方債の新規発行等により、数値が大きく悪化することのないよう努めます。
</t>
    <rPh sb="108" eb="110">
      <t>ネンド</t>
    </rPh>
    <rPh sb="111" eb="113">
      <t>ショウライ</t>
    </rPh>
    <rPh sb="113" eb="115">
      <t>フタン</t>
    </rPh>
    <rPh sb="115" eb="117">
      <t>ヒリツ</t>
    </rPh>
    <rPh sb="121" eb="123">
      <t>ネンド</t>
    </rPh>
    <rPh sb="124" eb="126">
      <t>ヒカク</t>
    </rPh>
    <rPh sb="131" eb="132">
      <t>ゾウ</t>
    </rPh>
    <rPh sb="139" eb="141">
      <t>コンゴ</t>
    </rPh>
    <rPh sb="141" eb="144">
      <t>ダイキボ</t>
    </rPh>
    <rPh sb="144" eb="146">
      <t>ジギョウ</t>
    </rPh>
    <rPh sb="149" eb="152">
      <t>チホウサイ</t>
    </rPh>
    <rPh sb="152" eb="154">
      <t>ザンダカ</t>
    </rPh>
    <rPh sb="155" eb="156">
      <t>ゾウ</t>
    </rPh>
    <rPh sb="157" eb="159">
      <t>ヒョウジュン</t>
    </rPh>
    <rPh sb="159" eb="161">
      <t>ザイセイ</t>
    </rPh>
    <rPh sb="161" eb="163">
      <t>キボ</t>
    </rPh>
    <rPh sb="164" eb="165">
      <t>ゲン</t>
    </rPh>
    <rPh sb="168" eb="170">
      <t>ショウライ</t>
    </rPh>
    <rPh sb="170" eb="172">
      <t>フタン</t>
    </rPh>
    <rPh sb="172" eb="174">
      <t>ヒリツ</t>
    </rPh>
    <rPh sb="175" eb="177">
      <t>ビゾウ</t>
    </rPh>
    <rPh sb="180" eb="182">
      <t>ミコ</t>
    </rPh>
    <rPh sb="187" eb="190">
      <t>ケイカクテキ</t>
    </rPh>
    <rPh sb="199" eb="200">
      <t>トウ</t>
    </rPh>
    <rPh sb="204" eb="206">
      <t>スウチ</t>
    </rPh>
    <rPh sb="210" eb="212">
      <t>アッカ</t>
    </rPh>
    <rPh sb="221" eb="222">
      <t>ツト</t>
    </rPh>
    <phoneticPr fontId="5"/>
  </si>
  <si>
    <t xml:space="preserve">   過去普通建設事業に積極的に取り組んだ結果、実質公債費比率は類似団体平均と比較し、高い水準を示していましたが、地方債の発行抑制や繰上償還などによる地方債残高の減少に伴い、比率は年々下がってきています。将来負担比率については、H27年度を底に上昇しています。これは、標準財政規模の減や新庁舎、市立病院建設による将来負担分が大幅増となったことによるものです。H29～R１においては、施設の老朽化に伴う統合学校給食センターの建設、国民宿舎清嵐荘の建て替えなど大規模な施設を整備中であることより、比率は上昇する見込みです。今後地方債の償還が始まると実質公債費比率が上昇していくため、計画的な地方債の発行により、数値が大きく悪化することのないよう努めます。</t>
    <rPh sb="237" eb="238">
      <t>ナカ</t>
    </rPh>
    <rPh sb="259" eb="261">
      <t>コンゴ</t>
    </rPh>
    <rPh sb="261" eb="264">
      <t>チホウサイ</t>
    </rPh>
    <rPh sb="265" eb="267">
      <t>ショウカン</t>
    </rPh>
    <rPh sb="268" eb="269">
      <t>ハジ</t>
    </rPh>
    <rPh sb="272" eb="274">
      <t>ジッシツ</t>
    </rPh>
    <rPh sb="274" eb="277">
      <t>コウサイヒ</t>
    </rPh>
    <rPh sb="277" eb="279">
      <t>ヒリツ</t>
    </rPh>
    <rPh sb="280" eb="282">
      <t>ジョウショウ</t>
    </rPh>
    <rPh sb="289" eb="292">
      <t>ケイカクテキ</t>
    </rPh>
    <rPh sb="293" eb="296">
      <t>チホウサイ</t>
    </rPh>
    <rPh sb="297" eb="299">
      <t>ハッコウ</t>
    </rPh>
    <rPh sb="303" eb="305">
      <t>スウチ</t>
    </rPh>
    <rPh sb="306" eb="307">
      <t>オオ</t>
    </rPh>
    <rPh sb="309" eb="311">
      <t>アッカ</t>
    </rPh>
    <rPh sb="320" eb="32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</si>
</sst>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c:ext xmlns:c16="http://schemas.microsoft.com/office/drawing/2014/chart" uri="{C3380CC4-5D6E-409C-BE32-E72D297353CC}">
              <c16:uniqueId val="{00000000-970F-4566-AB11-4DE87B0B63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115471</c:v>
                </c:pt>
                <c:pt idx="1">
                  <c:v>131009</c:v>
                </c:pt>
                <c:pt idx="2">
                  <c:v>74769</c:v>
                </c:pt>
                <c:pt idx="3">
                  <c:v>112703</c:v>
                </c:pt>
                <c:pt idx="4">
                  <c:v>122048</c:v>
                </c:pt>
              </c:numCache>
            </c:numRef>
          </c:val>
          <c:smooth val="0"/>
          <c:extLst>
            <c:ext xmlns:c16="http://schemas.microsoft.com/office/drawing/2014/chart" uri="{C3380CC4-5D6E-409C-BE32-E72D297353CC}">
              <c16:uniqueId val="{00000001-970F-4566-AB11-4DE87B0B63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1.36</c:v>
                </c:pt>
                <c:pt idx="1">
                  <c:v>1.82</c:v>
                </c:pt>
                <c:pt idx="2">
                  <c:v>2.06</c:v>
                </c:pt>
                <c:pt idx="3">
                  <c:v>2.11</c:v>
                </c:pt>
                <c:pt idx="4">
                  <c:v>1.74</c:v>
                </c:pt>
              </c:numCache>
            </c:numRef>
          </c:val>
          <c:extLst>
            <c:ext xmlns:c16="http://schemas.microsoft.com/office/drawing/2014/chart" uri="{C3380CC4-5D6E-409C-BE32-E72D297353CC}">
              <c16:uniqueId val="{00000000-BD00-4D52-8C2F-D451F11391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7.33</c:v>
                </c:pt>
                <c:pt idx="1">
                  <c:v>7.51</c:v>
                </c:pt>
                <c:pt idx="2">
                  <c:v>7.79</c:v>
                </c:pt>
                <c:pt idx="3">
                  <c:v>8.0500000000000007</c:v>
                </c:pt>
                <c:pt idx="4">
                  <c:v>8.24</c:v>
                </c:pt>
              </c:numCache>
            </c:numRef>
          </c:val>
          <c:extLst>
            <c:ext xmlns:c16="http://schemas.microsoft.com/office/drawing/2014/chart" uri="{C3380CC4-5D6E-409C-BE32-E72D297353CC}">
              <c16:uniqueId val="{00000001-BD00-4D52-8C2F-D451F11391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5.58</c:v>
                </c:pt>
                <c:pt idx="1">
                  <c:v>5.82</c:v>
                </c:pt>
                <c:pt idx="2">
                  <c:v>1.68</c:v>
                </c:pt>
                <c:pt idx="3">
                  <c:v>0.62</c:v>
                </c:pt>
                <c:pt idx="4">
                  <c:v>-0.42</c:v>
                </c:pt>
              </c:numCache>
            </c:numRef>
          </c:val>
          <c:smooth val="0"/>
          <c:extLst>
            <c:ext xmlns:c16="http://schemas.microsoft.com/office/drawing/2014/chart" uri="{C3380CC4-5D6E-409C-BE32-E72D297353CC}">
              <c16:uniqueId val="{00000002-BD00-4D52-8C2F-D451F11391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0.1</c:v>
                </c:pt>
                <c:pt idx="6">
                  <c:v>#N/A</c:v>
                </c:pt>
                <c:pt idx="7">
                  <c:v>0</c:v>
                </c:pt>
                <c:pt idx="8">
                  <c:v>#N/A</c:v>
                </c:pt>
                <c:pt idx="9">
                  <c:v>0</c:v>
                </c:pt>
              </c:numCache>
            </c:numRef>
          </c:val>
          <c:extLst>
            <c:ext xmlns:c16="http://schemas.microsoft.com/office/drawing/2014/chart" uri="{C3380CC4-5D6E-409C-BE32-E72D297353CC}">
              <c16:uniqueId val="{00000000-5003-4554-AA4F-1CD0177624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03-4554-AA4F-1CD01776241B}"/>
            </c:ext>
          </c:extLst>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0.04</c:v>
                </c:pt>
                <c:pt idx="8">
                  <c:v>#N/A</c:v>
                </c:pt>
                <c:pt idx="9">
                  <c:v>0.02</c:v>
                </c:pt>
              </c:numCache>
            </c:numRef>
          </c:val>
          <c:extLst>
            <c:ext xmlns:c16="http://schemas.microsoft.com/office/drawing/2014/chart" uri="{C3380CC4-5D6E-409C-BE32-E72D297353CC}">
              <c16:uniqueId val="{00000002-5003-4554-AA4F-1CD01776241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0.04</c:v>
                </c:pt>
                <c:pt idx="8">
                  <c:v>#N/A</c:v>
                </c:pt>
                <c:pt idx="9">
                  <c:v>0.03</c:v>
                </c:pt>
              </c:numCache>
            </c:numRef>
          </c:val>
          <c:extLst>
            <c:ext xmlns:c16="http://schemas.microsoft.com/office/drawing/2014/chart" uri="{C3380CC4-5D6E-409C-BE32-E72D297353CC}">
              <c16:uniqueId val="{00000003-5003-4554-AA4F-1CD01776241B}"/>
            </c:ext>
          </c:extLst>
        </c:ser>
        <c:ser>
          <c:idx val="4"/>
          <c:order val="4"/>
          <c:tx>
            <c:strRef>
              <c:f>データシート!$A$31</c:f>
              <c:strCache>
                <c:ptCount val="1"/>
                <c:pt idx="0">
                  <c:v>国民健康保険事業特別会計（直営診療施設勘定）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4-5003-4554-AA4F-1CD01776241B}"/>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0.45</c:v>
                </c:pt>
                <c:pt idx="2">
                  <c:v>#N/A</c:v>
                </c:pt>
                <c:pt idx="3">
                  <c:v>0.23</c:v>
                </c:pt>
                <c:pt idx="4">
                  <c:v>#N/A</c:v>
                </c:pt>
                <c:pt idx="5">
                  <c:v>0.27</c:v>
                </c:pt>
                <c:pt idx="6">
                  <c:v>#N/A</c:v>
                </c:pt>
                <c:pt idx="7">
                  <c:v>0.51</c:v>
                </c:pt>
                <c:pt idx="8">
                  <c:v>#N/A</c:v>
                </c:pt>
                <c:pt idx="9">
                  <c:v>0.38</c:v>
                </c:pt>
              </c:numCache>
            </c:numRef>
          </c:val>
          <c:extLst>
            <c:ext xmlns:c16="http://schemas.microsoft.com/office/drawing/2014/chart" uri="{C3380CC4-5D6E-409C-BE32-E72D297353CC}">
              <c16:uniqueId val="{00000005-5003-4554-AA4F-1CD01776241B}"/>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1.17</c:v>
                </c:pt>
                <c:pt idx="2">
                  <c:v>#N/A</c:v>
                </c:pt>
                <c:pt idx="3">
                  <c:v>1.05</c:v>
                </c:pt>
                <c:pt idx="4">
                  <c:v>#N/A</c:v>
                </c:pt>
                <c:pt idx="5">
                  <c:v>0.99</c:v>
                </c:pt>
                <c:pt idx="6">
                  <c:v>#N/A</c:v>
                </c:pt>
                <c:pt idx="7">
                  <c:v>0.95</c:v>
                </c:pt>
                <c:pt idx="8">
                  <c:v>#N/A</c:v>
                </c:pt>
                <c:pt idx="9">
                  <c:v>0.89</c:v>
                </c:pt>
              </c:numCache>
            </c:numRef>
          </c:val>
          <c:extLst>
            <c:ext xmlns:c16="http://schemas.microsoft.com/office/drawing/2014/chart" uri="{C3380CC4-5D6E-409C-BE32-E72D297353CC}">
              <c16:uniqueId val="{00000006-5003-4554-AA4F-1CD01776241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1.35</c:v>
                </c:pt>
                <c:pt idx="2">
                  <c:v>#N/A</c:v>
                </c:pt>
                <c:pt idx="3">
                  <c:v>1.81</c:v>
                </c:pt>
                <c:pt idx="4">
                  <c:v>#N/A</c:v>
                </c:pt>
                <c:pt idx="5">
                  <c:v>2.0499999999999998</c:v>
                </c:pt>
                <c:pt idx="6">
                  <c:v>#N/A</c:v>
                </c:pt>
                <c:pt idx="7">
                  <c:v>2.1</c:v>
                </c:pt>
                <c:pt idx="8">
                  <c:v>#N/A</c:v>
                </c:pt>
                <c:pt idx="9">
                  <c:v>1.73</c:v>
                </c:pt>
              </c:numCache>
            </c:numRef>
          </c:val>
          <c:extLst>
            <c:ext xmlns:c16="http://schemas.microsoft.com/office/drawing/2014/chart" uri="{C3380CC4-5D6E-409C-BE32-E72D297353CC}">
              <c16:uniqueId val="{00000007-5003-4554-AA4F-1CD01776241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5.87</c:v>
                </c:pt>
                <c:pt idx="2">
                  <c:v>#N/A</c:v>
                </c:pt>
                <c:pt idx="3">
                  <c:v>6.87</c:v>
                </c:pt>
                <c:pt idx="4">
                  <c:v>#N/A</c:v>
                </c:pt>
                <c:pt idx="5">
                  <c:v>8.4600000000000009</c:v>
                </c:pt>
                <c:pt idx="6">
                  <c:v>#N/A</c:v>
                </c:pt>
                <c:pt idx="7">
                  <c:v>7.98</c:v>
                </c:pt>
                <c:pt idx="8">
                  <c:v>#N/A</c:v>
                </c:pt>
                <c:pt idx="9">
                  <c:v>8.31</c:v>
                </c:pt>
              </c:numCache>
            </c:numRef>
          </c:val>
          <c:extLst>
            <c:ext xmlns:c16="http://schemas.microsoft.com/office/drawing/2014/chart" uri="{C3380CC4-5D6E-409C-BE32-E72D297353CC}">
              <c16:uniqueId val="{00000008-5003-4554-AA4F-1CD01776241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6.18</c:v>
                </c:pt>
                <c:pt idx="2">
                  <c:v>#N/A</c:v>
                </c:pt>
                <c:pt idx="3">
                  <c:v>6.59</c:v>
                </c:pt>
                <c:pt idx="4">
                  <c:v>#N/A</c:v>
                </c:pt>
                <c:pt idx="5">
                  <c:v>7.21</c:v>
                </c:pt>
                <c:pt idx="6">
                  <c:v>#N/A</c:v>
                </c:pt>
                <c:pt idx="7">
                  <c:v>8.68</c:v>
                </c:pt>
                <c:pt idx="8">
                  <c:v>#N/A</c:v>
                </c:pt>
                <c:pt idx="9">
                  <c:v>9.6300000000000008</c:v>
                </c:pt>
              </c:numCache>
            </c:numRef>
          </c:val>
          <c:extLst>
            <c:ext xmlns:c16="http://schemas.microsoft.com/office/drawing/2014/chart" uri="{C3380CC4-5D6E-409C-BE32-E72D297353CC}">
              <c16:uniqueId val="{00000009-5003-4554-AA4F-1CD0177624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5270</c:v>
                </c:pt>
                <c:pt idx="5">
                  <c:v>5034</c:v>
                </c:pt>
                <c:pt idx="8">
                  <c:v>4858</c:v>
                </c:pt>
                <c:pt idx="11">
                  <c:v>4779</c:v>
                </c:pt>
                <c:pt idx="14">
                  <c:v>4583</c:v>
                </c:pt>
              </c:numCache>
            </c:numRef>
          </c:val>
          <c:extLst>
            <c:ext xmlns:c16="http://schemas.microsoft.com/office/drawing/2014/chart" uri="{C3380CC4-5D6E-409C-BE32-E72D297353CC}">
              <c16:uniqueId val="{00000000-F6AD-44D0-98AC-38D2C13A43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AD-44D0-98AC-38D2C13A43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4</c:v>
                </c:pt>
                <c:pt idx="6">
                  <c:v>4</c:v>
                </c:pt>
                <c:pt idx="9">
                  <c:v>4</c:v>
                </c:pt>
                <c:pt idx="12">
                  <c:v>3</c:v>
                </c:pt>
              </c:numCache>
            </c:numRef>
          </c:val>
          <c:extLst>
            <c:ext xmlns:c16="http://schemas.microsoft.com/office/drawing/2014/chart" uri="{C3380CC4-5D6E-409C-BE32-E72D297353CC}">
              <c16:uniqueId val="{00000002-F6AD-44D0-98AC-38D2C13A43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254</c:v>
                </c:pt>
                <c:pt idx="3">
                  <c:v>290</c:v>
                </c:pt>
                <c:pt idx="6">
                  <c:v>202</c:v>
                </c:pt>
                <c:pt idx="9">
                  <c:v>189</c:v>
                </c:pt>
                <c:pt idx="12">
                  <c:v>128</c:v>
                </c:pt>
              </c:numCache>
            </c:numRef>
          </c:val>
          <c:extLst>
            <c:ext xmlns:c16="http://schemas.microsoft.com/office/drawing/2014/chart" uri="{C3380CC4-5D6E-409C-BE32-E72D297353CC}">
              <c16:uniqueId val="{00000003-F6AD-44D0-98AC-38D2C13A43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1958</c:v>
                </c:pt>
                <c:pt idx="3">
                  <c:v>1907</c:v>
                </c:pt>
                <c:pt idx="6">
                  <c:v>1893</c:v>
                </c:pt>
                <c:pt idx="9">
                  <c:v>1913</c:v>
                </c:pt>
                <c:pt idx="12">
                  <c:v>1910</c:v>
                </c:pt>
              </c:numCache>
            </c:numRef>
          </c:val>
          <c:extLst>
            <c:ext xmlns:c16="http://schemas.microsoft.com/office/drawing/2014/chart" uri="{C3380CC4-5D6E-409C-BE32-E72D297353CC}">
              <c16:uniqueId val="{00000004-F6AD-44D0-98AC-38D2C13A43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AD-44D0-98AC-38D2C13A43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AD-44D0-98AC-38D2C13A43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4795</c:v>
                </c:pt>
                <c:pt idx="3">
                  <c:v>4510</c:v>
                </c:pt>
                <c:pt idx="6">
                  <c:v>4226</c:v>
                </c:pt>
                <c:pt idx="9">
                  <c:v>4081</c:v>
                </c:pt>
                <c:pt idx="12">
                  <c:v>3992</c:v>
                </c:pt>
              </c:numCache>
            </c:numRef>
          </c:val>
          <c:extLst>
            <c:ext xmlns:c16="http://schemas.microsoft.com/office/drawing/2014/chart" uri="{C3380CC4-5D6E-409C-BE32-E72D297353CC}">
              <c16:uniqueId val="{00000007-F6AD-44D0-98AC-38D2C13A43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1740</c:v>
                </c:pt>
                <c:pt idx="2">
                  <c:v>#N/A</c:v>
                </c:pt>
                <c:pt idx="3">
                  <c:v>#N/A</c:v>
                </c:pt>
                <c:pt idx="4">
                  <c:v>1677</c:v>
                </c:pt>
                <c:pt idx="5">
                  <c:v>#N/A</c:v>
                </c:pt>
                <c:pt idx="6">
                  <c:v>#N/A</c:v>
                </c:pt>
                <c:pt idx="7">
                  <c:v>1467</c:v>
                </c:pt>
                <c:pt idx="8">
                  <c:v>#N/A</c:v>
                </c:pt>
                <c:pt idx="9">
                  <c:v>#N/A</c:v>
                </c:pt>
                <c:pt idx="10">
                  <c:v>1408</c:v>
                </c:pt>
                <c:pt idx="11">
                  <c:v>#N/A</c:v>
                </c:pt>
                <c:pt idx="12">
                  <c:v>#N/A</c:v>
                </c:pt>
                <c:pt idx="13">
                  <c:v>1450</c:v>
                </c:pt>
                <c:pt idx="14">
                  <c:v>#N/A</c:v>
                </c:pt>
              </c:numCache>
            </c:numRef>
          </c:val>
          <c:smooth val="0"/>
          <c:extLst>
            <c:ext xmlns:c16="http://schemas.microsoft.com/office/drawing/2014/chart" uri="{C3380CC4-5D6E-409C-BE32-E72D297353CC}">
              <c16:uniqueId val="{00000008-F6AD-44D0-98AC-38D2C13A43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42658</c:v>
                </c:pt>
                <c:pt idx="5">
                  <c:v>42118</c:v>
                </c:pt>
                <c:pt idx="8">
                  <c:v>41509</c:v>
                </c:pt>
                <c:pt idx="11">
                  <c:v>42791</c:v>
                </c:pt>
                <c:pt idx="14">
                  <c:v>42430</c:v>
                </c:pt>
              </c:numCache>
            </c:numRef>
          </c:val>
          <c:extLst>
            <c:ext xmlns:c16="http://schemas.microsoft.com/office/drawing/2014/chart" uri="{C3380CC4-5D6E-409C-BE32-E72D297353CC}">
              <c16:uniqueId val="{00000000-868C-4426-AA76-B7F96666F4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1103</c:v>
                </c:pt>
                <c:pt idx="5">
                  <c:v>785</c:v>
                </c:pt>
                <c:pt idx="8">
                  <c:v>420</c:v>
                </c:pt>
                <c:pt idx="11">
                  <c:v>303</c:v>
                </c:pt>
                <c:pt idx="14">
                  <c:v>259</c:v>
                </c:pt>
              </c:numCache>
            </c:numRef>
          </c:val>
          <c:extLst>
            <c:ext xmlns:c16="http://schemas.microsoft.com/office/drawing/2014/chart" uri="{C3380CC4-5D6E-409C-BE32-E72D297353CC}">
              <c16:uniqueId val="{00000001-868C-4426-AA76-B7F96666F4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7691</c:v>
                </c:pt>
                <c:pt idx="5">
                  <c:v>7667</c:v>
                </c:pt>
                <c:pt idx="8">
                  <c:v>7703</c:v>
                </c:pt>
                <c:pt idx="11">
                  <c:v>7916</c:v>
                </c:pt>
                <c:pt idx="14">
                  <c:v>7793</c:v>
                </c:pt>
              </c:numCache>
            </c:numRef>
          </c:val>
          <c:extLst>
            <c:ext xmlns:c16="http://schemas.microsoft.com/office/drawing/2014/chart" uri="{C3380CC4-5D6E-409C-BE32-E72D297353CC}">
              <c16:uniqueId val="{00000002-868C-4426-AA76-B7F96666F4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8C-4426-AA76-B7F96666F4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8C-4426-AA76-B7F96666F4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c:v>
                </c:pt>
                <c:pt idx="3">
                  <c:v>9</c:v>
                </c:pt>
                <c:pt idx="6">
                  <c:v>9</c:v>
                </c:pt>
                <c:pt idx="9">
                  <c:v>8</c:v>
                </c:pt>
                <c:pt idx="12">
                  <c:v>7</c:v>
                </c:pt>
              </c:numCache>
            </c:numRef>
          </c:val>
          <c:extLst>
            <c:ext xmlns:c16="http://schemas.microsoft.com/office/drawing/2014/chart" uri="{C3380CC4-5D6E-409C-BE32-E72D297353CC}">
              <c16:uniqueId val="{00000005-868C-4426-AA76-B7F96666F4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5054</c:v>
                </c:pt>
                <c:pt idx="3">
                  <c:v>4929</c:v>
                </c:pt>
                <c:pt idx="6">
                  <c:v>4878</c:v>
                </c:pt>
                <c:pt idx="9">
                  <c:v>4750</c:v>
                </c:pt>
                <c:pt idx="12">
                  <c:v>4722</c:v>
                </c:pt>
              </c:numCache>
            </c:numRef>
          </c:val>
          <c:extLst>
            <c:ext xmlns:c16="http://schemas.microsoft.com/office/drawing/2014/chart" uri="{C3380CC4-5D6E-409C-BE32-E72D297353CC}">
              <c16:uniqueId val="{00000006-868C-4426-AA76-B7F96666F4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1659</c:v>
                </c:pt>
                <c:pt idx="3">
                  <c:v>1512</c:v>
                </c:pt>
                <c:pt idx="6">
                  <c:v>1480</c:v>
                </c:pt>
                <c:pt idx="9">
                  <c:v>1234</c:v>
                </c:pt>
                <c:pt idx="12">
                  <c:v>1066</c:v>
                </c:pt>
              </c:numCache>
            </c:numRef>
          </c:val>
          <c:extLst>
            <c:ext xmlns:c16="http://schemas.microsoft.com/office/drawing/2014/chart" uri="{C3380CC4-5D6E-409C-BE32-E72D297353CC}">
              <c16:uniqueId val="{00000007-868C-4426-AA76-B7F96666F4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21444</c:v>
                </c:pt>
                <c:pt idx="3">
                  <c:v>20603</c:v>
                </c:pt>
                <c:pt idx="6">
                  <c:v>20789</c:v>
                </c:pt>
                <c:pt idx="9">
                  <c:v>23400</c:v>
                </c:pt>
                <c:pt idx="12">
                  <c:v>22608</c:v>
                </c:pt>
              </c:numCache>
            </c:numRef>
          </c:val>
          <c:extLst>
            <c:ext xmlns:c16="http://schemas.microsoft.com/office/drawing/2014/chart" uri="{C3380CC4-5D6E-409C-BE32-E72D297353CC}">
              <c16:uniqueId val="{00000008-868C-4426-AA76-B7F96666F4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c:v>
                </c:pt>
                <c:pt idx="3">
                  <c:v>12</c:v>
                </c:pt>
                <c:pt idx="6">
                  <c:v>10</c:v>
                </c:pt>
                <c:pt idx="9">
                  <c:v>7</c:v>
                </c:pt>
                <c:pt idx="12">
                  <c:v>5</c:v>
                </c:pt>
              </c:numCache>
            </c:numRef>
          </c:val>
          <c:extLst>
            <c:ext xmlns:c16="http://schemas.microsoft.com/office/drawing/2014/chart" uri="{C3380CC4-5D6E-409C-BE32-E72D297353CC}">
              <c16:uniqueId val="{00000009-868C-4426-AA76-B7F96666F4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35466</c:v>
                </c:pt>
                <c:pt idx="3">
                  <c:v>34746</c:v>
                </c:pt>
                <c:pt idx="6">
                  <c:v>33710</c:v>
                </c:pt>
                <c:pt idx="9">
                  <c:v>33681</c:v>
                </c:pt>
                <c:pt idx="12">
                  <c:v>34345</c:v>
                </c:pt>
              </c:numCache>
            </c:numRef>
          </c:val>
          <c:extLst>
            <c:ext xmlns:c16="http://schemas.microsoft.com/office/drawing/2014/chart" uri="{C3380CC4-5D6E-409C-BE32-E72D297353CC}">
              <c16:uniqueId val="{0000000A-868C-4426-AA76-B7F96666F4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12196</c:v>
                </c:pt>
                <c:pt idx="2">
                  <c:v>#N/A</c:v>
                </c:pt>
                <c:pt idx="3">
                  <c:v>#N/A</c:v>
                </c:pt>
                <c:pt idx="4">
                  <c:v>11242</c:v>
                </c:pt>
                <c:pt idx="5">
                  <c:v>#N/A</c:v>
                </c:pt>
                <c:pt idx="6">
                  <c:v>#N/A</c:v>
                </c:pt>
                <c:pt idx="7">
                  <c:v>11243</c:v>
                </c:pt>
                <c:pt idx="8">
                  <c:v>#N/A</c:v>
                </c:pt>
                <c:pt idx="9">
                  <c:v>#N/A</c:v>
                </c:pt>
                <c:pt idx="10">
                  <c:v>12069</c:v>
                </c:pt>
                <c:pt idx="11">
                  <c:v>#N/A</c:v>
                </c:pt>
                <c:pt idx="12">
                  <c:v>#N/A</c:v>
                </c:pt>
                <c:pt idx="13">
                  <c:v>12273</c:v>
                </c:pt>
                <c:pt idx="14">
                  <c:v>#N/A</c:v>
                </c:pt>
              </c:numCache>
            </c:numRef>
          </c:val>
          <c:smooth val="0"/>
          <c:extLst>
            <c:ext xmlns:c16="http://schemas.microsoft.com/office/drawing/2014/chart" uri="{C3380CC4-5D6E-409C-BE32-E72D297353CC}">
              <c16:uniqueId val="{0000000B-868C-4426-AA76-B7F96666F4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1439</c:v>
                </c:pt>
                <c:pt idx="1">
                  <c:v>1439</c:v>
                </c:pt>
                <c:pt idx="2">
                  <c:v>1440</c:v>
                </c:pt>
              </c:numCache>
            </c:numRef>
          </c:val>
          <c:extLst>
            <c:ext xmlns:c16="http://schemas.microsoft.com/office/drawing/2014/chart" uri="{C3380CC4-5D6E-409C-BE32-E72D297353CC}">
              <c16:uniqueId val="{00000000-0B62-42E5-962B-48D67E9276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4157</c:v>
                </c:pt>
                <c:pt idx="1">
                  <c:v>4159</c:v>
                </c:pt>
                <c:pt idx="2">
                  <c:v>4159</c:v>
                </c:pt>
              </c:numCache>
            </c:numRef>
          </c:val>
          <c:extLst>
            <c:ext xmlns:c16="http://schemas.microsoft.com/office/drawing/2014/chart" uri="{C3380CC4-5D6E-409C-BE32-E72D297353CC}">
              <c16:uniqueId val="{00000001-0B62-42E5-962B-48D67E9276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5469</c:v>
                </c:pt>
                <c:pt idx="1">
                  <c:v>5686</c:v>
                </c:pt>
                <c:pt idx="2">
                  <c:v>5477</c:v>
                </c:pt>
              </c:numCache>
            </c:numRef>
          </c:val>
          <c:extLst>
            <c:ext xmlns:c16="http://schemas.microsoft.com/office/drawing/2014/chart" uri="{C3380CC4-5D6E-409C-BE32-E72D297353CC}">
              <c16:uniqueId val="{00000002-0B62-42E5-962B-48D67E9276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{DDFF0D87-15A9-424B-9CD7-1B2BC89E37C7}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0A6-48E0-9909-BAC8675331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{8EE89025-65CA-42B5-8FDB-8F81C24DB546}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A6-48E0-9909-BAC8675331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{7DB99ACB-1EE8-4E41-98D6-AF54D35FAAEC}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A6-48E0-9909-BAC8675331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{166A4794-6964-4D5B-856A-20FD778EB0E8}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A6-48E0-9909-BAC8675331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{1C2C47D1-88E5-404D-BB75-632F323BD030}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A6-48E0-9909-BAC8675331E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{9BCEBA24-571D-42A8-B1A5-C7A56412CAE1}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0A6-48E0-9909-BAC8675331E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{33E1D738-6056-4F38-9AEC-F8D578E64D12}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0A6-48E0-9909-BAC8675331E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{4909B7F7-1DA1-4035-8171-7FBFE5A666EF}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0A6-48E0-9909-BAC8675331E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{B01C3652-A204-4A45-AA40-B0103A01D69F}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0A6-48E0-9909-BAC8675331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44.4</c:v>
                </c:pt>
                <c:pt idx="32">
                  <c:v>45.8</c:v>
                </c:pt>
              </c:numCache>
            </c:numRef>
          </c:xVal>
          <c:yVal>
            <c:numRef>
              <c:f>公会計指標分析・財政指標組合せ分析表!$BP$51:$DC$51</c:f>
              <c:numCache>
                <c:formatCode>#,##0.0;"▲ "#,##0.0</c:formatCode>
                <c:ptCount val="40"/>
                <c:pt idx="24">
                  <c:v>91.3</c:v>
                </c:pt>
                <c:pt idx="32">
                  <c:v>94.7</c:v>
                </c:pt>
              </c:numCache>
            </c:numRef>
          </c:yVal>
          <c:smooth val="0"/>
          <c:extLst>
            <c:ext xmlns:c16="http://schemas.microsoft.com/office/drawing/2014/chart" uri="{C3380CC4-5D6E-409C-BE32-E72D297353CC}">
              <c16:uniqueId val="{00000009-C0A6-48E0-9909-BAC8675331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{3FFEF0E7-4B4B-4E5C-9C28-5B5889CEF7BB}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0A6-48E0-9909-BAC8675331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{1BFDA36B-DF86-4516-9886-69CDE8D5D916}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A6-48E0-9909-BAC8675331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{7095F53D-E306-4D57-9D3A-D9A1674DA025}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A6-48E0-9909-BAC8675331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{EF7D0F80-E504-47B9-AFC3-2600015BF47E}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A6-48E0-9909-BAC8675331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{902C79E7-98D2-4201-89BE-34D7BDAC7057}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A6-48E0-9909-BAC8675331E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{404E5651-D5A0-42C9-BB5E-260BC2F29333}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0A6-48E0-9909-BAC8675331E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{6CF962A4-1588-4A61-94A4-345351AE4F98}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0A6-48E0-9909-BAC8675331E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{3F31F43D-50B7-4B83-A80C-86844A7261BB}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0A6-48E0-9909-BAC8675331E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{3BB4177F-7A44-4372-9D4C-5A845E368602}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0A6-48E0-9909-BAC8675331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59.6</c:v>
                </c:pt>
                <c:pt idx="32">
                  <c:v>60.5</c:v>
                </c:pt>
              </c:numCache>
            </c:numRef>
          </c:xVal>
          <c:yVal>
            <c:numRef>
              <c:f>公会計指標分析・財政指標組合せ分析表!$BP$55:$DC$55</c:f>
              <c:numCache>
                <c:formatCode>#,##0.0;"▲ "#,##0.0</c:formatCode>
                <c:ptCount val="40"/>
                <c:pt idx="24">
                  <c:v>53.2</c:v>
                </c:pt>
                <c:pt idx="32">
                  <c:v>47.9</c:v>
                </c:pt>
              </c:numCache>
            </c:numRef>
          </c:yVal>
          <c:smooth val="0"/>
          <c:extLst>
            <c:ext xmlns:c16="http://schemas.microsoft.com/office/drawing/2014/chart" uri="{C3380CC4-5D6E-409C-BE32-E72D297353CC}">
              <c16:uniqueId val="{00000013-C0A6-48E0-9909-BAC8675331EF}"/>
            </c:ext>
          </c:extLst>
        </c:ser>
        <c:dLbls>
          <c:showLegendKey val="0"/>
          <c:showVal val="1"/>
          <c:showCatName val="0"/>
          <c:showSerName val="0"/>
          <c:showPercent val="0"/>
          <c:showBubbleSize val="0"/>
        </c:dLbls>
        <c:axId val="46179840"/>
        <c:axId val="46181760"/>
      </c:scatterChart>
      <c:valAx>
        <c:axId val="46179840"/>
        <c:scaling>
          <c:orientation val="minMax"/>
          <c:max val="62"/>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3"/>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{71E3CB50-FC7D-4181-91FF-0F44A951FF51}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94B-4138-9413-2545022B0F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{C0191310-52A4-4729-AFBB-0EF07F772208}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4B-4138-9413-2545022B0F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{FB218530-D648-4E95-ABB4-EFE1ECF87A68}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4B-4138-9413-2545022B0F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{0DE4DC68-B4E8-44E1-8A5E-FF27C91E7960}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4B-4138-9413-2545022B0F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{C788AFAB-D15D-4CB8-93EA-0E55B206F39B}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4B-4138-9413-2545022B0FD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{B0962640-E4BA-44A2-8277-8A98DFDB0EBC}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94B-4138-9413-2545022B0FD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{E7FBD439-B221-48DB-80A2-B9F99098C47F}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94B-4138-9413-2545022B0FD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{7CD56DC4-70F4-41EA-82BA-DF7478F57826}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94B-4138-9413-2545022B0FD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{7D62A079-96F3-484E-8556-92A7522BF9FE}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94B-4138-9413-2545022B0F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12.4</c:v>
                </c:pt>
                <c:pt idx="16">
                  <c:v>11.4</c:v>
                </c:pt>
                <c:pt idx="24">
                  <c:v>11</c:v>
                </c:pt>
                <c:pt idx="32">
                  <c:v>10.8</c:v>
                </c:pt>
              </c:numCache>
            </c:numRef>
          </c:xVal>
          <c:yVal>
            <c:numRef>
              <c:f>公会計指標分析・財政指標組合せ分析表!$BP$73:$DC$73</c:f>
              <c:numCache>
                <c:formatCode>#,##0.0;"▲ "#,##0.0</c:formatCode>
                <c:ptCount val="40"/>
                <c:pt idx="0">
                  <c:v>84.3</c:v>
                </c:pt>
                <c:pt idx="8">
                  <c:v>79</c:v>
                </c:pt>
                <c:pt idx="16">
                  <c:v>81.8</c:v>
                </c:pt>
                <c:pt idx="24">
                  <c:v>91.3</c:v>
                </c:pt>
                <c:pt idx="32">
                  <c:v>94.7</c:v>
                </c:pt>
              </c:numCache>
            </c:numRef>
          </c:yVal>
          <c:smooth val="0"/>
          <c:extLst>
            <c:ext xmlns:c16="http://schemas.microsoft.com/office/drawing/2014/chart" uri="{C3380CC4-5D6E-409C-BE32-E72D297353CC}">
              <c16:uniqueId val="{00000009-C94B-4138-9413-2545022B0F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{AFDC714C-F70B-48ED-9691-6C6E988EC07C}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94B-4138-9413-2545022B0F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{2602BDDC-AF23-4362-9590-57BC334D3643}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4B-4138-9413-2545022B0F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{E277DF81-02DB-4E06-8199-F5FF78D279FE}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4B-4138-9413-2545022B0F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{ECCE3686-5BD3-42BF-953F-EAF55B8591AA}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4B-4138-9413-2545022B0F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{568D897A-7698-4A07-AB8E-2B13CB51A346}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4B-4138-9413-2545022B0FD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{22D2816E-7E87-4E8B-8F99-99508B9228CB}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94B-4138-9413-2545022B0FD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{C9206F44-BB56-47ED-9AB1-1532CADD8D30}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94B-4138-9413-2545022B0FD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{B680FD55-73EE-403E-901E-B026689227B5}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94B-4138-9413-2545022B0FD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{AD08EEF0-777A-47A7-9502-3FCC814B8357}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94B-4138-9413-2545022B0F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c:ext xmlns:c16="http://schemas.microsoft.com/office/drawing/2014/chart" uri="{C3380CC4-5D6E-409C-BE32-E72D297353CC}">
              <c16:uniqueId val="{00000013-C94B-4138-9413-2545022B0FD6}"/>
            </c:ext>
          </c:extLst>
        </c:ser>
        <c:dLbls>
          <c:showLegendKey val="0"/>
          <c:showVal val="1"/>
          <c:showCatName val="0"/>
          <c:showSerName val="0"/>
          <c:showPercent val="0"/>
          <c:showBubbleSize val="0"/>
        </c:dLbls>
        <c:axId val="84219776"/>
        <c:axId val="84234240"/>
      </c:scatterChart>
      <c:valAx>
        <c:axId val="84219776"/>
        <c:scaling>
          <c:orientation val="minMax"/>
          <c:max val="13.799999999999999"/>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6"/>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中期財政計画や実施計画などに基づき、普通建設事業を縮減し、地方債の新規発行を抑制したり、政府資金の補償金免除繰上償還制度を活用した繰上償還の実施により、単年度元利償還額は減少傾向にあります。</a:t>
          </a:r>
          <a:endParaRPr lang="ja-JP" altLang="ja-JP" sz="1400">
            <a:effectLst/>
          </a:endParaRPr>
        </a:p>
        <a:p>
          <a:r>
            <a:rPr kumimoji="1" lang="ja-JP" altLang="ja-JP" sz="1100">
              <a:solidFill>
                <a:schemeClr val="dk1"/>
              </a:solidFill>
              <a:effectLst/>
              <a:latin typeface="+mn-lt"/>
              <a:ea typeface="+mn-ea"/>
              <a:cs typeface="+mn-cs"/>
            </a:rPr>
            <a:t>　また、平成２３年度から病院事業が一部事務組合から市に移行されたことにより、組合等が起こした地方債の元利償還に対する負担金等が減少し、公営企業債の元利償還金に対する繰入金が一時的に増加しましたが、その後は毎年度減少傾向にあります。</a:t>
          </a:r>
          <a:endParaRPr lang="ja-JP" altLang="ja-JP" sz="1400">
            <a:effectLst/>
          </a:endParaRPr>
        </a:p>
        <a:p>
          <a:r>
            <a:rPr kumimoji="1" lang="ja-JP" altLang="ja-JP" sz="1100">
              <a:solidFill>
                <a:schemeClr val="dk1"/>
              </a:solidFill>
              <a:effectLst/>
              <a:latin typeface="+mn-lt"/>
              <a:ea typeface="+mn-ea"/>
              <a:cs typeface="+mn-cs"/>
            </a:rPr>
            <a:t>　算入公債費等については、有利な起債（過疎債、合併特例債）の活用により、交付税算入額は一定額を保っています。</a:t>
          </a:r>
          <a:endParaRPr lang="ja-JP" altLang="ja-JP" sz="1400">
            <a:effectLst/>
          </a:endParaRPr>
        </a:p>
        <a:p>
          <a:r>
            <a:rPr kumimoji="1" lang="ja-JP" altLang="ja-JP" sz="1100">
              <a:solidFill>
                <a:schemeClr val="dk1"/>
              </a:solidFill>
              <a:effectLst/>
              <a:latin typeface="+mn-lt"/>
              <a:ea typeface="+mn-ea"/>
              <a:cs typeface="+mn-cs"/>
            </a:rPr>
            <a:t>　今後も計画的な起債発行により、健全な財政運営に努めます。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満期一括償還地方債の借入はありません。</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中期財政計画や実施計画等に基づき、普通建設事業を縮減し、地方債の新規発行を抑制したり、地方債の繰上償還を積極的に行うことで地方債の削減に努めてきました。</a:t>
          </a:r>
          <a:endParaRPr lang="ja-JP" altLang="ja-JP" sz="1400">
            <a:effectLst/>
          </a:endParaRPr>
        </a:p>
        <a:p>
          <a:r>
            <a:rPr kumimoji="1" lang="ja-JP" altLang="ja-JP" sz="1100">
              <a:solidFill>
                <a:schemeClr val="dk1"/>
              </a:solidFill>
              <a:effectLst/>
              <a:latin typeface="+mn-lt"/>
              <a:ea typeface="+mn-ea"/>
              <a:cs typeface="+mn-cs"/>
            </a:rPr>
            <a:t>　また、一部事務組合においても、地方債の新規発行を抑制することで、将来負担の縮減を図ってきました。</a:t>
          </a:r>
          <a:endParaRPr lang="ja-JP" altLang="ja-JP" sz="1400">
            <a:effectLst/>
          </a:endParaRPr>
        </a:p>
        <a:p>
          <a:r>
            <a:rPr kumimoji="1" lang="ja-JP" altLang="ja-JP" sz="1100">
              <a:solidFill>
                <a:schemeClr val="dk1"/>
              </a:solidFill>
              <a:effectLst/>
              <a:latin typeface="+mn-lt"/>
              <a:ea typeface="+mn-ea"/>
              <a:cs typeface="+mn-cs"/>
            </a:rPr>
            <a:t>　平成２３年度から病院事業が一部事務組合から市に移行されたことにより、組合負担等見込額が平成２２年度と比較して半分以下に減少しています。</a:t>
          </a:r>
          <a:endParaRPr lang="ja-JP" altLang="ja-JP" sz="1400">
            <a:effectLst/>
          </a:endParaRPr>
        </a:p>
        <a:p>
          <a:r>
            <a:rPr kumimoji="1" lang="ja-JP" altLang="ja-JP" sz="1100">
              <a:solidFill>
                <a:schemeClr val="dk1"/>
              </a:solidFill>
              <a:effectLst/>
              <a:latin typeface="+mn-lt"/>
              <a:ea typeface="+mn-ea"/>
              <a:cs typeface="+mn-cs"/>
            </a:rPr>
            <a:t>　充当可能財源については、前年度と比較して減少傾向にありますが、一定額は確保しております。</a:t>
          </a:r>
          <a:endParaRPr lang="ja-JP" altLang="ja-JP" sz="1400">
            <a:effectLst/>
          </a:endParaRPr>
        </a:p>
        <a:p>
          <a:r>
            <a:rPr kumimoji="1" lang="ja-JP" altLang="ja-JP" sz="1100">
              <a:solidFill>
                <a:schemeClr val="dk1"/>
              </a:solidFill>
              <a:effectLst/>
              <a:latin typeface="+mn-lt"/>
              <a:ea typeface="+mn-ea"/>
              <a:cs typeface="+mn-cs"/>
            </a:rPr>
            <a:t>　今後も地方債の新規発行について計画的な発行などにより、将来の財政負担を軽減し、健全な財政運営に努めます。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島根県雲南市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特定目的基金は年度により若干の増減があるが、財政調整基金、減債基金については取り崩しをせず利子分を積み立てており、一定額を確保している。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一本算定による交付税の減額および令和元年度以降に予定している大規模な建設事業等により収支不足が見込まれるため、財政調整基金および減債基金を取り崩し対応する予定である。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減少となる見込みであるが、収支不足見込み額を拡大させないよう、行財政改革実施計画や行政評価による事業の見直しや統合、補助金審査等による事業の選択、効率化を図り、歳出削減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地域振興基金：地域住民の連帯の強化および地域振興に要する経費に充てる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大規模事業等基金：市勢発展に資する大規模事業等の重要施策にかかる事業で市が実施するものおよび市の負担等を必要とするものに要する経費に充てる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政策選択基金：ふるさと納税の増により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地域振興基金：「まち・ひと・しごと創生雲南市総合戦略」に掲げる地方創生に関する事業のため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地域振興基金：地方創生に関する事業の財源とするため、毎年度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大規模事業等基金：令和元年度に実施する清嵐荘整備事業、給食センター建設事業等の財源とするため、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利子分のみの積み立てにより微増となっています。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今後見込まれる収支不足により、令和元年度以降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利子分のみの積み立てにより微増となっています。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今後見込まれる収支不足により、令和元年度以降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38,479
38,257
553.18
29,488,107
28,994,642
303,267
17,478,892
34,345,113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年度に公共施設等総合管理計画を策定、また</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３年度までの具体的な取り組みを示した第一次実施方針を策定し、公共施設の総合的な管理に取り組んでいるところでです。</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年度数値は、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年度と比較すると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増加しました。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類似団体平均と比較すると、市全体の有形固定資産減価償却率は低いものの、施設類型で差があるため、施設類型ごとに現状を把握・分析し、今後の公共施設等総合管理計画の取り組みに活かします。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3" name="フローチャート: 判断 72"/>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150707</xdr:rowOff>
    </xdr:from>
    <xdr:to>
      <xdr:col>23</xdr:col>
      <xdr:colOff>136525</xdr:colOff>
      <xdr:row>32</xdr:row>
      <xdr:rowOff>80857</xdr:rowOff>
    </xdr:to>
    <xdr:sp macro="" textlink="">
      <xdr:nvSpPr>
        <xdr:cNvPr id="79" name="楕円 78"/>
        <xdr:cNvSpPr/>
      </xdr:nvSpPr>
      <xdr:spPr>
        <a:xfrm>
          <a:off x="47117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129134</xdr:rowOff>
    </xdr:from>
    <xdr:ext cx="405111" cy="259045"/>
    <xdr:sp macro="" textlink="">
      <xdr:nvSpPr>
        <xdr:cNvPr id="80" name="有形固定資産減価償却率該当値テキスト"/>
        <xdr:cNvSpPr txBox="1"/>
      </xdr:nvSpPr>
      <xdr:spPr>
        <a:xfrm>
          <a:off x="4813300" y="6215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1" name="楕円 80"/>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30057</xdr:rowOff>
    </xdr:from>
    <xdr:to>
      <xdr:col>23</xdr:col>
      <xdr:colOff>85725</xdr:colOff>
      <xdr:row>32</xdr:row>
      <xdr:rowOff>55245</xdr:rowOff>
    </xdr:to>
    <xdr:cxnSp macro="">
      <xdr:nvCxnSpPr>
        <xdr:cNvPr id="82" name="直線コネクタ 81"/>
        <xdr:cNvCxnSpPr/>
      </xdr:nvCxnSpPr>
      <xdr:spPr>
        <a:xfrm flipV="1">
          <a:off x="4051300" y="6287982"/>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3"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4"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85"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86" name="n_1mainValue有形固定資産減価償却率"/>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年度地方債残高は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憶円ありましたが、以降繰上償還の実施や地方債発行の抑制により、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年度末には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億円にまで減少させています。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債務償還比率は、昨年度は類似団体平均程度でしたが、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増となったため、類似団体平均を上回りました。中期財政計画や実施計画などに基づく計画的な事業の実施により、地方債の新規発行を抑制するよう努めます。</a:t>
          </a:r>
        </a:p>
        <a:p>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5" name="テキスト ボックス 10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7" name="テキスト ボックス 10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9" name="テキスト ボックス 10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1" name="テキスト ボックス 110"/>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17" name="直線コネクタ 116"/>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18"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19" name="直線コネクタ 118"/>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0"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1" name="直線コネクタ 120"/>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2"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3" name="フローチャート: 判断 122"/>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4" name="フローチャート: 判断 123"/>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49814</xdr:rowOff>
    </xdr:from>
    <xdr:to>
      <xdr:col>76</xdr:col>
      <xdr:colOff>73025</xdr:colOff>
      <xdr:row>30</xdr:row>
      <xdr:rowOff>151414</xdr:rowOff>
    </xdr:to>
    <xdr:sp macro="" textlink="">
      <xdr:nvSpPr>
        <xdr:cNvPr id="130" name="楕円 129"/>
        <xdr:cNvSpPr/>
      </xdr:nvSpPr>
      <xdr:spPr>
        <a:xfrm>
          <a:off x="14744700" y="59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72691</xdr:rowOff>
    </xdr:from>
    <xdr:ext cx="469744" cy="259045"/>
    <xdr:sp macro="" textlink="">
      <xdr:nvSpPr>
        <xdr:cNvPr id="131" name="債務償還比率該当値テキスト"/>
        <xdr:cNvSpPr txBox="1"/>
      </xdr:nvSpPr>
      <xdr:spPr>
        <a:xfrm>
          <a:off x="14846300" y="581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111603</xdr:rowOff>
    </xdr:from>
    <xdr:to>
      <xdr:col>72</xdr:col>
      <xdr:colOff>123825</xdr:colOff>
      <xdr:row>31</xdr:row>
      <xdr:rowOff>41753</xdr:rowOff>
    </xdr:to>
    <xdr:sp macro="" textlink="">
      <xdr:nvSpPr>
        <xdr:cNvPr id="132" name="楕円 131"/>
        <xdr:cNvSpPr/>
      </xdr:nvSpPr>
      <xdr:spPr>
        <a:xfrm>
          <a:off x="14033500" y="602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100614</xdr:rowOff>
    </xdr:from>
    <xdr:to>
      <xdr:col>76</xdr:col>
      <xdr:colOff>22225</xdr:colOff>
      <xdr:row>30</xdr:row>
      <xdr:rowOff>162403</xdr:rowOff>
    </xdr:to>
    <xdr:cxnSp macro="">
      <xdr:nvCxnSpPr>
        <xdr:cNvPr id="133" name="直線コネクタ 132"/>
        <xdr:cNvCxnSpPr/>
      </xdr:nvCxnSpPr>
      <xdr:spPr>
        <a:xfrm flipV="1">
          <a:off x="14084300" y="6015639"/>
          <a:ext cx="711200" cy="6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4"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58280</xdr:rowOff>
    </xdr:from>
    <xdr:ext cx="469744" cy="259045"/>
    <xdr:sp macro="" textlink="">
      <xdr:nvSpPr>
        <xdr:cNvPr id="135" name="n_1mainValue債務償還比率"/>
        <xdr:cNvSpPr txBox="1"/>
      </xdr:nvSpPr>
      <xdr:spPr>
        <a:xfrm>
          <a:off x="13836727" y="580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38,479
38,257
553.18
29,488,107
28,994,642
303,267
17,478,892
34,345,113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49893</xdr:rowOff>
    </xdr:from>
    <xdr:to>
      <xdr:col>24</xdr:col>
      <xdr:colOff>114300</xdr:colOff>
      <xdr:row>40</xdr:row>
      <xdr:rowOff>151493</xdr:rowOff>
    </xdr:to>
    <xdr:sp macro="" textlink="">
      <xdr:nvSpPr>
        <xdr:cNvPr id="72" name="楕円 71"/>
        <xdr:cNvSpPr/>
      </xdr:nvSpPr>
      <xdr:spPr>
        <a:xfrm>
          <a:off x="45847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28320</xdr:rowOff>
    </xdr:from>
    <xdr:ext cx="405111" cy="259045"/>
    <xdr:sp macro="" textlink="">
      <xdr:nvSpPr>
        <xdr:cNvPr id="73" name="【道路】&#10;有形固定資産減価償却率該当値テキスト"/>
        <xdr:cNvSpPr txBox="1"/>
      </xdr:nvSpPr>
      <xdr:spPr>
        <a:xfrm>
          <a:off x="4673600"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79284</xdr:rowOff>
    </xdr:from>
    <xdr:to>
      <xdr:col>20</xdr:col>
      <xdr:colOff>38100</xdr:colOff>
      <xdr:row>41</xdr:row>
      <xdr:rowOff>9434</xdr:rowOff>
    </xdr:to>
    <xdr:sp macro="" textlink="">
      <xdr:nvSpPr>
        <xdr:cNvPr id="74" name="楕円 73"/>
        <xdr:cNvSpPr/>
      </xdr:nvSpPr>
      <xdr:spPr>
        <a:xfrm>
          <a:off x="37465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100693</xdr:rowOff>
    </xdr:from>
    <xdr:to>
      <xdr:col>24</xdr:col>
      <xdr:colOff>63500</xdr:colOff>
      <xdr:row>40</xdr:row>
      <xdr:rowOff>130084</xdr:rowOff>
    </xdr:to>
    <xdr:cxnSp macro="">
      <xdr:nvCxnSpPr>
        <xdr:cNvPr id="75" name="直線コネクタ 74"/>
        <xdr:cNvCxnSpPr/>
      </xdr:nvCxnSpPr>
      <xdr:spPr>
        <a:xfrm flipV="1">
          <a:off x="3797300" y="69586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6"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7"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78" name="n_3aveValue【道路】&#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561</xdr:rowOff>
    </xdr:from>
    <xdr:ext cx="405111" cy="259045"/>
    <xdr:sp macro="" textlink="">
      <xdr:nvSpPr>
        <xdr:cNvPr id="79" name="n_1mainValue【道路】&#10;有形固定資産減価償却率"/>
        <xdr:cNvSpPr txBox="1"/>
      </xdr:nvSpPr>
      <xdr:spPr>
        <a:xfrm>
          <a:off x="3582044"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3" name="直線コネクタ 102"/>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4"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5" name="直線コネクタ 104"/>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6"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07" name="直線コネクタ 106"/>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08"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09" name="フローチャート: 判断 108"/>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0" name="フローチャート: 判断 109"/>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1" name="フローチャート: 判断 110"/>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2" name="フローチャート: 判断 111"/>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129394</xdr:rowOff>
    </xdr:from>
    <xdr:to>
      <xdr:col>55</xdr:col>
      <xdr:colOff>50800</xdr:colOff>
      <xdr:row>41</xdr:row>
      <xdr:rowOff>59544</xdr:rowOff>
    </xdr:to>
    <xdr:sp macro="" textlink="">
      <xdr:nvSpPr>
        <xdr:cNvPr id="118" name="楕円 117"/>
        <xdr:cNvSpPr/>
      </xdr:nvSpPr>
      <xdr:spPr>
        <a:xfrm>
          <a:off x="10426700" y="69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107821</xdr:rowOff>
    </xdr:from>
    <xdr:ext cx="534377" cy="259045"/>
    <xdr:sp macro="" textlink="">
      <xdr:nvSpPr>
        <xdr:cNvPr id="119" name="【道路】&#10;一人当たり延長該当値テキスト"/>
        <xdr:cNvSpPr txBox="1"/>
      </xdr:nvSpPr>
      <xdr:spPr>
        <a:xfrm>
          <a:off x="10515600" y="69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133261</xdr:rowOff>
    </xdr:from>
    <xdr:to>
      <xdr:col>50</xdr:col>
      <xdr:colOff>165100</xdr:colOff>
      <xdr:row>41</xdr:row>
      <xdr:rowOff>63411</xdr:rowOff>
    </xdr:to>
    <xdr:sp macro="" textlink="">
      <xdr:nvSpPr>
        <xdr:cNvPr id="120" name="楕円 119"/>
        <xdr:cNvSpPr/>
      </xdr:nvSpPr>
      <xdr:spPr>
        <a:xfrm>
          <a:off x="9588500" y="69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8744</xdr:rowOff>
    </xdr:from>
    <xdr:to>
      <xdr:col>55</xdr:col>
      <xdr:colOff>0</xdr:colOff>
      <xdr:row>41</xdr:row>
      <xdr:rowOff>12611</xdr:rowOff>
    </xdr:to>
    <xdr:cxnSp macro="">
      <xdr:nvCxnSpPr>
        <xdr:cNvPr id="121" name="直線コネクタ 120"/>
        <xdr:cNvCxnSpPr/>
      </xdr:nvCxnSpPr>
      <xdr:spPr>
        <a:xfrm flipV="1">
          <a:off x="9639300" y="7038194"/>
          <a:ext cx="8382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4"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54538</xdr:rowOff>
    </xdr:from>
    <xdr:ext cx="534377" cy="259045"/>
    <xdr:sp macro="" textlink="">
      <xdr:nvSpPr>
        <xdr:cNvPr id="125" name="n_1mainValue【道路】&#10;一人当たり延長"/>
        <xdr:cNvSpPr txBox="1"/>
      </xdr:nvSpPr>
      <xdr:spPr>
        <a:xfrm>
          <a:off x="9359411" y="70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1" name="直線コネクタ 150"/>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54"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55" name="直線コネクタ 154"/>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56"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8" name="フローチャート: 判断 15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59" name="フローチャート: 判断 158"/>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0" name="フローチャート: 判断 159"/>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168003</xdr:rowOff>
    </xdr:from>
    <xdr:to>
      <xdr:col>24</xdr:col>
      <xdr:colOff>114300</xdr:colOff>
      <xdr:row>59</xdr:row>
      <xdr:rowOff>98153</xdr:rowOff>
    </xdr:to>
    <xdr:sp macro="" textlink="">
      <xdr:nvSpPr>
        <xdr:cNvPr id="166" name="楕円 165"/>
        <xdr:cNvSpPr/>
      </xdr:nvSpPr>
      <xdr:spPr>
        <a:xfrm>
          <a:off x="4584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146430</xdr:rowOff>
    </xdr:from>
    <xdr:ext cx="405111" cy="259045"/>
    <xdr:sp macro="" textlink="">
      <xdr:nvSpPr>
        <xdr:cNvPr id="167" name="【橋りょう・トンネル】&#10;有形固定資産減価償却率該当値テキスト"/>
        <xdr:cNvSpPr txBox="1"/>
      </xdr:nvSpPr>
      <xdr:spPr>
        <a:xfrm>
          <a:off x="4673600"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168" name="楕円 167"/>
        <xdr:cNvSpPr/>
      </xdr:nvSpPr>
      <xdr:spPr>
        <a:xfrm>
          <a:off x="3746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71846</xdr:rowOff>
    </xdr:to>
    <xdr:cxnSp macro="">
      <xdr:nvCxnSpPr>
        <xdr:cNvPr id="169" name="直線コネクタ 168"/>
        <xdr:cNvCxnSpPr/>
      </xdr:nvCxnSpPr>
      <xdr:spPr>
        <a:xfrm flipV="1">
          <a:off x="3797300" y="101629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0"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71"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72"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113773</xdr:rowOff>
    </xdr:from>
    <xdr:ext cx="405111" cy="259045"/>
    <xdr:sp macro="" textlink="">
      <xdr:nvSpPr>
        <xdr:cNvPr id="173" name="n_1main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195" name="直線コネクタ 194"/>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196"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197" name="直線コネクタ 196"/>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198"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199" name="直線コネクタ 198"/>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0"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01" name="フローチャート: 判断 200"/>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02" name="フローチャート: 判断 201"/>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03" name="フローチャート: 判断 202"/>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04" name="フローチャート: 判断 203"/>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31302</xdr:rowOff>
    </xdr:from>
    <xdr:to>
      <xdr:col>55</xdr:col>
      <xdr:colOff>50800</xdr:colOff>
      <xdr:row>55</xdr:row>
      <xdr:rowOff>132902</xdr:rowOff>
    </xdr:to>
    <xdr:sp macro="" textlink="">
      <xdr:nvSpPr>
        <xdr:cNvPr id="210" name="楕円 209"/>
        <xdr:cNvSpPr/>
      </xdr:nvSpPr>
      <xdr:spPr>
        <a:xfrm>
          <a:off x="10426700" y="946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155779</xdr:rowOff>
    </xdr:from>
    <xdr:ext cx="690189" cy="259045"/>
    <xdr:sp macro="" textlink="">
      <xdr:nvSpPr>
        <xdr:cNvPr id="211" name="【橋りょう・トンネル】&#10;一人当たり有形固定資産（償却資産）額該当値テキスト"/>
        <xdr:cNvSpPr txBox="1"/>
      </xdr:nvSpPr>
      <xdr:spPr>
        <a:xfrm>
          <a:off x="10515600" y="9414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61017</xdr:rowOff>
    </xdr:from>
    <xdr:to>
      <xdr:col>50</xdr:col>
      <xdr:colOff>165100</xdr:colOff>
      <xdr:row>55</xdr:row>
      <xdr:rowOff>162617</xdr:rowOff>
    </xdr:to>
    <xdr:sp macro="" textlink="">
      <xdr:nvSpPr>
        <xdr:cNvPr id="212" name="楕円 211"/>
        <xdr:cNvSpPr/>
      </xdr:nvSpPr>
      <xdr:spPr>
        <a:xfrm>
          <a:off x="9588500" y="94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82102</xdr:rowOff>
    </xdr:from>
    <xdr:to>
      <xdr:col>55</xdr:col>
      <xdr:colOff>0</xdr:colOff>
      <xdr:row>55</xdr:row>
      <xdr:rowOff>111817</xdr:rowOff>
    </xdr:to>
    <xdr:cxnSp macro="">
      <xdr:nvCxnSpPr>
        <xdr:cNvPr id="213" name="直線コネクタ 212"/>
        <xdr:cNvCxnSpPr/>
      </xdr:nvCxnSpPr>
      <xdr:spPr>
        <a:xfrm flipV="1">
          <a:off x="9639300" y="9511852"/>
          <a:ext cx="838200" cy="2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14"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15"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161220</xdr:rowOff>
    </xdr:from>
    <xdr:ext cx="599010" cy="259045"/>
    <xdr:sp macro="" textlink="">
      <xdr:nvSpPr>
        <xdr:cNvPr id="216" name="n_3aveValue【橋りょう・トンネル】&#10;一人当たり有形固定資産（償却資産）額"/>
        <xdr:cNvSpPr txBox="1"/>
      </xdr:nvSpPr>
      <xdr:spPr>
        <a:xfrm>
          <a:off x="7561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7694</xdr:rowOff>
    </xdr:from>
    <xdr:ext cx="690189" cy="259045"/>
    <xdr:sp macro="" textlink="">
      <xdr:nvSpPr>
        <xdr:cNvPr id="217" name="n_1mainValue【橋りょう・トンネル】&#10;一人当たり有形固定資産（償却資産）額"/>
        <xdr:cNvSpPr txBox="1"/>
      </xdr:nvSpPr>
      <xdr:spPr>
        <a:xfrm>
          <a:off x="9281505" y="92659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42" name="直線コネクタ 241"/>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43"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44" name="直線コネクタ 243"/>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45"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46" name="直線コネクタ 245"/>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47"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48" name="フローチャート: 判断 247"/>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49" name="フローチャート: 判断 248"/>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50" name="フローチャート: 判断 249"/>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51" name="フローチャート: 判断 250"/>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57" name="楕円 256"/>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45738</xdr:rowOff>
    </xdr:from>
    <xdr:ext cx="405111" cy="259045"/>
    <xdr:sp macro="" textlink="">
      <xdr:nvSpPr>
        <xdr:cNvPr id="258" name="【公営住宅】&#10;有形固定資産減価償却率該当値テキスト"/>
        <xdr:cNvSpPr txBox="1"/>
      </xdr:nvSpPr>
      <xdr:spPr>
        <a:xfrm>
          <a:off x="4673600"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259" name="楕円 258"/>
        <xdr:cNvSpPr/>
      </xdr:nvSpPr>
      <xdr:spPr>
        <a:xfrm>
          <a:off x="3746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137161</xdr:rowOff>
    </xdr:to>
    <xdr:cxnSp macro="">
      <xdr:nvCxnSpPr>
        <xdr:cNvPr id="260" name="直線コネクタ 259"/>
        <xdr:cNvCxnSpPr/>
      </xdr:nvCxnSpPr>
      <xdr:spPr>
        <a:xfrm flipV="1">
          <a:off x="3797300" y="140055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61"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62"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63"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7638</xdr:rowOff>
    </xdr:from>
    <xdr:ext cx="405111" cy="259045"/>
    <xdr:sp macro="" textlink="">
      <xdr:nvSpPr>
        <xdr:cNvPr id="264" name="n_1mainValue【公営住宅】&#10;有形固定資産減価償却率"/>
        <xdr:cNvSpPr txBox="1"/>
      </xdr:nvSpPr>
      <xdr:spPr>
        <a:xfrm>
          <a:off x="35820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6" name="テキスト ボックス 28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290" name="直線コネクタ 28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29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292" name="直線コネクタ 29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29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294" name="直線コネクタ 29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29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296" name="フローチャート: 判断 29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297" name="フローチャート: 判断 29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98" name="フローチャート: 判断 29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299" name="フローチャート: 判断 298"/>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26488</xdr:rowOff>
    </xdr:from>
    <xdr:to>
      <xdr:col>55</xdr:col>
      <xdr:colOff>50800</xdr:colOff>
      <xdr:row>85</xdr:row>
      <xdr:rowOff>128088</xdr:rowOff>
    </xdr:to>
    <xdr:sp macro="" textlink="">
      <xdr:nvSpPr>
        <xdr:cNvPr id="305" name="楕円 304"/>
        <xdr:cNvSpPr/>
      </xdr:nvSpPr>
      <xdr:spPr>
        <a:xfrm>
          <a:off x="104267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49365</xdr:rowOff>
    </xdr:from>
    <xdr:ext cx="469744" cy="259045"/>
    <xdr:sp macro="" textlink="">
      <xdr:nvSpPr>
        <xdr:cNvPr id="306" name="【公営住宅】&#10;一人当たり面積該当値テキスト"/>
        <xdr:cNvSpPr txBox="1"/>
      </xdr:nvSpPr>
      <xdr:spPr>
        <a:xfrm>
          <a:off x="10515600" y="1445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32530</xdr:rowOff>
    </xdr:from>
    <xdr:to>
      <xdr:col>50</xdr:col>
      <xdr:colOff>165100</xdr:colOff>
      <xdr:row>85</xdr:row>
      <xdr:rowOff>134130</xdr:rowOff>
    </xdr:to>
    <xdr:sp macro="" textlink="">
      <xdr:nvSpPr>
        <xdr:cNvPr id="307" name="楕円 306"/>
        <xdr:cNvSpPr/>
      </xdr:nvSpPr>
      <xdr:spPr>
        <a:xfrm>
          <a:off x="9588500" y="146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77288</xdr:rowOff>
    </xdr:from>
    <xdr:to>
      <xdr:col>55</xdr:col>
      <xdr:colOff>0</xdr:colOff>
      <xdr:row>85</xdr:row>
      <xdr:rowOff>83330</xdr:rowOff>
    </xdr:to>
    <xdr:cxnSp macro="">
      <xdr:nvCxnSpPr>
        <xdr:cNvPr id="308" name="直線コネクタ 307"/>
        <xdr:cNvCxnSpPr/>
      </xdr:nvCxnSpPr>
      <xdr:spPr>
        <a:xfrm flipV="1">
          <a:off x="9639300" y="14650538"/>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09"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10"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75709</xdr:rowOff>
    </xdr:from>
    <xdr:ext cx="469744" cy="259045"/>
    <xdr:sp macro="" textlink="">
      <xdr:nvSpPr>
        <xdr:cNvPr id="311" name="n_3aveValue【公営住宅】&#10;一人当たり面積"/>
        <xdr:cNvSpPr txBox="1"/>
      </xdr:nvSpPr>
      <xdr:spPr>
        <a:xfrm>
          <a:off x="7626427" y="144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150657</xdr:rowOff>
    </xdr:from>
    <xdr:ext cx="469744" cy="259045"/>
    <xdr:sp macro="" textlink="">
      <xdr:nvSpPr>
        <xdr:cNvPr id="312" name="n_1mainValue【公営住宅】&#10;一人当たり面積"/>
        <xdr:cNvSpPr txBox="1"/>
      </xdr:nvSpPr>
      <xdr:spPr>
        <a:xfrm>
          <a:off x="9391727" y="143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54" name="直線コネクタ 353"/>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55"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56" name="直線コネクタ 355"/>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8" name="直線コネクタ 3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59"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60" name="フローチャート: 判断 359"/>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61" name="フローチャート: 判断 36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62" name="フローチャート: 判断 36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363" name="フローチャート: 判断 362"/>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31931</xdr:rowOff>
    </xdr:from>
    <xdr:to>
      <xdr:col>85</xdr:col>
      <xdr:colOff>177800</xdr:colOff>
      <xdr:row>36</xdr:row>
      <xdr:rowOff>133531</xdr:rowOff>
    </xdr:to>
    <xdr:sp macro="" textlink="">
      <xdr:nvSpPr>
        <xdr:cNvPr id="369" name="楕円 368"/>
        <xdr:cNvSpPr/>
      </xdr:nvSpPr>
      <xdr:spPr>
        <a:xfrm>
          <a:off x="162687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54808</xdr:rowOff>
    </xdr:from>
    <xdr:ext cx="405111" cy="259045"/>
    <xdr:sp macro="" textlink="">
      <xdr:nvSpPr>
        <xdr:cNvPr id="370" name="【認定こども園・幼稚園・保育所】&#10;有形固定資産減価償却率該当値テキスト"/>
        <xdr:cNvSpPr txBox="1"/>
      </xdr:nvSpPr>
      <xdr:spPr>
        <a:xfrm>
          <a:off x="16357600" y="60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85816</xdr:rowOff>
    </xdr:from>
    <xdr:to>
      <xdr:col>81</xdr:col>
      <xdr:colOff>101600</xdr:colOff>
      <xdr:row>37</xdr:row>
      <xdr:rowOff>15966</xdr:rowOff>
    </xdr:to>
    <xdr:sp macro="" textlink="">
      <xdr:nvSpPr>
        <xdr:cNvPr id="371" name="楕円 370"/>
        <xdr:cNvSpPr/>
      </xdr:nvSpPr>
      <xdr:spPr>
        <a:xfrm>
          <a:off x="15430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82731</xdr:rowOff>
    </xdr:from>
    <xdr:to>
      <xdr:col>85</xdr:col>
      <xdr:colOff>127000</xdr:colOff>
      <xdr:row>36</xdr:row>
      <xdr:rowOff>136616</xdr:rowOff>
    </xdr:to>
    <xdr:cxnSp macro="">
      <xdr:nvCxnSpPr>
        <xdr:cNvPr id="372" name="直線コネクタ 371"/>
        <xdr:cNvCxnSpPr/>
      </xdr:nvCxnSpPr>
      <xdr:spPr>
        <a:xfrm flipV="1">
          <a:off x="15481300" y="625493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73"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74"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123933</xdr:rowOff>
    </xdr:from>
    <xdr:ext cx="405111" cy="259045"/>
    <xdr:sp macro="" textlink="">
      <xdr:nvSpPr>
        <xdr:cNvPr id="375" name="n_3aveValue【認定こども園・幼稚園・保育所】&#10;有形固定資産減価償却率"/>
        <xdr:cNvSpPr txBox="1"/>
      </xdr:nvSpPr>
      <xdr:spPr>
        <a:xfrm>
          <a:off x="13500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32493</xdr:rowOff>
    </xdr:from>
    <xdr:ext cx="405111" cy="259045"/>
    <xdr:sp macro="" textlink="">
      <xdr:nvSpPr>
        <xdr:cNvPr id="376" name="n_1mainValue【認定こども園・幼稚園・保育所】&#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398" name="直線コネクタ 39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9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00" name="直線コネクタ 39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0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02" name="直線コネクタ 40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0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04" name="フローチャート: 判断 40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05" name="フローチャート: 判断 40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06" name="フローチャート: 判断 40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07" name="フローチャート: 判断 406"/>
        <xdr:cNvSpPr/>
      </xdr:nvSpPr>
      <xdr:spPr>
        <a:xfrm>
          <a:off x="19494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61976</xdr:rowOff>
    </xdr:from>
    <xdr:to>
      <xdr:col>116</xdr:col>
      <xdr:colOff>114300</xdr:colOff>
      <xdr:row>36</xdr:row>
      <xdr:rowOff>163576</xdr:rowOff>
    </xdr:to>
    <xdr:sp macro="" textlink="">
      <xdr:nvSpPr>
        <xdr:cNvPr id="413" name="楕円 412"/>
        <xdr:cNvSpPr/>
      </xdr:nvSpPr>
      <xdr:spPr>
        <a:xfrm>
          <a:off x="221107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84853</xdr:rowOff>
    </xdr:from>
    <xdr:ext cx="469744" cy="259045"/>
    <xdr:sp macro="" textlink="">
      <xdr:nvSpPr>
        <xdr:cNvPr id="414" name="【認定こども園・幼稚園・保育所】&#10;一人当たり面積該当値テキスト"/>
        <xdr:cNvSpPr txBox="1"/>
      </xdr:nvSpPr>
      <xdr:spPr>
        <a:xfrm>
          <a:off x="22199600" y="60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77978</xdr:rowOff>
    </xdr:from>
    <xdr:to>
      <xdr:col>112</xdr:col>
      <xdr:colOff>38100</xdr:colOff>
      <xdr:row>37</xdr:row>
      <xdr:rowOff>8128</xdr:rowOff>
    </xdr:to>
    <xdr:sp macro="" textlink="">
      <xdr:nvSpPr>
        <xdr:cNvPr id="415" name="楕円 414"/>
        <xdr:cNvSpPr/>
      </xdr:nvSpPr>
      <xdr:spPr>
        <a:xfrm>
          <a:off x="21272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112776</xdr:rowOff>
    </xdr:from>
    <xdr:to>
      <xdr:col>116</xdr:col>
      <xdr:colOff>63500</xdr:colOff>
      <xdr:row>36</xdr:row>
      <xdr:rowOff>128778</xdr:rowOff>
    </xdr:to>
    <xdr:cxnSp macro="">
      <xdr:nvCxnSpPr>
        <xdr:cNvPr id="416" name="直線コネクタ 415"/>
        <xdr:cNvCxnSpPr/>
      </xdr:nvCxnSpPr>
      <xdr:spPr>
        <a:xfrm flipV="1">
          <a:off x="21323300" y="628497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17"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18"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164101</xdr:rowOff>
    </xdr:from>
    <xdr:ext cx="469744" cy="259045"/>
    <xdr:sp macro="" textlink="">
      <xdr:nvSpPr>
        <xdr:cNvPr id="419" name="n_3aveValue【認定こども園・幼稚園・保育所】&#10;一人当たり面積"/>
        <xdr:cNvSpPr txBox="1"/>
      </xdr:nvSpPr>
      <xdr:spPr>
        <a:xfrm>
          <a:off x="19310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24655</xdr:rowOff>
    </xdr:from>
    <xdr:ext cx="469744" cy="259045"/>
    <xdr:sp macro="" textlink="">
      <xdr:nvSpPr>
        <xdr:cNvPr id="420" name="n_1mainValue【認定こども園・幼稚園・保育所】&#10;一人当たり面積"/>
        <xdr:cNvSpPr txBox="1"/>
      </xdr:nvSpPr>
      <xdr:spPr>
        <a:xfrm>
          <a:off x="210757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1" name="テキスト ボックス 4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1" name="テキスト ボックス 4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45" name="直線コネクタ 444"/>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46"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47" name="直線コネクタ 446"/>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48"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49" name="直線コネクタ 448"/>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50"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51" name="フローチャート: 判断 450"/>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52" name="フローチャート: 判断 45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53" name="フローチャート: 判断 45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54" name="フローチャート: 判断 453"/>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460" name="楕円 459"/>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158132</xdr:rowOff>
    </xdr:from>
    <xdr:ext cx="405111" cy="259045"/>
    <xdr:sp macro="" textlink="">
      <xdr:nvSpPr>
        <xdr:cNvPr id="461" name="【学校施設】&#10;有形固定資産減価償却率該当値テキスト"/>
        <xdr:cNvSpPr txBox="1"/>
      </xdr:nvSpPr>
      <xdr:spPr>
        <a:xfrm>
          <a:off x="163576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462" name="楕円 461"/>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59055</xdr:rowOff>
    </xdr:from>
    <xdr:to>
      <xdr:col>85</xdr:col>
      <xdr:colOff>127000</xdr:colOff>
      <xdr:row>60</xdr:row>
      <xdr:rowOff>102870</xdr:rowOff>
    </xdr:to>
    <xdr:cxnSp macro="">
      <xdr:nvCxnSpPr>
        <xdr:cNvPr id="463" name="直線コネクタ 462"/>
        <xdr:cNvCxnSpPr/>
      </xdr:nvCxnSpPr>
      <xdr:spPr>
        <a:xfrm flipV="1">
          <a:off x="15481300" y="103460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64"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5"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66"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467" name="n_1mainValue【学校施設】&#10;有形固定資産減価償却率"/>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1" name="テキスト ボックス 480"/>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3" name="テキスト ボックス 482"/>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5" name="テキスト ボックス 484"/>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89" name="直線コネクタ 488"/>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90"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91" name="直線コネクタ 490"/>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92"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93" name="直線コネクタ 492"/>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494"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95" name="フローチャート: 判断 494"/>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96" name="フローチャート: 判断 495"/>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97" name="フローチャート: 判断 496"/>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498" name="フローチャート: 判断 497"/>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xdr:rowOff>
    </xdr:from>
    <xdr:to>
      <xdr:col>116</xdr:col>
      <xdr:colOff>114300</xdr:colOff>
      <xdr:row>63</xdr:row>
      <xdr:rowOff>106807</xdr:rowOff>
    </xdr:to>
    <xdr:sp macro="" textlink="">
      <xdr:nvSpPr>
        <xdr:cNvPr id="504" name="楕円 503"/>
        <xdr:cNvSpPr/>
      </xdr:nvSpPr>
      <xdr:spPr>
        <a:xfrm>
          <a:off x="22110700" y="108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136034</xdr:rowOff>
    </xdr:from>
    <xdr:ext cx="469744" cy="259045"/>
    <xdr:sp macro="" textlink="">
      <xdr:nvSpPr>
        <xdr:cNvPr id="505" name="【学校施設】&#10;一人当たり面積該当値テキスト"/>
        <xdr:cNvSpPr txBox="1"/>
      </xdr:nvSpPr>
      <xdr:spPr>
        <a:xfrm>
          <a:off x="22199600" y="105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7402</xdr:rowOff>
    </xdr:from>
    <xdr:to>
      <xdr:col>112</xdr:col>
      <xdr:colOff>38100</xdr:colOff>
      <xdr:row>63</xdr:row>
      <xdr:rowOff>109002</xdr:rowOff>
    </xdr:to>
    <xdr:sp macro="" textlink="">
      <xdr:nvSpPr>
        <xdr:cNvPr id="506" name="楕円 505"/>
        <xdr:cNvSpPr/>
      </xdr:nvSpPr>
      <xdr:spPr>
        <a:xfrm>
          <a:off x="21272500" y="1080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56007</xdr:rowOff>
    </xdr:from>
    <xdr:to>
      <xdr:col>116</xdr:col>
      <xdr:colOff>63500</xdr:colOff>
      <xdr:row>63</xdr:row>
      <xdr:rowOff>58202</xdr:rowOff>
    </xdr:to>
    <xdr:cxnSp macro="">
      <xdr:nvCxnSpPr>
        <xdr:cNvPr id="507" name="直線コネクタ 506"/>
        <xdr:cNvCxnSpPr/>
      </xdr:nvCxnSpPr>
      <xdr:spPr>
        <a:xfrm flipV="1">
          <a:off x="21323300" y="10857357"/>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08"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09"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143268</xdr:rowOff>
    </xdr:from>
    <xdr:ext cx="469744" cy="259045"/>
    <xdr:sp macro="" textlink="">
      <xdr:nvSpPr>
        <xdr:cNvPr id="510" name="n_3aveValue【学校施設】&#10;一人当たり面積"/>
        <xdr:cNvSpPr txBox="1"/>
      </xdr:nvSpPr>
      <xdr:spPr>
        <a:xfrm>
          <a:off x="19310427" y="106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125529</xdr:rowOff>
    </xdr:from>
    <xdr:ext cx="469744" cy="259045"/>
    <xdr:sp macro="" textlink="">
      <xdr:nvSpPr>
        <xdr:cNvPr id="511" name="n_1mainValue【学校施設】&#10;一人当たり面積"/>
        <xdr:cNvSpPr txBox="1"/>
      </xdr:nvSpPr>
      <xdr:spPr>
        <a:xfrm>
          <a:off x="21075727" y="105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0" name="正方形/長方形 5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1" name="正方形/長方形 5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2" name="正方形/長方形 5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3" name="正方形/長方形 5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4" name="正方形/長方形 5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5" name="正方形/長方形 5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6" name="正方形/長方形 5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7" name="正方形/長方形 52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正方形/長方形 53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36" name="正方形/長方形 5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3" name="正方形/長方形 54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こども園・幼稚園・保育所、学校施設の一人当たりの面積が高いのは、市の面積が広く、幼稚園や学校施設の数が多いためです。小中学校においては、有形固定資産減価償却率は類似団体平均を下回っているものの、修繕箇所数、修繕費が年々増加している状況であり、</a:t>
          </a:r>
          <a:r>
            <a:rPr kumimoji="1" lang="en-US" altLang="ja-JP" sz="1200" baseline="0">
              <a:latin typeface="ＭＳ Ｐゴシック" panose="020B0600070205080204" pitchFamily="50" charset="-128"/>
              <a:ea typeface="ＭＳ Ｐゴシック" panose="020B0600070205080204" pitchFamily="50" charset="-128"/>
            </a:rPr>
            <a:t>H29</a:t>
          </a:r>
          <a:r>
            <a:rPr kumimoji="1" lang="ja-JP" altLang="en-US" sz="1200" baseline="0">
              <a:latin typeface="ＭＳ Ｐゴシック" panose="020B0600070205080204" pitchFamily="50" charset="-128"/>
              <a:ea typeface="ＭＳ Ｐゴシック" panose="020B0600070205080204" pitchFamily="50" charset="-128"/>
            </a:rPr>
            <a:t>年度に老朽度調査を実施した結果をもとに、今後小中学校施設整備保全計画を作成、施設の方針等を検討するなど、計画的に大規模改修や施設の更新に取り組んでいくこととしています。また現在施設が分断している木次こども園においては、</a:t>
          </a:r>
          <a:r>
            <a:rPr kumimoji="1" lang="en-US" altLang="ja-JP" sz="1200" baseline="0">
              <a:latin typeface="ＭＳ Ｐゴシック" panose="020B0600070205080204" pitchFamily="50" charset="-128"/>
              <a:ea typeface="ＭＳ Ｐゴシック" panose="020B0600070205080204" pitchFamily="50" charset="-128"/>
            </a:rPr>
            <a:t>H28</a:t>
          </a:r>
          <a:r>
            <a:rPr kumimoji="1" lang="ja-JP" altLang="en-US" sz="1200" baseline="0">
              <a:latin typeface="ＭＳ Ｐゴシック" panose="020B0600070205080204" pitchFamily="50" charset="-128"/>
              <a:ea typeface="ＭＳ Ｐゴシック" panose="020B0600070205080204" pitchFamily="50" charset="-128"/>
            </a:rPr>
            <a:t>年度より一体化施設の建設に向け着手し、Ｒ２年度末に完成予定です。新施設では定員数を拡大する予定であり、子育て環境の整備に積極的に取り組んでいます。</a:t>
          </a:r>
        </a:p>
        <a:p>
          <a:r>
            <a:rPr kumimoji="1" lang="ja-JP" altLang="en-US" sz="1200" baseline="0">
              <a:latin typeface="ＭＳ Ｐゴシック" panose="020B0600070205080204" pitchFamily="50" charset="-128"/>
              <a:ea typeface="ＭＳ Ｐゴシック" panose="020B0600070205080204" pitchFamily="50" charset="-128"/>
            </a:rPr>
            <a:t>　公営住宅においては、</a:t>
          </a:r>
          <a:r>
            <a:rPr kumimoji="1" lang="en-US" altLang="ja-JP" sz="1200" baseline="0">
              <a:latin typeface="ＭＳ Ｐゴシック" panose="020B0600070205080204" pitchFamily="50" charset="-128"/>
              <a:ea typeface="ＭＳ Ｐゴシック" panose="020B0600070205080204" pitchFamily="50" charset="-128"/>
            </a:rPr>
            <a:t>H29</a:t>
          </a:r>
          <a:r>
            <a:rPr kumimoji="1" lang="ja-JP" altLang="en-US" sz="1200" baseline="0">
              <a:latin typeface="ＭＳ Ｐゴシック" panose="020B0600070205080204" pitchFamily="50" charset="-128"/>
              <a:ea typeface="ＭＳ Ｐゴシック" panose="020B0600070205080204" pitchFamily="50" charset="-128"/>
            </a:rPr>
            <a:t>年度末で</a:t>
          </a:r>
          <a:r>
            <a:rPr kumimoji="1" lang="en-US" altLang="ja-JP" sz="1200" baseline="0">
              <a:latin typeface="ＭＳ Ｐゴシック" panose="020B0600070205080204" pitchFamily="50" charset="-128"/>
              <a:ea typeface="ＭＳ Ｐゴシック" panose="020B0600070205080204" pitchFamily="50" charset="-128"/>
            </a:rPr>
            <a:t>600</a:t>
          </a:r>
          <a:r>
            <a:rPr kumimoji="1" lang="ja-JP" altLang="en-US" sz="1200" baseline="0">
              <a:latin typeface="ＭＳ Ｐゴシック" panose="020B0600070205080204" pitchFamily="50" charset="-128"/>
              <a:ea typeface="ＭＳ Ｐゴシック" panose="020B0600070205080204" pitchFamily="50" charset="-128"/>
            </a:rPr>
            <a:t>戸弱の公営住宅を管理しており、一人当たりの面積が類似団体と比較して高いです。有形固定資産減価償却率は類似団体平均程度ですが、建替を必要とする住宅や今後修繕などの更新時期を迎える住宅を多く抱えている状況です。</a:t>
          </a:r>
          <a:r>
            <a:rPr kumimoji="1" lang="en-US" altLang="ja-JP" sz="1200" baseline="0">
              <a:latin typeface="ＭＳ Ｐゴシック" panose="020B0600070205080204" pitchFamily="50" charset="-128"/>
              <a:ea typeface="ＭＳ Ｐゴシック" panose="020B0600070205080204" pitchFamily="50" charset="-128"/>
            </a:rPr>
            <a:t>H30</a:t>
          </a:r>
          <a:r>
            <a:rPr kumimoji="1" lang="ja-JP" altLang="en-US" sz="1200" baseline="0">
              <a:latin typeface="ＭＳ Ｐゴシック" panose="020B0600070205080204" pitchFamily="50" charset="-128"/>
              <a:ea typeface="ＭＳ Ｐゴシック" panose="020B0600070205080204" pitchFamily="50" charset="-128"/>
            </a:rPr>
            <a:t>年度に策定した住宅等長寿命化計画において、公営住宅の将来必要管理戸数や長寿命化のための事業実施方針等を定めたことより、今後は同計画に基づき、効果的・効率的な住宅管理を行います。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38,479
38,257
553.18
29,488,107
28,994,642
303,267
17,478,892
34,345,113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97790</xdr:rowOff>
    </xdr:from>
    <xdr:to>
      <xdr:col>24</xdr:col>
      <xdr:colOff>114300</xdr:colOff>
      <xdr:row>40</xdr:row>
      <xdr:rowOff>27940</xdr:rowOff>
    </xdr:to>
    <xdr:sp macro="" textlink="">
      <xdr:nvSpPr>
        <xdr:cNvPr id="70" name="楕円 69"/>
        <xdr:cNvSpPr/>
      </xdr:nvSpPr>
      <xdr:spPr>
        <a:xfrm>
          <a:off x="4584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76217</xdr:rowOff>
    </xdr:from>
    <xdr:ext cx="405111" cy="259045"/>
    <xdr:sp macro="" textlink="">
      <xdr:nvSpPr>
        <xdr:cNvPr id="71" name="【図書館】&#10;有形固定資産減価償却率該当値テキスト"/>
        <xdr:cNvSpPr txBox="1"/>
      </xdr:nvSpPr>
      <xdr:spPr>
        <a:xfrm>
          <a:off x="46736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128270</xdr:rowOff>
    </xdr:from>
    <xdr:to>
      <xdr:col>20</xdr:col>
      <xdr:colOff>38100</xdr:colOff>
      <xdr:row>40</xdr:row>
      <xdr:rowOff>58420</xdr:rowOff>
    </xdr:to>
    <xdr:sp macro="" textlink="">
      <xdr:nvSpPr>
        <xdr:cNvPr id="72" name="楕円 71"/>
        <xdr:cNvSpPr/>
      </xdr:nvSpPr>
      <xdr:spPr>
        <a:xfrm>
          <a:off x="3746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148590</xdr:rowOff>
    </xdr:from>
    <xdr:to>
      <xdr:col>24</xdr:col>
      <xdr:colOff>63500</xdr:colOff>
      <xdr:row>40</xdr:row>
      <xdr:rowOff>7620</xdr:rowOff>
    </xdr:to>
    <xdr:cxnSp macro="">
      <xdr:nvCxnSpPr>
        <xdr:cNvPr id="73" name="直線コネクタ 72"/>
        <xdr:cNvCxnSpPr/>
      </xdr:nvCxnSpPr>
      <xdr:spPr>
        <a:xfrm flipV="1">
          <a:off x="3797300" y="6835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4"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5"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6"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49547</xdr:rowOff>
    </xdr:from>
    <xdr:ext cx="405111" cy="259045"/>
    <xdr:sp macro="" textlink="">
      <xdr:nvSpPr>
        <xdr:cNvPr id="77" name="n_1mainValue【図書館】&#10;有形固定資産減価償却率"/>
        <xdr:cNvSpPr txBox="1"/>
      </xdr:nvSpPr>
      <xdr:spPr>
        <a:xfrm>
          <a:off x="3582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9" name="テキスト ボックス 8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3" name="テキスト ボックス 9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97" name="直線コネクタ 96"/>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98"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99" name="直線コネクタ 98"/>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0"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1" name="直線コネクタ 100"/>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2"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3" name="フローチャート: 判断 102"/>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4" name="フローチャート: 判断 103"/>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5" name="フローチャート: 判断 104"/>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06" name="フローチャート: 判断 105"/>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168275</xdr:rowOff>
    </xdr:from>
    <xdr:to>
      <xdr:col>55</xdr:col>
      <xdr:colOff>50800</xdr:colOff>
      <xdr:row>40</xdr:row>
      <xdr:rowOff>98425</xdr:rowOff>
    </xdr:to>
    <xdr:sp macro="" textlink="">
      <xdr:nvSpPr>
        <xdr:cNvPr id="112" name="楕円 111"/>
        <xdr:cNvSpPr/>
      </xdr:nvSpPr>
      <xdr:spPr>
        <a:xfrm>
          <a:off x="10426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83202</xdr:rowOff>
    </xdr:from>
    <xdr:ext cx="469744" cy="259045"/>
    <xdr:sp macro="" textlink="">
      <xdr:nvSpPr>
        <xdr:cNvPr id="113" name="【図書館】&#10;一人当たり面積該当値テキスト"/>
        <xdr:cNvSpPr txBox="1"/>
      </xdr:nvSpPr>
      <xdr:spPr>
        <a:xfrm>
          <a:off x="10515600" y="676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14" name="楕円 113"/>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47625</xdr:rowOff>
    </xdr:from>
    <xdr:to>
      <xdr:col>55</xdr:col>
      <xdr:colOff>0</xdr:colOff>
      <xdr:row>40</xdr:row>
      <xdr:rowOff>53340</xdr:rowOff>
    </xdr:to>
    <xdr:cxnSp macro="">
      <xdr:nvCxnSpPr>
        <xdr:cNvPr id="115" name="直線コネクタ 114"/>
        <xdr:cNvCxnSpPr/>
      </xdr:nvCxnSpPr>
      <xdr:spPr>
        <a:xfrm flipV="1">
          <a:off x="9639300" y="69056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1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1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18"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19" name="n_1mainValue【図書館】&#10;一人当たり面積"/>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44" name="直線コネクタ 143"/>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45"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46" name="直線コネクタ 145"/>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47"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48" name="直線コネクタ 147"/>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49"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0" name="フローチャート: 判断 149"/>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1" name="フローチャート: 判断 150"/>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2" name="フローチャート: 判断 151"/>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53" name="フローチャート: 判断 152"/>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76835</xdr:rowOff>
    </xdr:from>
    <xdr:to>
      <xdr:col>24</xdr:col>
      <xdr:colOff>114300</xdr:colOff>
      <xdr:row>60</xdr:row>
      <xdr:rowOff>6985</xdr:rowOff>
    </xdr:to>
    <xdr:sp macro="" textlink="">
      <xdr:nvSpPr>
        <xdr:cNvPr id="159" name="楕円 158"/>
        <xdr:cNvSpPr/>
      </xdr:nvSpPr>
      <xdr:spPr>
        <a:xfrm>
          <a:off x="4584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99712</xdr:rowOff>
    </xdr:from>
    <xdr:ext cx="405111" cy="259045"/>
    <xdr:sp macro="" textlink="">
      <xdr:nvSpPr>
        <xdr:cNvPr id="160" name="【体育館・プール】&#10;有形固定資産減価償却率該当値テキスト"/>
        <xdr:cNvSpPr txBox="1"/>
      </xdr:nvSpPr>
      <xdr:spPr>
        <a:xfrm>
          <a:off x="4673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161" name="楕円 160"/>
        <xdr:cNvSpPr/>
      </xdr:nvSpPr>
      <xdr:spPr>
        <a:xfrm>
          <a:off x="3746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59</xdr:row>
      <xdr:rowOff>127635</xdr:rowOff>
    </xdr:to>
    <xdr:cxnSp macro="">
      <xdr:nvCxnSpPr>
        <xdr:cNvPr id="162" name="直線コネクタ 161"/>
        <xdr:cNvCxnSpPr/>
      </xdr:nvCxnSpPr>
      <xdr:spPr>
        <a:xfrm>
          <a:off x="3797300" y="9909810"/>
          <a:ext cx="8382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63"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64"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65" name="n_3aveValue【体育館・プー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33037</xdr:rowOff>
    </xdr:from>
    <xdr:ext cx="405111" cy="259045"/>
    <xdr:sp macro="" textlink="">
      <xdr:nvSpPr>
        <xdr:cNvPr id="166" name="n_1mainValue【体育館・プール】&#10;有形固定資産減価償却率"/>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88" name="直線コネクタ 187"/>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8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0" name="直線コネクタ 18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91"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92" name="直線コネクタ 191"/>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193"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94" name="フローチャート: 判断 193"/>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95" name="フローチャート: 判断 194"/>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96" name="フローチャート: 判断 19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197" name="フローチャート: 判断 196"/>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137109</xdr:rowOff>
    </xdr:from>
    <xdr:to>
      <xdr:col>55</xdr:col>
      <xdr:colOff>50800</xdr:colOff>
      <xdr:row>62</xdr:row>
      <xdr:rowOff>67259</xdr:rowOff>
    </xdr:to>
    <xdr:sp macro="" textlink="">
      <xdr:nvSpPr>
        <xdr:cNvPr id="203" name="楕円 202"/>
        <xdr:cNvSpPr/>
      </xdr:nvSpPr>
      <xdr:spPr>
        <a:xfrm>
          <a:off x="10426700" y="105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159986</xdr:rowOff>
    </xdr:from>
    <xdr:ext cx="469744" cy="259045"/>
    <xdr:sp macro="" textlink="">
      <xdr:nvSpPr>
        <xdr:cNvPr id="204" name="【体育館・プール】&#10;一人当たり面積該当値テキスト"/>
        <xdr:cNvSpPr txBox="1"/>
      </xdr:nvSpPr>
      <xdr:spPr>
        <a:xfrm>
          <a:off x="10515600" y="1044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05" name="楕円 204"/>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16459</xdr:rowOff>
    </xdr:from>
    <xdr:to>
      <xdr:col>55</xdr:col>
      <xdr:colOff>0</xdr:colOff>
      <xdr:row>62</xdr:row>
      <xdr:rowOff>22860</xdr:rowOff>
    </xdr:to>
    <xdr:cxnSp macro="">
      <xdr:nvCxnSpPr>
        <xdr:cNvPr id="206" name="直線コネクタ 205"/>
        <xdr:cNvCxnSpPr/>
      </xdr:nvCxnSpPr>
      <xdr:spPr>
        <a:xfrm flipV="1">
          <a:off x="9639300" y="1064635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07"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08"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91559</xdr:rowOff>
    </xdr:from>
    <xdr:ext cx="469744" cy="259045"/>
    <xdr:sp macro="" textlink="">
      <xdr:nvSpPr>
        <xdr:cNvPr id="209" name="n_3aveValue【体育館・プール】&#10;一人当たり面積"/>
        <xdr:cNvSpPr txBox="1"/>
      </xdr:nvSpPr>
      <xdr:spPr>
        <a:xfrm>
          <a:off x="7626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90187</xdr:rowOff>
    </xdr:from>
    <xdr:ext cx="469744" cy="259045"/>
    <xdr:sp macro="" textlink="">
      <xdr:nvSpPr>
        <xdr:cNvPr id="210" name="n_1mainValue【体育館・プール】&#10;一人当たり面積"/>
        <xdr:cNvSpPr txBox="1"/>
      </xdr:nvSpPr>
      <xdr:spPr>
        <a:xfrm>
          <a:off x="9391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35" name="直線コネクタ 234"/>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36"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37" name="直線コネクタ 236"/>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40"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42" name="フローチャート: 判断 241"/>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3" name="フローチャート: 判断 24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44" name="フローチャート: 判断 243"/>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21589</xdr:rowOff>
    </xdr:from>
    <xdr:to>
      <xdr:col>24</xdr:col>
      <xdr:colOff>114300</xdr:colOff>
      <xdr:row>85</xdr:row>
      <xdr:rowOff>123189</xdr:rowOff>
    </xdr:to>
    <xdr:sp macro="" textlink="">
      <xdr:nvSpPr>
        <xdr:cNvPr id="250" name="楕円 249"/>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xdr:rowOff>
    </xdr:from>
    <xdr:ext cx="405111" cy="259045"/>
    <xdr:sp macro="" textlink="">
      <xdr:nvSpPr>
        <xdr:cNvPr id="251" name="【福祉施設】&#10;有形固定資産減価償却率該当値テキスト"/>
        <xdr:cNvSpPr txBox="1"/>
      </xdr:nvSpPr>
      <xdr:spPr>
        <a:xfrm>
          <a:off x="4673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71120</xdr:rowOff>
    </xdr:from>
    <xdr:to>
      <xdr:col>20</xdr:col>
      <xdr:colOff>38100</xdr:colOff>
      <xdr:row>86</xdr:row>
      <xdr:rowOff>1270</xdr:rowOff>
    </xdr:to>
    <xdr:sp macro="" textlink="">
      <xdr:nvSpPr>
        <xdr:cNvPr id="252" name="楕円 251"/>
        <xdr:cNvSpPr/>
      </xdr:nvSpPr>
      <xdr:spPr>
        <a:xfrm>
          <a:off x="3746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72389</xdr:rowOff>
    </xdr:from>
    <xdr:to>
      <xdr:col>24</xdr:col>
      <xdr:colOff>63500</xdr:colOff>
      <xdr:row>85</xdr:row>
      <xdr:rowOff>121920</xdr:rowOff>
    </xdr:to>
    <xdr:cxnSp macro="">
      <xdr:nvCxnSpPr>
        <xdr:cNvPr id="253" name="直線コネクタ 252"/>
        <xdr:cNvCxnSpPr/>
      </xdr:nvCxnSpPr>
      <xdr:spPr>
        <a:xfrm flipV="1">
          <a:off x="3797300" y="146456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54"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5"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56"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163847</xdr:rowOff>
    </xdr:from>
    <xdr:ext cx="405111" cy="259045"/>
    <xdr:sp macro="" textlink="">
      <xdr:nvSpPr>
        <xdr:cNvPr id="257" name="n_1mainValue【福祉施設】&#10;有形固定資産減価償却率"/>
        <xdr:cNvSpPr txBox="1"/>
      </xdr:nvSpPr>
      <xdr:spPr>
        <a:xfrm>
          <a:off x="35820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81" name="直線コネクタ 28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8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83" name="直線コネクタ 28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8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85" name="直線コネクタ 28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8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87" name="フローチャート: 判断 28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88" name="フローチャート: 判断 28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289" name="フローチャート: 判断 28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290" name="フローチャート: 判断 289"/>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296" name="楕円 295"/>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297"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148589</xdr:rowOff>
    </xdr:from>
    <xdr:to>
      <xdr:col>50</xdr:col>
      <xdr:colOff>165100</xdr:colOff>
      <xdr:row>86</xdr:row>
      <xdr:rowOff>78739</xdr:rowOff>
    </xdr:to>
    <xdr:sp macro="" textlink="">
      <xdr:nvSpPr>
        <xdr:cNvPr id="298" name="楕円 297"/>
        <xdr:cNvSpPr/>
      </xdr:nvSpPr>
      <xdr:spPr>
        <a:xfrm>
          <a:off x="9588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27939</xdr:rowOff>
    </xdr:to>
    <xdr:cxnSp macro="">
      <xdr:nvCxnSpPr>
        <xdr:cNvPr id="299" name="直線コネクタ 298"/>
        <xdr:cNvCxnSpPr/>
      </xdr:nvCxnSpPr>
      <xdr:spPr>
        <a:xfrm flipV="1">
          <a:off x="9639300" y="147713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00"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01"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165116</xdr:rowOff>
    </xdr:from>
    <xdr:ext cx="469744" cy="259045"/>
    <xdr:sp macro="" textlink="">
      <xdr:nvSpPr>
        <xdr:cNvPr id="302" name="n_3aveValue【福祉施設】&#10;一人当たり面積"/>
        <xdr:cNvSpPr txBox="1"/>
      </xdr:nvSpPr>
      <xdr:spPr>
        <a:xfrm>
          <a:off x="7626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69866</xdr:rowOff>
    </xdr:from>
    <xdr:ext cx="469744" cy="259045"/>
    <xdr:sp macro="" textlink="">
      <xdr:nvSpPr>
        <xdr:cNvPr id="303" name="n_1mainValue【福祉施設】&#10;一人当たり面積"/>
        <xdr:cNvSpPr txBox="1"/>
      </xdr:nvSpPr>
      <xdr:spPr>
        <a:xfrm>
          <a:off x="93917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4" name="直線コネクタ 31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5" name="テキスト ボックス 31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6" name="直線コネクタ 31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7" name="テキスト ボックス 31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8" name="直線コネクタ 31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9" name="テキスト ボックス 31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0" name="直線コネクタ 31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1" name="テキスト ボックス 32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2" name="直線コネクタ 32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3" name="テキスト ボックス 32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27" name="直線コネクタ 32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9" name="直線コネクタ 32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3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31" name="直線コネクタ 33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32"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33" name="フローチャート: 判断 332"/>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34" name="フローチャート: 判断 333"/>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35" name="フローチャート: 判断 334"/>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36" name="フローチャート: 判断 335"/>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132080</xdr:rowOff>
    </xdr:from>
    <xdr:to>
      <xdr:col>24</xdr:col>
      <xdr:colOff>114300</xdr:colOff>
      <xdr:row>105</xdr:row>
      <xdr:rowOff>62230</xdr:rowOff>
    </xdr:to>
    <xdr:sp macro="" textlink="">
      <xdr:nvSpPr>
        <xdr:cNvPr id="342" name="楕円 341"/>
        <xdr:cNvSpPr/>
      </xdr:nvSpPr>
      <xdr:spPr>
        <a:xfrm>
          <a:off x="4584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154957</xdr:rowOff>
    </xdr:from>
    <xdr:ext cx="405111" cy="259045"/>
    <xdr:sp macro="" textlink="">
      <xdr:nvSpPr>
        <xdr:cNvPr id="343" name="【市民会館】&#10;有形固定資産減価償却率該当値テキスト"/>
        <xdr:cNvSpPr txBox="1"/>
      </xdr:nvSpPr>
      <xdr:spPr>
        <a:xfrm>
          <a:off x="4673600"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128270</xdr:rowOff>
    </xdr:from>
    <xdr:to>
      <xdr:col>20</xdr:col>
      <xdr:colOff>38100</xdr:colOff>
      <xdr:row>105</xdr:row>
      <xdr:rowOff>58420</xdr:rowOff>
    </xdr:to>
    <xdr:sp macro="" textlink="">
      <xdr:nvSpPr>
        <xdr:cNvPr id="344" name="楕円 343"/>
        <xdr:cNvSpPr/>
      </xdr:nvSpPr>
      <xdr:spPr>
        <a:xfrm>
          <a:off x="3746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11430</xdr:rowOff>
    </xdr:to>
    <xdr:cxnSp macro="">
      <xdr:nvCxnSpPr>
        <xdr:cNvPr id="345" name="直線コネクタ 344"/>
        <xdr:cNvCxnSpPr/>
      </xdr:nvCxnSpPr>
      <xdr:spPr>
        <a:xfrm>
          <a:off x="3797300" y="18009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4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47"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348" name="n_3aveValue【市民会館】&#10;有形固定資産減価償却率"/>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74947</xdr:rowOff>
    </xdr:from>
    <xdr:ext cx="405111" cy="259045"/>
    <xdr:sp macro="" textlink="">
      <xdr:nvSpPr>
        <xdr:cNvPr id="349" name="n_1mainValue【市民会館】&#10;有形固定資産減価償却率"/>
        <xdr:cNvSpPr txBox="1"/>
      </xdr:nvSpPr>
      <xdr:spPr>
        <a:xfrm>
          <a:off x="3582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0" name="直線コネクタ 3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1" name="テキスト ボックス 3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2" name="直線コネクタ 3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3" name="テキスト ボックス 3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4" name="直線コネクタ 3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5" name="テキスト ボックス 3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6" name="直線コネクタ 3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7" name="テキスト ボックス 3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8" name="直線コネクタ 3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9" name="テキスト ボックス 3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0" name="直線コネクタ 3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1" name="テキスト ボックス 3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73" name="直線コネクタ 372"/>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74"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75" name="直線コネクタ 374"/>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76"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77" name="直線コネクタ 376"/>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78"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79" name="フローチャート: 判断 378"/>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80" name="フローチャート: 判断 379"/>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381" name="フローチャート: 判断 380"/>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382" name="フローチャート: 判断 381"/>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3" name="テキスト ボックス 38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4" name="テキスト ボックス 38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5" name="テキスト ボックス 38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6" name="テキスト ボックス 38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7" name="テキスト ボックス 38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388" name="楕円 387"/>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389" name="【市民会館】&#10;一人当たり面積該当値テキスト"/>
        <xdr:cNvSpPr txBox="1"/>
      </xdr:nvSpPr>
      <xdr:spPr>
        <a:xfrm>
          <a:off x="10515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124461</xdr:rowOff>
    </xdr:from>
    <xdr:to>
      <xdr:col>50</xdr:col>
      <xdr:colOff>165100</xdr:colOff>
      <xdr:row>107</xdr:row>
      <xdr:rowOff>54611</xdr:rowOff>
    </xdr:to>
    <xdr:sp macro="" textlink="">
      <xdr:nvSpPr>
        <xdr:cNvPr id="390" name="楕円 389"/>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107</xdr:row>
      <xdr:rowOff>3811</xdr:rowOff>
    </xdr:to>
    <xdr:cxnSp macro="">
      <xdr:nvCxnSpPr>
        <xdr:cNvPr id="391" name="直線コネクタ 390"/>
        <xdr:cNvCxnSpPr/>
      </xdr:nvCxnSpPr>
      <xdr:spPr>
        <a:xfrm flipV="1">
          <a:off x="9639300" y="18341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392"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393"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34941</xdr:rowOff>
    </xdr:from>
    <xdr:ext cx="469744" cy="259045"/>
    <xdr:sp macro="" textlink="">
      <xdr:nvSpPr>
        <xdr:cNvPr id="394" name="n_3aveValue【市民会館】&#10;一人当たり面積"/>
        <xdr:cNvSpPr txBox="1"/>
      </xdr:nvSpPr>
      <xdr:spPr>
        <a:xfrm>
          <a:off x="7626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45738</xdr:rowOff>
    </xdr:from>
    <xdr:ext cx="469744" cy="259045"/>
    <xdr:sp macro="" textlink="">
      <xdr:nvSpPr>
        <xdr:cNvPr id="395" name="n_1mainValue【市民会館】&#10;一人当たり面積"/>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7" name="テキスト ボックス 4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7" name="テキスト ボックス 4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9" name="テキスト ボックス 4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21" name="直線コネクタ 420"/>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22"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23" name="直線コネクタ 422"/>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24"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25" name="直線コネクタ 424"/>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26"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27" name="フローチャート: 判断 426"/>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28" name="フローチャート: 判断 427"/>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29" name="フローチャート: 判断 428"/>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30" name="フローチャート: 判断 429"/>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118473</xdr:rowOff>
    </xdr:from>
    <xdr:to>
      <xdr:col>85</xdr:col>
      <xdr:colOff>177800</xdr:colOff>
      <xdr:row>35</xdr:row>
      <xdr:rowOff>48623</xdr:rowOff>
    </xdr:to>
    <xdr:sp macro="" textlink="">
      <xdr:nvSpPr>
        <xdr:cNvPr id="436" name="楕円 435"/>
        <xdr:cNvSpPr/>
      </xdr:nvSpPr>
      <xdr:spPr>
        <a:xfrm>
          <a:off x="162687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141350</xdr:rowOff>
    </xdr:from>
    <xdr:ext cx="405111" cy="259045"/>
    <xdr:sp macro="" textlink="">
      <xdr:nvSpPr>
        <xdr:cNvPr id="437" name="【一般廃棄物処理施設】&#10;有形固定資産減価償却率該当値テキスト"/>
        <xdr:cNvSpPr txBox="1"/>
      </xdr:nvSpPr>
      <xdr:spPr>
        <a:xfrm>
          <a:off x="16357600" y="57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139700</xdr:rowOff>
    </xdr:from>
    <xdr:to>
      <xdr:col>81</xdr:col>
      <xdr:colOff>101600</xdr:colOff>
      <xdr:row>35</xdr:row>
      <xdr:rowOff>69850</xdr:rowOff>
    </xdr:to>
    <xdr:sp macro="" textlink="">
      <xdr:nvSpPr>
        <xdr:cNvPr id="438" name="楕円 437"/>
        <xdr:cNvSpPr/>
      </xdr:nvSpPr>
      <xdr:spPr>
        <a:xfrm>
          <a:off x="1543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169273</xdr:rowOff>
    </xdr:from>
    <xdr:to>
      <xdr:col>85</xdr:col>
      <xdr:colOff>127000</xdr:colOff>
      <xdr:row>35</xdr:row>
      <xdr:rowOff>19050</xdr:rowOff>
    </xdr:to>
    <xdr:cxnSp macro="">
      <xdr:nvCxnSpPr>
        <xdr:cNvPr id="439" name="直線コネクタ 438"/>
        <xdr:cNvCxnSpPr/>
      </xdr:nvCxnSpPr>
      <xdr:spPr>
        <a:xfrm flipV="1">
          <a:off x="15481300" y="599857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40"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41"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42"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86377</xdr:rowOff>
    </xdr:from>
    <xdr:ext cx="405111" cy="259045"/>
    <xdr:sp macro="" textlink="">
      <xdr:nvSpPr>
        <xdr:cNvPr id="443" name="n_1mainValue【一般廃棄物処理施設】&#10;有形固定資産減価償却率"/>
        <xdr:cNvSpPr txBox="1"/>
      </xdr:nvSpPr>
      <xdr:spPr>
        <a:xfrm>
          <a:off x="15266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5" name="テキスト ボックス 45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57" name="テキスト ボックス 456"/>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59" name="テキスト ボックス 458"/>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61" name="テキスト ボックス 460"/>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3" name="テキスト ボックス 46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65" name="テキスト ボックス 464"/>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67" name="テキスト ボックス 466"/>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69" name="直線コネクタ 468"/>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70"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71" name="直線コネクタ 470"/>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72"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73" name="直線コネクタ 472"/>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74"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75" name="フローチャート: 判断 474"/>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76" name="フローチャート: 判断 475"/>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77" name="フローチャート: 判断 476"/>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32840</xdr:rowOff>
    </xdr:from>
    <xdr:to>
      <xdr:col>102</xdr:col>
      <xdr:colOff>165100</xdr:colOff>
      <xdr:row>42</xdr:row>
      <xdr:rowOff>134440</xdr:rowOff>
    </xdr:to>
    <xdr:sp macro="" textlink="">
      <xdr:nvSpPr>
        <xdr:cNvPr id="478" name="フローチャート: 判断 477"/>
        <xdr:cNvSpPr/>
      </xdr:nvSpPr>
      <xdr:spPr>
        <a:xfrm>
          <a:off x="1949450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18698</xdr:rowOff>
    </xdr:from>
    <xdr:to>
      <xdr:col>116</xdr:col>
      <xdr:colOff>114300</xdr:colOff>
      <xdr:row>42</xdr:row>
      <xdr:rowOff>120298</xdr:rowOff>
    </xdr:to>
    <xdr:sp macro="" textlink="">
      <xdr:nvSpPr>
        <xdr:cNvPr id="484" name="楕円 483"/>
        <xdr:cNvSpPr/>
      </xdr:nvSpPr>
      <xdr:spPr>
        <a:xfrm>
          <a:off x="22110700" y="72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485" name="【一般廃棄物処理施設】&#10;一人当たり有形固定資産（償却資産）額該当値テキスト"/>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20229</xdr:rowOff>
    </xdr:from>
    <xdr:to>
      <xdr:col>112</xdr:col>
      <xdr:colOff>38100</xdr:colOff>
      <xdr:row>42</xdr:row>
      <xdr:rowOff>121829</xdr:rowOff>
    </xdr:to>
    <xdr:sp macro="" textlink="">
      <xdr:nvSpPr>
        <xdr:cNvPr id="486" name="楕円 485"/>
        <xdr:cNvSpPr/>
      </xdr:nvSpPr>
      <xdr:spPr>
        <a:xfrm>
          <a:off x="21272500" y="72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69498</xdr:rowOff>
    </xdr:from>
    <xdr:to>
      <xdr:col>116</xdr:col>
      <xdr:colOff>63500</xdr:colOff>
      <xdr:row>42</xdr:row>
      <xdr:rowOff>71029</xdr:rowOff>
    </xdr:to>
    <xdr:cxnSp macro="">
      <xdr:nvCxnSpPr>
        <xdr:cNvPr id="487" name="直線コネクタ 486"/>
        <xdr:cNvCxnSpPr/>
      </xdr:nvCxnSpPr>
      <xdr:spPr>
        <a:xfrm flipV="1">
          <a:off x="21323300" y="7270398"/>
          <a:ext cx="8382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88"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489"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150967</xdr:rowOff>
    </xdr:from>
    <xdr:ext cx="534377" cy="259045"/>
    <xdr:sp macro="" textlink="">
      <xdr:nvSpPr>
        <xdr:cNvPr id="490" name="n_3aveValue【一般廃棄物処理施設】&#10;一人当たり有形固定資産（償却資産）額"/>
        <xdr:cNvSpPr txBox="1"/>
      </xdr:nvSpPr>
      <xdr:spPr>
        <a:xfrm>
          <a:off x="19278111" y="70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112956</xdr:rowOff>
    </xdr:from>
    <xdr:ext cx="599010" cy="259045"/>
    <xdr:sp macro="" textlink="">
      <xdr:nvSpPr>
        <xdr:cNvPr id="491" name="n_1mainValue【一般廃棄物処理施設】&#10;一人当たり有形固定資産（償却資産）額"/>
        <xdr:cNvSpPr txBox="1"/>
      </xdr:nvSpPr>
      <xdr:spPr>
        <a:xfrm>
          <a:off x="21011095" y="731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3" name="テキスト ボックス 50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3" name="テキスト ボックス 51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5" name="テキスト ボックス 5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17" name="直線コネクタ 51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1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19" name="直線コネクタ 51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1" name="直線コネクタ 52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2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23" name="フローチャート: 判断 52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24" name="フローチャート: 判断 52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25" name="フローチャート: 判断 52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26" name="フローチャート: 判断 525"/>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532" name="楕円 531"/>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43923</xdr:rowOff>
    </xdr:from>
    <xdr:ext cx="405111" cy="259045"/>
    <xdr:sp macro="" textlink="">
      <xdr:nvSpPr>
        <xdr:cNvPr id="533" name="【保健センター・保健所】&#10;有形固定資産減価償却率該当値テキスト"/>
        <xdr:cNvSpPr txBox="1"/>
      </xdr:nvSpPr>
      <xdr:spPr>
        <a:xfrm>
          <a:off x="16357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53703</xdr:rowOff>
    </xdr:from>
    <xdr:to>
      <xdr:col>81</xdr:col>
      <xdr:colOff>101600</xdr:colOff>
      <xdr:row>60</xdr:row>
      <xdr:rowOff>155303</xdr:rowOff>
    </xdr:to>
    <xdr:sp macro="" textlink="">
      <xdr:nvSpPr>
        <xdr:cNvPr id="534" name="楕円 533"/>
        <xdr:cNvSpPr/>
      </xdr:nvSpPr>
      <xdr:spPr>
        <a:xfrm>
          <a:off x="15430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104503</xdr:rowOff>
    </xdr:to>
    <xdr:cxnSp macro="">
      <xdr:nvCxnSpPr>
        <xdr:cNvPr id="535" name="直線コネクタ 534"/>
        <xdr:cNvCxnSpPr/>
      </xdr:nvCxnSpPr>
      <xdr:spPr>
        <a:xfrm flipV="1">
          <a:off x="15481300" y="103588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36"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37"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38"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146430</xdr:rowOff>
    </xdr:from>
    <xdr:ext cx="405111" cy="259045"/>
    <xdr:sp macro="" textlink="">
      <xdr:nvSpPr>
        <xdr:cNvPr id="539" name="n_1mainValue【保健センター・保健所】&#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63" name="直線コネクタ 562"/>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64"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65" name="直線コネクタ 564"/>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66"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67" name="直線コネクタ 566"/>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68"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69" name="フローチャート: 判断 568"/>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70" name="フローチャート: 判断 569"/>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71" name="フローチャート: 判断 570"/>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572" name="フローチャート: 判断 571"/>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71120</xdr:rowOff>
    </xdr:from>
    <xdr:to>
      <xdr:col>116</xdr:col>
      <xdr:colOff>114300</xdr:colOff>
      <xdr:row>61</xdr:row>
      <xdr:rowOff>1270</xdr:rowOff>
    </xdr:to>
    <xdr:sp macro="" textlink="">
      <xdr:nvSpPr>
        <xdr:cNvPr id="578" name="楕円 577"/>
        <xdr:cNvSpPr/>
      </xdr:nvSpPr>
      <xdr:spPr>
        <a:xfrm>
          <a:off x="22110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93997</xdr:rowOff>
    </xdr:from>
    <xdr:ext cx="469744" cy="259045"/>
    <xdr:sp macro="" textlink="">
      <xdr:nvSpPr>
        <xdr:cNvPr id="579" name="【保健センター・保健所】&#10;一人当たり面積該当値テキスト"/>
        <xdr:cNvSpPr txBox="1"/>
      </xdr:nvSpPr>
      <xdr:spPr>
        <a:xfrm>
          <a:off x="22199600"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82550</xdr:rowOff>
    </xdr:from>
    <xdr:to>
      <xdr:col>112</xdr:col>
      <xdr:colOff>38100</xdr:colOff>
      <xdr:row>61</xdr:row>
      <xdr:rowOff>12700</xdr:rowOff>
    </xdr:to>
    <xdr:sp macro="" textlink="">
      <xdr:nvSpPr>
        <xdr:cNvPr id="580" name="楕円 579"/>
        <xdr:cNvSpPr/>
      </xdr:nvSpPr>
      <xdr:spPr>
        <a:xfrm>
          <a:off x="21272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121920</xdr:rowOff>
    </xdr:from>
    <xdr:to>
      <xdr:col>116</xdr:col>
      <xdr:colOff>63500</xdr:colOff>
      <xdr:row>60</xdr:row>
      <xdr:rowOff>133350</xdr:rowOff>
    </xdr:to>
    <xdr:cxnSp macro="">
      <xdr:nvCxnSpPr>
        <xdr:cNvPr id="581" name="直線コネクタ 580"/>
        <xdr:cNvCxnSpPr/>
      </xdr:nvCxnSpPr>
      <xdr:spPr>
        <a:xfrm flipV="1">
          <a:off x="21323300" y="10408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582"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83"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584" name="n_3aveValue【保健センター・保健所】&#10;一人当たり面積"/>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29227</xdr:rowOff>
    </xdr:from>
    <xdr:ext cx="469744" cy="259045"/>
    <xdr:sp macro="" textlink="">
      <xdr:nvSpPr>
        <xdr:cNvPr id="585" name="n_1mainValue【保健センター・保健所】&#10;一人当たり面積"/>
        <xdr:cNvSpPr txBox="1"/>
      </xdr:nvSpPr>
      <xdr:spPr>
        <a:xfrm>
          <a:off x="210757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6" name="直線コネクタ 5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7" name="テキスト ボックス 5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8" name="直線コネクタ 5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9" name="テキスト ボックス 5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0" name="直線コネクタ 5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1" name="テキスト ボックス 6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2" name="直線コネクタ 6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3" name="テキスト ボックス 6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4" name="直線コネクタ 6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5" name="テキスト ボックス 6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6" name="直線コネクタ 6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7" name="テキスト ボックス 6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9" name="テキスト ボックス 6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11" name="直線コネクタ 610"/>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12"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13" name="直線コネクタ 612"/>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14"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15" name="直線コネクタ 61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16"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17" name="フローチャート: 判断 61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18" name="フローチャート: 判断 617"/>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19" name="フローチャート: 判断 61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20" name="フローチャート: 判断 619"/>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1" name="テキスト ボックス 6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2" name="テキスト ボックス 6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3" name="テキスト ボックス 6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4" name="テキスト ボックス 6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5" name="テキスト ボックス 6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142421</xdr:rowOff>
    </xdr:from>
    <xdr:to>
      <xdr:col>85</xdr:col>
      <xdr:colOff>177800</xdr:colOff>
      <xdr:row>82</xdr:row>
      <xdr:rowOff>72571</xdr:rowOff>
    </xdr:to>
    <xdr:sp macro="" textlink="">
      <xdr:nvSpPr>
        <xdr:cNvPr id="626" name="楕円 625"/>
        <xdr:cNvSpPr/>
      </xdr:nvSpPr>
      <xdr:spPr>
        <a:xfrm>
          <a:off x="16268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165298</xdr:rowOff>
    </xdr:from>
    <xdr:ext cx="405111" cy="259045"/>
    <xdr:sp macro="" textlink="">
      <xdr:nvSpPr>
        <xdr:cNvPr id="627" name="【消防施設】&#10;有形固定資産減価償却率該当値テキスト"/>
        <xdr:cNvSpPr txBox="1"/>
      </xdr:nvSpPr>
      <xdr:spPr>
        <a:xfrm>
          <a:off x="16357600"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628" name="楕円 627"/>
        <xdr:cNvSpPr/>
      </xdr:nvSpPr>
      <xdr:spPr>
        <a:xfrm>
          <a:off x="1543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21771</xdr:rowOff>
    </xdr:from>
    <xdr:to>
      <xdr:col>85</xdr:col>
      <xdr:colOff>127000</xdr:colOff>
      <xdr:row>82</xdr:row>
      <xdr:rowOff>123008</xdr:rowOff>
    </xdr:to>
    <xdr:cxnSp macro="">
      <xdr:nvCxnSpPr>
        <xdr:cNvPr id="629" name="直線コネクタ 628"/>
        <xdr:cNvCxnSpPr/>
      </xdr:nvCxnSpPr>
      <xdr:spPr>
        <a:xfrm flipV="1">
          <a:off x="15481300" y="14080671"/>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30"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31"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32" name="n_3aveValue【消防施設】&#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164935</xdr:rowOff>
    </xdr:from>
    <xdr:ext cx="405111" cy="259045"/>
    <xdr:sp macro="" textlink="">
      <xdr:nvSpPr>
        <xdr:cNvPr id="633" name="n_1mainValue【消防施設】&#10;有形固定資産減価償却率"/>
        <xdr:cNvSpPr txBox="1"/>
      </xdr:nvSpPr>
      <xdr:spPr>
        <a:xfrm>
          <a:off x="152660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2" name="テキスト ボックス 6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3" name="直線コネクタ 6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4" name="直線コネクタ 6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5" name="テキスト ボックス 6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6" name="直線コネクタ 6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7" name="テキスト ボックス 6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8" name="直線コネクタ 6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9" name="テキスト ボックス 6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0" name="直線コネクタ 6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1" name="テキスト ボックス 6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55" name="直線コネクタ 654"/>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56"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57" name="直線コネクタ 656"/>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58"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59" name="直線コネクタ 658"/>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60"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61" name="フローチャート: 判断 660"/>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62" name="フローチャート: 判断 661"/>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63" name="フローチャート: 判断 662"/>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27991</xdr:rowOff>
    </xdr:from>
    <xdr:to>
      <xdr:col>102</xdr:col>
      <xdr:colOff>165100</xdr:colOff>
      <xdr:row>85</xdr:row>
      <xdr:rowOff>129591</xdr:rowOff>
    </xdr:to>
    <xdr:sp macro="" textlink="">
      <xdr:nvSpPr>
        <xdr:cNvPr id="664" name="フローチャート: 判断 663"/>
        <xdr:cNvSpPr/>
      </xdr:nvSpPr>
      <xdr:spPr>
        <a:xfrm>
          <a:off x="19494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148234</xdr:rowOff>
    </xdr:from>
    <xdr:to>
      <xdr:col>116</xdr:col>
      <xdr:colOff>114300</xdr:colOff>
      <xdr:row>85</xdr:row>
      <xdr:rowOff>78384</xdr:rowOff>
    </xdr:to>
    <xdr:sp macro="" textlink="">
      <xdr:nvSpPr>
        <xdr:cNvPr id="670" name="楕円 669"/>
        <xdr:cNvSpPr/>
      </xdr:nvSpPr>
      <xdr:spPr>
        <a:xfrm>
          <a:off x="22110700" y="145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171111</xdr:rowOff>
    </xdr:from>
    <xdr:ext cx="469744" cy="259045"/>
    <xdr:sp macro="" textlink="">
      <xdr:nvSpPr>
        <xdr:cNvPr id="671" name="【消防施設】&#10;一人当たり面積該当値テキスト"/>
        <xdr:cNvSpPr txBox="1"/>
      </xdr:nvSpPr>
      <xdr:spPr>
        <a:xfrm>
          <a:off x="22199600" y="144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672" name="楕円 671"/>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27584</xdr:rowOff>
    </xdr:from>
    <xdr:to>
      <xdr:col>116</xdr:col>
      <xdr:colOff>63500</xdr:colOff>
      <xdr:row>85</xdr:row>
      <xdr:rowOff>31242</xdr:rowOff>
    </xdr:to>
    <xdr:cxnSp macro="">
      <xdr:nvCxnSpPr>
        <xdr:cNvPr id="673" name="直線コネクタ 672"/>
        <xdr:cNvCxnSpPr/>
      </xdr:nvCxnSpPr>
      <xdr:spPr>
        <a:xfrm flipV="1">
          <a:off x="21323300" y="1460083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674"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75"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146118</xdr:rowOff>
    </xdr:from>
    <xdr:ext cx="469744" cy="259045"/>
    <xdr:sp macro="" textlink="">
      <xdr:nvSpPr>
        <xdr:cNvPr id="676" name="n_3aveValue【消防施設】&#10;一人当たり面積"/>
        <xdr:cNvSpPr txBox="1"/>
      </xdr:nvSpPr>
      <xdr:spPr>
        <a:xfrm>
          <a:off x="19310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98569</xdr:rowOff>
    </xdr:from>
    <xdr:ext cx="469744" cy="259045"/>
    <xdr:sp macro="" textlink="">
      <xdr:nvSpPr>
        <xdr:cNvPr id="677" name="n_1mainValue【消防施設】&#10;一人当たり面積"/>
        <xdr:cNvSpPr txBox="1"/>
      </xdr:nvSpPr>
      <xdr:spPr>
        <a:xfrm>
          <a:off x="210757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9" name="テキスト ボックス 68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01" name="直線コネクタ 700"/>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02"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03" name="直線コネクタ 70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4"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5" name="直線コネクタ 704"/>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06"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7" name="フローチャート: 判断 706"/>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8" name="フローチャート: 判断 707"/>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9" name="フローチャート: 判断 708"/>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710" name="フローチャート: 判断 709"/>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74930</xdr:rowOff>
    </xdr:from>
    <xdr:to>
      <xdr:col>85</xdr:col>
      <xdr:colOff>177800</xdr:colOff>
      <xdr:row>107</xdr:row>
      <xdr:rowOff>5080</xdr:rowOff>
    </xdr:to>
    <xdr:sp macro="" textlink="">
      <xdr:nvSpPr>
        <xdr:cNvPr id="716" name="楕円 715"/>
        <xdr:cNvSpPr/>
      </xdr:nvSpPr>
      <xdr:spPr>
        <a:xfrm>
          <a:off x="16268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53357</xdr:rowOff>
    </xdr:from>
    <xdr:ext cx="405111" cy="259045"/>
    <xdr:sp macro="" textlink="">
      <xdr:nvSpPr>
        <xdr:cNvPr id="717" name="【庁舎】&#10;有形固定資産減価償却率該当値テキスト"/>
        <xdr:cNvSpPr txBox="1"/>
      </xdr:nvSpPr>
      <xdr:spPr>
        <a:xfrm>
          <a:off x="16357600"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123189</xdr:rowOff>
    </xdr:from>
    <xdr:to>
      <xdr:col>81</xdr:col>
      <xdr:colOff>101600</xdr:colOff>
      <xdr:row>107</xdr:row>
      <xdr:rowOff>53339</xdr:rowOff>
    </xdr:to>
    <xdr:sp macro="" textlink="">
      <xdr:nvSpPr>
        <xdr:cNvPr id="718" name="楕円 717"/>
        <xdr:cNvSpPr/>
      </xdr:nvSpPr>
      <xdr:spPr>
        <a:xfrm>
          <a:off x="15430500" y="182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125730</xdr:rowOff>
    </xdr:from>
    <xdr:to>
      <xdr:col>85</xdr:col>
      <xdr:colOff>127000</xdr:colOff>
      <xdr:row>107</xdr:row>
      <xdr:rowOff>2539</xdr:rowOff>
    </xdr:to>
    <xdr:cxnSp macro="">
      <xdr:nvCxnSpPr>
        <xdr:cNvPr id="719" name="直線コネクタ 718"/>
        <xdr:cNvCxnSpPr/>
      </xdr:nvCxnSpPr>
      <xdr:spPr>
        <a:xfrm flipV="1">
          <a:off x="15481300" y="1829943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20"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21"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722" name="n_3aveValue【庁舎】&#10;有形固定資産減価償却率"/>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44466</xdr:rowOff>
    </xdr:from>
    <xdr:ext cx="405111" cy="259045"/>
    <xdr:sp macro="" textlink="">
      <xdr:nvSpPr>
        <xdr:cNvPr id="723" name="n_1mainValue【庁舎】&#10;有形固定資産減価償却率"/>
        <xdr:cNvSpPr txBox="1"/>
      </xdr:nvSpPr>
      <xdr:spPr>
        <a:xfrm>
          <a:off x="15266044" y="183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4" name="直線コネクタ 7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5" name="テキスト ボックス 7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6" name="直線コネクタ 7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7" name="テキスト ボックス 7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8" name="直線コネクタ 7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9" name="テキスト ボックス 7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0" name="直線コネクタ 7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1" name="テキスト ボックス 7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2" name="直線コネクタ 7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3" name="テキスト ボックス 7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4" name="直線コネクタ 7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5" name="テキスト ボックス 7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49" name="直線コネクタ 74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1" name="直線コネクタ 75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3" name="直線コネクタ 75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5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5" name="フローチャート: 判断 75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6" name="フローチャート: 判断 75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7" name="フローチャート: 判断 75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758" name="フローチャート: 判断 757"/>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110308</xdr:rowOff>
    </xdr:from>
    <xdr:to>
      <xdr:col>116</xdr:col>
      <xdr:colOff>114300</xdr:colOff>
      <xdr:row>105</xdr:row>
      <xdr:rowOff>40458</xdr:rowOff>
    </xdr:to>
    <xdr:sp macro="" textlink="">
      <xdr:nvSpPr>
        <xdr:cNvPr id="764" name="楕円 763"/>
        <xdr:cNvSpPr/>
      </xdr:nvSpPr>
      <xdr:spPr>
        <a:xfrm>
          <a:off x="22110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133185</xdr:rowOff>
    </xdr:from>
    <xdr:ext cx="469744" cy="259045"/>
    <xdr:sp macro="" textlink="">
      <xdr:nvSpPr>
        <xdr:cNvPr id="765" name="【庁舎】&#10;一人当たり面積該当値テキスト"/>
        <xdr:cNvSpPr txBox="1"/>
      </xdr:nvSpPr>
      <xdr:spPr>
        <a:xfrm>
          <a:off x="22199600" y="177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125005</xdr:rowOff>
    </xdr:from>
    <xdr:to>
      <xdr:col>112</xdr:col>
      <xdr:colOff>38100</xdr:colOff>
      <xdr:row>105</xdr:row>
      <xdr:rowOff>55155</xdr:rowOff>
    </xdr:to>
    <xdr:sp macro="" textlink="">
      <xdr:nvSpPr>
        <xdr:cNvPr id="766" name="楕円 765"/>
        <xdr:cNvSpPr/>
      </xdr:nvSpPr>
      <xdr:spPr>
        <a:xfrm>
          <a:off x="21272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161108</xdr:rowOff>
    </xdr:from>
    <xdr:to>
      <xdr:col>116</xdr:col>
      <xdr:colOff>63500</xdr:colOff>
      <xdr:row>105</xdr:row>
      <xdr:rowOff>4355</xdr:rowOff>
    </xdr:to>
    <xdr:cxnSp macro="">
      <xdr:nvCxnSpPr>
        <xdr:cNvPr id="767" name="直線コネクタ 766"/>
        <xdr:cNvCxnSpPr/>
      </xdr:nvCxnSpPr>
      <xdr:spPr>
        <a:xfrm flipV="1">
          <a:off x="21323300" y="17991908"/>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768"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69"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84745</xdr:rowOff>
    </xdr:from>
    <xdr:ext cx="469744" cy="259045"/>
    <xdr:sp macro="" textlink="">
      <xdr:nvSpPr>
        <xdr:cNvPr id="770" name="n_3aveValue【庁舎】&#10;一人当たり面積"/>
        <xdr:cNvSpPr txBox="1"/>
      </xdr:nvSpPr>
      <xdr:spPr>
        <a:xfrm>
          <a:off x="19310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71682</xdr:rowOff>
    </xdr:from>
    <xdr:ext cx="469744" cy="259045"/>
    <xdr:sp macro="" textlink="">
      <xdr:nvSpPr>
        <xdr:cNvPr id="771" name="n_1mainValue【庁舎】&#10;一人当たり面積"/>
        <xdr:cNvSpPr txBox="1"/>
      </xdr:nvSpPr>
      <xdr:spPr>
        <a:xfrm>
          <a:off x="21075727" y="1773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体育館・プールの一人当たりの面積が高いのは、本市が</a:t>
          </a:r>
          <a:r>
            <a:rPr kumimoji="1" lang="en-US" altLang="ja-JP" sz="1200" baseline="0">
              <a:latin typeface="ＭＳ Ｐゴシック" panose="020B0600070205080204" pitchFamily="50" charset="-128"/>
              <a:ea typeface="ＭＳ Ｐゴシック" panose="020B0600070205080204" pitchFamily="50" charset="-128"/>
            </a:rPr>
            <a:t>6</a:t>
          </a:r>
          <a:r>
            <a:rPr kumimoji="1" lang="ja-JP" altLang="en-US" sz="1200" baseline="0">
              <a:latin typeface="ＭＳ Ｐゴシック" panose="020B0600070205080204" pitchFamily="50" charset="-128"/>
              <a:ea typeface="ＭＳ Ｐゴシック" panose="020B0600070205080204" pitchFamily="50" charset="-128"/>
            </a:rPr>
            <a:t>町村が合併しており、旧町単位に施設が設置されているためです。また有形固定資産減価償却率がＨ</a:t>
          </a:r>
          <a:r>
            <a:rPr kumimoji="1" lang="en-US" altLang="ja-JP" sz="1200" baseline="0">
              <a:latin typeface="ＭＳ Ｐゴシック" panose="020B0600070205080204" pitchFamily="50" charset="-128"/>
              <a:ea typeface="ＭＳ Ｐゴシック" panose="020B0600070205080204" pitchFamily="50" charset="-128"/>
            </a:rPr>
            <a:t>29</a:t>
          </a:r>
          <a:r>
            <a:rPr kumimoji="1" lang="ja-JP" altLang="en-US" sz="1200" baseline="0">
              <a:latin typeface="ＭＳ Ｐゴシック" panose="020B0600070205080204" pitchFamily="50" charset="-128"/>
              <a:ea typeface="ＭＳ Ｐゴシック" panose="020B0600070205080204" pitchFamily="50" charset="-128"/>
            </a:rPr>
            <a:t>年度</a:t>
          </a:r>
          <a:r>
            <a:rPr kumimoji="1" lang="en-US" altLang="ja-JP" sz="1200" baseline="0">
              <a:latin typeface="ＭＳ Ｐゴシック" panose="020B0600070205080204" pitchFamily="50" charset="-128"/>
              <a:ea typeface="ＭＳ Ｐゴシック" panose="020B0600070205080204" pitchFamily="50" charset="-128"/>
            </a:rPr>
            <a:t>79.8%</a:t>
          </a:r>
          <a:r>
            <a:rPr kumimoji="1" lang="ja-JP" altLang="en-US" sz="1200" baseline="0">
              <a:latin typeface="ＭＳ Ｐゴシック" panose="020B0600070205080204" pitchFamily="50" charset="-128"/>
              <a:ea typeface="ＭＳ Ｐゴシック" panose="020B0600070205080204" pitchFamily="50" charset="-128"/>
            </a:rPr>
            <a:t>からＨ</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年度</a:t>
          </a:r>
          <a:r>
            <a:rPr kumimoji="1" lang="en-US" altLang="ja-JP" sz="1200" baseline="0">
              <a:latin typeface="ＭＳ Ｐゴシック" panose="020B0600070205080204" pitchFamily="50" charset="-128"/>
              <a:ea typeface="ＭＳ Ｐゴシック" panose="020B0600070205080204" pitchFamily="50" charset="-128"/>
            </a:rPr>
            <a:t>60.8%</a:t>
          </a:r>
          <a:r>
            <a:rPr kumimoji="1" lang="ja-JP" altLang="en-US" sz="1200" baseline="0">
              <a:latin typeface="ＭＳ Ｐゴシック" panose="020B0600070205080204" pitchFamily="50" charset="-128"/>
              <a:ea typeface="ＭＳ Ｐゴシック" panose="020B0600070205080204" pitchFamily="50" charset="-128"/>
            </a:rPr>
            <a:t>と大きく減じたのは、Ｈ</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年度に健康づくり拠点整備事業において加茂海洋センターのプールの大規模改修工事が完了したためです。しかし、それ以外の施設の多くは、整備後</a:t>
          </a:r>
          <a:r>
            <a:rPr kumimoji="1" lang="en-US" altLang="ja-JP" sz="1200" baseline="0">
              <a:latin typeface="ＭＳ Ｐゴシック" panose="020B0600070205080204" pitchFamily="50" charset="-128"/>
              <a:ea typeface="ＭＳ Ｐゴシック" panose="020B0600070205080204" pitchFamily="50" charset="-128"/>
            </a:rPr>
            <a:t>40</a:t>
          </a:r>
          <a:r>
            <a:rPr kumimoji="1" lang="ja-JP" altLang="en-US" sz="1200" baseline="0">
              <a:latin typeface="ＭＳ Ｐゴシック" panose="020B0600070205080204" pitchFamily="50" charset="-128"/>
              <a:ea typeface="ＭＳ Ｐゴシック" panose="020B0600070205080204" pitchFamily="50" charset="-128"/>
            </a:rPr>
            <a:t>年以上が経過しており、大規模改修や更新の時期を迎えています。体育館においては第一次公共施設等総合管理計画実施方針において、老朽化の激しい施設及び危険建物について、改修コスト負担が増大するものは廃止を検討することとしており、今後個々の施設の現状把握やコストを検証し、施設の適正な保有量や老朽化対策を決定していく必要があります。</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市民会館の有形固定資産減価償却率が</a:t>
          </a:r>
          <a:r>
            <a:rPr kumimoji="1" lang="en-US" altLang="ja-JP" sz="1200" baseline="0">
              <a:latin typeface="ＭＳ Ｐゴシック" panose="020B0600070205080204" pitchFamily="50" charset="-128"/>
              <a:ea typeface="ＭＳ Ｐゴシック" panose="020B0600070205080204" pitchFamily="50" charset="-128"/>
            </a:rPr>
            <a:t>0.3%</a:t>
          </a:r>
          <a:r>
            <a:rPr kumimoji="1" lang="ja-JP" altLang="en-US" sz="1200" baseline="0">
              <a:latin typeface="ＭＳ Ｐゴシック" panose="020B0600070205080204" pitchFamily="50" charset="-128"/>
              <a:ea typeface="ＭＳ Ｐゴシック" panose="020B0600070205080204" pitchFamily="50" charset="-128"/>
            </a:rPr>
            <a:t>とわずかながらも減じたのは、第三の居場所事業により加茂文化ホールラメールの一室を大規模改修したことによるものです。</a:t>
          </a:r>
        </a:p>
        <a:p>
          <a:r>
            <a:rPr kumimoji="1" lang="ja-JP" altLang="en-US" sz="1200" baseline="0">
              <a:latin typeface="ＭＳ Ｐゴシック" panose="020B0600070205080204" pitchFamily="50" charset="-128"/>
              <a:ea typeface="ＭＳ Ｐゴシック" panose="020B0600070205080204" pitchFamily="50" charset="-128"/>
            </a:rPr>
            <a:t>　庁舎及び保健センター施設においても、一人当たりの面積が高いです。これも、旧町単位で設置されていた庁舎が現在も支所や保健センターとして使用されているためです。庁舎の有形固定資産減価償却率が類似団体平均より低いのは、</a:t>
          </a:r>
          <a:r>
            <a:rPr kumimoji="1" lang="en-US" altLang="ja-JP" sz="1200" baseline="0">
              <a:latin typeface="ＭＳ Ｐゴシック" panose="020B0600070205080204" pitchFamily="50" charset="-128"/>
              <a:ea typeface="ＭＳ Ｐゴシック" panose="020B0600070205080204" pitchFamily="50" charset="-128"/>
            </a:rPr>
            <a:t>H27</a:t>
          </a:r>
          <a:r>
            <a:rPr kumimoji="1" lang="ja-JP" altLang="en-US" sz="1200" baseline="0">
              <a:latin typeface="ＭＳ Ｐゴシック" panose="020B0600070205080204" pitchFamily="50" charset="-128"/>
              <a:ea typeface="ＭＳ Ｐゴシック" panose="020B0600070205080204" pitchFamily="50" charset="-128"/>
            </a:rPr>
            <a:t>年度に新たに本庁舎を整備、また</a:t>
          </a:r>
          <a:r>
            <a:rPr kumimoji="1" lang="en-US" altLang="ja-JP" sz="1200" baseline="0">
              <a:latin typeface="ＭＳ Ｐゴシック" panose="020B0600070205080204" pitchFamily="50" charset="-128"/>
              <a:ea typeface="ＭＳ Ｐゴシック" panose="020B0600070205080204" pitchFamily="50" charset="-128"/>
            </a:rPr>
            <a:t>6</a:t>
          </a:r>
          <a:r>
            <a:rPr kumimoji="1" lang="ja-JP" altLang="en-US" sz="1200" baseline="0">
              <a:latin typeface="ＭＳ Ｐゴシック" panose="020B0600070205080204" pitchFamily="50" charset="-128"/>
              <a:ea typeface="ＭＳ Ｐゴシック" panose="020B0600070205080204" pitchFamily="50" charset="-128"/>
            </a:rPr>
            <a:t>支所のうち</a:t>
          </a:r>
          <a:r>
            <a:rPr kumimoji="1" lang="en-US" altLang="ja-JP" sz="1200" baseline="0">
              <a:latin typeface="ＭＳ Ｐゴシック" panose="020B0600070205080204" pitchFamily="50" charset="-128"/>
              <a:ea typeface="ＭＳ Ｐゴシック" panose="020B0600070205080204" pitchFamily="50" charset="-128"/>
            </a:rPr>
            <a:t>4</a:t>
          </a:r>
          <a:r>
            <a:rPr kumimoji="1" lang="ja-JP" altLang="en-US" sz="1200" baseline="0">
              <a:latin typeface="ＭＳ Ｐゴシック" panose="020B0600070205080204" pitchFamily="50" charset="-128"/>
              <a:ea typeface="ＭＳ Ｐゴシック" panose="020B0600070205080204" pitchFamily="50" charset="-128"/>
            </a:rPr>
            <a:t>支所においては、近年移転や他施設との複合化整備を行ったためであり、今後は施設の適切な管理を行い、維持管理費用を抑えるよう取り組みます。</a:t>
          </a:r>
          <a:endParaRPr kumimoji="1" lang="ja-JP" altLang="en-US"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38,479
38,257
553.18
29,488,107
28,994,642
303,267
17,478,892
34,345,113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年１月末</a:t>
          </a:r>
          <a:r>
            <a:rPr kumimoji="1" lang="en-US" altLang="ja-JP" sz="1300" baseline="0">
              <a:latin typeface="ＭＳ Ｐゴシック" panose="020B0600070205080204" pitchFamily="50" charset="-128"/>
              <a:ea typeface="ＭＳ Ｐゴシック" panose="020B0600070205080204" pitchFamily="50" charset="-128"/>
            </a:rPr>
            <a:t>38.93%</a:t>
          </a:r>
          <a:r>
            <a:rPr kumimoji="1" lang="ja-JP" altLang="en-US" sz="1300" baseline="0">
              <a:latin typeface="ＭＳ Ｐゴシック" panose="020B0600070205080204" pitchFamily="50" charset="-128"/>
              <a:ea typeface="ＭＳ Ｐゴシック" panose="020B0600070205080204" pitchFamily="50" charset="-128"/>
            </a:rPr>
            <a:t>）に加え、産業基盤も弱いため、類似団体平均を大きく下回っています。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今後は、産業振興・企業誘致に積極的に取り組み財政基盤の強化に努めます。</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補助費等を中心に高い比率となっていますが、行財政改革実施計画の実行により物件費・補助費等の徹底した削減、政府資金の補償金免除繰上償還制度を活用した繰上償還の実施により、一定の改善が図られてき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年度は経常経費の削減は実行しているものの地方交付税をはじめとする経常一般財源の減により数値が高くなっています。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引き続き経常経費の削減に努めるとともに、企業誘致等により税収の増加を図ります。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138249</xdr:rowOff>
    </xdr:from>
    <xdr:to>
      <xdr:col>23</xdr:col>
      <xdr:colOff>133350</xdr:colOff>
      <xdr:row>60</xdr:row>
      <xdr:rowOff>66766</xdr:rowOff>
    </xdr:to>
    <xdr:cxnSp macro="">
      <xdr:nvCxnSpPr>
        <xdr:cNvPr id="134" name="直線コネクタ 133"/>
        <xdr:cNvCxnSpPr/>
      </xdr:nvCxnSpPr>
      <xdr:spPr>
        <a:xfrm>
          <a:off x="4114800" y="10253799"/>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138249</xdr:rowOff>
    </xdr:from>
    <xdr:to>
      <xdr:col>19</xdr:col>
      <xdr:colOff>133350</xdr:colOff>
      <xdr:row>59</xdr:row>
      <xdr:rowOff>155484</xdr:rowOff>
    </xdr:to>
    <xdr:cxnSp macro="">
      <xdr:nvCxnSpPr>
        <xdr:cNvPr id="137" name="直線コネクタ 136"/>
        <xdr:cNvCxnSpPr/>
      </xdr:nvCxnSpPr>
      <xdr:spPr>
        <a:xfrm flipV="1">
          <a:off x="3225800" y="102537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45176</xdr:rowOff>
    </xdr:from>
    <xdr:to>
      <xdr:col>15</xdr:col>
      <xdr:colOff>82550</xdr:colOff>
      <xdr:row>59</xdr:row>
      <xdr:rowOff>155484</xdr:rowOff>
    </xdr:to>
    <xdr:cxnSp macro="">
      <xdr:nvCxnSpPr>
        <xdr:cNvPr id="140" name="直線コネクタ 139"/>
        <xdr:cNvCxnSpPr/>
      </xdr:nvCxnSpPr>
      <xdr:spPr>
        <a:xfrm>
          <a:off x="2336800" y="1016072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363</xdr:rowOff>
    </xdr:from>
    <xdr:to>
      <xdr:col>11</xdr:col>
      <xdr:colOff>31750</xdr:colOff>
      <xdr:row>59</xdr:row>
      <xdr:rowOff>45176</xdr:rowOff>
    </xdr:to>
    <xdr:cxnSp macro="">
      <xdr:nvCxnSpPr>
        <xdr:cNvPr id="143" name="直線コネクタ 142"/>
        <xdr:cNvCxnSpPr/>
      </xdr:nvCxnSpPr>
      <xdr:spPr>
        <a:xfrm>
          <a:off x="1447800" y="1011591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101436</xdr:rowOff>
    </xdr:from>
    <xdr:ext cx="762000" cy="259045"/>
    <xdr:sp macro="" textlink="">
      <xdr:nvSpPr>
        <xdr:cNvPr id="145" name="テキスト ボックス 144"/>
        <xdr:cNvSpPr txBox="1"/>
      </xdr:nvSpPr>
      <xdr:spPr>
        <a:xfrm>
          <a:off x="19558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139354</xdr:rowOff>
    </xdr:from>
    <xdr:ext cx="762000" cy="259045"/>
    <xdr:sp macro="" textlink="">
      <xdr:nvSpPr>
        <xdr:cNvPr id="147" name="テキスト ボックス 146"/>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15966</xdr:rowOff>
    </xdr:from>
    <xdr:to>
      <xdr:col>23</xdr:col>
      <xdr:colOff>184150</xdr:colOff>
      <xdr:row>60</xdr:row>
      <xdr:rowOff>117566</xdr:rowOff>
    </xdr:to>
    <xdr:sp macro="" textlink="">
      <xdr:nvSpPr>
        <xdr:cNvPr id="153" name="楕円 152"/>
        <xdr:cNvSpPr/>
      </xdr:nvSpPr>
      <xdr:spPr>
        <a:xfrm>
          <a:off x="4902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32493</xdr:rowOff>
    </xdr:from>
    <xdr:ext cx="762000" cy="259045"/>
    <xdr:sp macro="" textlink="">
      <xdr:nvSpPr>
        <xdr:cNvPr id="154" name="財政構造の弾力性該当値テキスト"/>
        <xdr:cNvSpPr txBox="1"/>
      </xdr:nvSpPr>
      <xdr:spPr>
        <a:xfrm>
          <a:off x="5041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87449</xdr:rowOff>
    </xdr:from>
    <xdr:to>
      <xdr:col>19</xdr:col>
      <xdr:colOff>184150</xdr:colOff>
      <xdr:row>60</xdr:row>
      <xdr:rowOff>17599</xdr:rowOff>
    </xdr:to>
    <xdr:sp macro="" textlink="">
      <xdr:nvSpPr>
        <xdr:cNvPr id="155" name="楕円 154"/>
        <xdr:cNvSpPr/>
      </xdr:nvSpPr>
      <xdr:spPr>
        <a:xfrm>
          <a:off x="4064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27776</xdr:rowOff>
    </xdr:from>
    <xdr:ext cx="736600" cy="259045"/>
    <xdr:sp macro="" textlink="">
      <xdr:nvSpPr>
        <xdr:cNvPr id="156" name="テキスト ボックス 155"/>
        <xdr:cNvSpPr txBox="1"/>
      </xdr:nvSpPr>
      <xdr:spPr>
        <a:xfrm>
          <a:off x="3733800" y="997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104684</xdr:rowOff>
    </xdr:from>
    <xdr:to>
      <xdr:col>15</xdr:col>
      <xdr:colOff>133350</xdr:colOff>
      <xdr:row>60</xdr:row>
      <xdr:rowOff>34834</xdr:rowOff>
    </xdr:to>
    <xdr:sp macro="" textlink="">
      <xdr:nvSpPr>
        <xdr:cNvPr id="157" name="楕円 156"/>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45011</xdr:rowOff>
    </xdr:from>
    <xdr:ext cx="762000" cy="259045"/>
    <xdr:sp macro="" textlink="">
      <xdr:nvSpPr>
        <xdr:cNvPr id="158" name="テキスト ボックス 157"/>
        <xdr:cNvSpPr txBox="1"/>
      </xdr:nvSpPr>
      <xdr:spPr>
        <a:xfrm>
          <a:off x="2844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165826</xdr:rowOff>
    </xdr:from>
    <xdr:to>
      <xdr:col>11</xdr:col>
      <xdr:colOff>82550</xdr:colOff>
      <xdr:row>59</xdr:row>
      <xdr:rowOff>95976</xdr:rowOff>
    </xdr:to>
    <xdr:sp macro="" textlink="">
      <xdr:nvSpPr>
        <xdr:cNvPr id="159" name="楕円 158"/>
        <xdr:cNvSpPr/>
      </xdr:nvSpPr>
      <xdr:spPr>
        <a:xfrm>
          <a:off x="2286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106153</xdr:rowOff>
    </xdr:from>
    <xdr:ext cx="762000" cy="259045"/>
    <xdr:sp macro="" textlink="">
      <xdr:nvSpPr>
        <xdr:cNvPr id="160" name="テキスト ボックス 159"/>
        <xdr:cNvSpPr txBox="1"/>
      </xdr:nvSpPr>
      <xdr:spPr>
        <a:xfrm>
          <a:off x="1955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121013</xdr:rowOff>
    </xdr:from>
    <xdr:to>
      <xdr:col>7</xdr:col>
      <xdr:colOff>31750</xdr:colOff>
      <xdr:row>59</xdr:row>
      <xdr:rowOff>51163</xdr:rowOff>
    </xdr:to>
    <xdr:sp macro="" textlink="">
      <xdr:nvSpPr>
        <xdr:cNvPr id="161" name="楕円 160"/>
        <xdr:cNvSpPr/>
      </xdr:nvSpPr>
      <xdr:spPr>
        <a:xfrm>
          <a:off x="1397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61340</xdr:rowOff>
    </xdr:from>
    <xdr:ext cx="762000" cy="259045"/>
    <xdr:sp macro="" textlink="">
      <xdr:nvSpPr>
        <xdr:cNvPr id="162" name="テキスト ボックス 161"/>
        <xdr:cNvSpPr txBox="1"/>
      </xdr:nvSpPr>
      <xdr:spPr>
        <a:xfrm>
          <a:off x="1066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人件費、物件費ともに類似団体平均に比べて高くなっています。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定員管理計画に基づき職員数を削減しておりますが、依然として人口千人当たりの職員数は類似団体平均よりも多くなっており、引き続き定員管理計画の着実な実行により人件費の削減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物件費については、行政評価に基づく事業の見直し等により削減をしていますが依然として類似団体平均より高い数値となっています。引き続き歳出削減に努めます。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35731</xdr:rowOff>
    </xdr:from>
    <xdr:to>
      <xdr:col>23</xdr:col>
      <xdr:colOff>133350</xdr:colOff>
      <xdr:row>85</xdr:row>
      <xdr:rowOff>50589</xdr:rowOff>
    </xdr:to>
    <xdr:cxnSp macro="">
      <xdr:nvCxnSpPr>
        <xdr:cNvPr id="193" name="直線コネクタ 192"/>
        <xdr:cNvCxnSpPr/>
      </xdr:nvCxnSpPr>
      <xdr:spPr>
        <a:xfrm>
          <a:off x="4114800" y="14608981"/>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34844</xdr:rowOff>
    </xdr:from>
    <xdr:to>
      <xdr:col>19</xdr:col>
      <xdr:colOff>133350</xdr:colOff>
      <xdr:row>85</xdr:row>
      <xdr:rowOff>35731</xdr:rowOff>
    </xdr:to>
    <xdr:cxnSp macro="">
      <xdr:nvCxnSpPr>
        <xdr:cNvPr id="196" name="直線コネクタ 195"/>
        <xdr:cNvCxnSpPr/>
      </xdr:nvCxnSpPr>
      <xdr:spPr>
        <a:xfrm>
          <a:off x="3225800" y="14608094"/>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10057</xdr:rowOff>
    </xdr:from>
    <xdr:to>
      <xdr:col>15</xdr:col>
      <xdr:colOff>82550</xdr:colOff>
      <xdr:row>85</xdr:row>
      <xdr:rowOff>34844</xdr:rowOff>
    </xdr:to>
    <xdr:cxnSp macro="">
      <xdr:nvCxnSpPr>
        <xdr:cNvPr id="199" name="直線コネクタ 198"/>
        <xdr:cNvCxnSpPr/>
      </xdr:nvCxnSpPr>
      <xdr:spPr>
        <a:xfrm>
          <a:off x="2336800" y="14583307"/>
          <a:ext cx="889000" cy="2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155989</xdr:rowOff>
    </xdr:from>
    <xdr:to>
      <xdr:col>11</xdr:col>
      <xdr:colOff>31750</xdr:colOff>
      <xdr:row>85</xdr:row>
      <xdr:rowOff>10057</xdr:rowOff>
    </xdr:to>
    <xdr:cxnSp macro="">
      <xdr:nvCxnSpPr>
        <xdr:cNvPr id="202" name="直線コネクタ 201"/>
        <xdr:cNvCxnSpPr/>
      </xdr:nvCxnSpPr>
      <xdr:spPr>
        <a:xfrm>
          <a:off x="1447800" y="14557789"/>
          <a:ext cx="889000" cy="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171239</xdr:rowOff>
    </xdr:from>
    <xdr:to>
      <xdr:col>23</xdr:col>
      <xdr:colOff>184150</xdr:colOff>
      <xdr:row>85</xdr:row>
      <xdr:rowOff>101389</xdr:rowOff>
    </xdr:to>
    <xdr:sp macro="" textlink="">
      <xdr:nvSpPr>
        <xdr:cNvPr id="212" name="楕円 211"/>
        <xdr:cNvSpPr/>
      </xdr:nvSpPr>
      <xdr:spPr>
        <a:xfrm>
          <a:off x="4902200" y="145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143316</xdr:rowOff>
    </xdr:from>
    <xdr:ext cx="762000" cy="259045"/>
    <xdr:sp macro="" textlink="">
      <xdr:nvSpPr>
        <xdr:cNvPr id="213" name="人件費・物件費等の状況該当値テキスト"/>
        <xdr:cNvSpPr txBox="1"/>
      </xdr:nvSpPr>
      <xdr:spPr>
        <a:xfrm>
          <a:off x="5041900" y="1454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156381</xdr:rowOff>
    </xdr:from>
    <xdr:to>
      <xdr:col>19</xdr:col>
      <xdr:colOff>184150</xdr:colOff>
      <xdr:row>85</xdr:row>
      <xdr:rowOff>86531</xdr:rowOff>
    </xdr:to>
    <xdr:sp macro="" textlink="">
      <xdr:nvSpPr>
        <xdr:cNvPr id="214" name="楕円 213"/>
        <xdr:cNvSpPr/>
      </xdr:nvSpPr>
      <xdr:spPr>
        <a:xfrm>
          <a:off x="4064000" y="1455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71308</xdr:rowOff>
    </xdr:from>
    <xdr:ext cx="736600" cy="259045"/>
    <xdr:sp macro="" textlink="">
      <xdr:nvSpPr>
        <xdr:cNvPr id="215" name="テキスト ボックス 214"/>
        <xdr:cNvSpPr txBox="1"/>
      </xdr:nvSpPr>
      <xdr:spPr>
        <a:xfrm>
          <a:off x="3733800" y="14644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155494</xdr:rowOff>
    </xdr:from>
    <xdr:to>
      <xdr:col>15</xdr:col>
      <xdr:colOff>133350</xdr:colOff>
      <xdr:row>85</xdr:row>
      <xdr:rowOff>85644</xdr:rowOff>
    </xdr:to>
    <xdr:sp macro="" textlink="">
      <xdr:nvSpPr>
        <xdr:cNvPr id="216" name="楕円 215"/>
        <xdr:cNvSpPr/>
      </xdr:nvSpPr>
      <xdr:spPr>
        <a:xfrm>
          <a:off x="3175000" y="1455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70421</xdr:rowOff>
    </xdr:from>
    <xdr:ext cx="762000" cy="259045"/>
    <xdr:sp macro="" textlink="">
      <xdr:nvSpPr>
        <xdr:cNvPr id="217" name="テキスト ボックス 216"/>
        <xdr:cNvSpPr txBox="1"/>
      </xdr:nvSpPr>
      <xdr:spPr>
        <a:xfrm>
          <a:off x="2844800" y="1464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130707</xdr:rowOff>
    </xdr:from>
    <xdr:to>
      <xdr:col>11</xdr:col>
      <xdr:colOff>82550</xdr:colOff>
      <xdr:row>85</xdr:row>
      <xdr:rowOff>60857</xdr:rowOff>
    </xdr:to>
    <xdr:sp macro="" textlink="">
      <xdr:nvSpPr>
        <xdr:cNvPr id="218" name="楕円 217"/>
        <xdr:cNvSpPr/>
      </xdr:nvSpPr>
      <xdr:spPr>
        <a:xfrm>
          <a:off x="2286000" y="145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45634</xdr:rowOff>
    </xdr:from>
    <xdr:ext cx="762000" cy="259045"/>
    <xdr:sp macro="" textlink="">
      <xdr:nvSpPr>
        <xdr:cNvPr id="219" name="テキスト ボックス 218"/>
        <xdr:cNvSpPr txBox="1"/>
      </xdr:nvSpPr>
      <xdr:spPr>
        <a:xfrm>
          <a:off x="1955800" y="1461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105189</xdr:rowOff>
    </xdr:from>
    <xdr:to>
      <xdr:col>7</xdr:col>
      <xdr:colOff>31750</xdr:colOff>
      <xdr:row>85</xdr:row>
      <xdr:rowOff>35339</xdr:rowOff>
    </xdr:to>
    <xdr:sp macro="" textlink="">
      <xdr:nvSpPr>
        <xdr:cNvPr id="220" name="楕円 219"/>
        <xdr:cNvSpPr/>
      </xdr:nvSpPr>
      <xdr:spPr>
        <a:xfrm>
          <a:off x="1397000" y="1450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20116</xdr:rowOff>
    </xdr:from>
    <xdr:ext cx="762000" cy="259045"/>
    <xdr:sp macro="" textlink="">
      <xdr:nvSpPr>
        <xdr:cNvPr id="221" name="テキスト ボックス 220"/>
        <xdr:cNvSpPr txBox="1"/>
      </xdr:nvSpPr>
      <xdr:spPr>
        <a:xfrm>
          <a:off x="1066800" y="1459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平成１７年以降、昇給見直しなど給与費削減の取り組みを進め、現在も管理職の給料月額カット（２．０％）を実施し抑制に努めているが類似団体平均を１．０ポイント上回ることとなりました。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若年層が少なく４０歳以上の職員が極端に多いという年齢構成による要因も大きいため、引き続き、若年層の採用は行いながら抑制に努めていきます。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159959</xdr:rowOff>
    </xdr:to>
    <xdr:cxnSp macro="">
      <xdr:nvCxnSpPr>
        <xdr:cNvPr id="257" name="直線コネクタ 256"/>
        <xdr:cNvCxnSpPr/>
      </xdr:nvCxnSpPr>
      <xdr:spPr>
        <a:xfrm>
          <a:off x="16179800" y="15053129"/>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11491</xdr:rowOff>
    </xdr:to>
    <xdr:cxnSp macro="">
      <xdr:nvCxnSpPr>
        <xdr:cNvPr id="260" name="直線コネクタ 259"/>
        <xdr:cNvCxnSpPr/>
      </xdr:nvCxnSpPr>
      <xdr:spPr>
        <a:xfrm flipV="1">
          <a:off x="15290800" y="150531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34471</xdr:rowOff>
    </xdr:to>
    <xdr:cxnSp macro="">
      <xdr:nvCxnSpPr>
        <xdr:cNvPr id="263" name="直線コネクタ 262"/>
        <xdr:cNvCxnSpPr/>
      </xdr:nvCxnSpPr>
      <xdr:spPr>
        <a:xfrm flipV="1">
          <a:off x="14401800" y="150990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88</xdr:row>
      <xdr:rowOff>34471</xdr:rowOff>
    </xdr:to>
    <xdr:cxnSp macro="">
      <xdr:nvCxnSpPr>
        <xdr:cNvPr id="266" name="直線コネクタ 265"/>
        <xdr:cNvCxnSpPr/>
      </xdr:nvCxnSpPr>
      <xdr:spPr>
        <a:xfrm>
          <a:off x="13512800" y="15030148"/>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117522</xdr:rowOff>
    </xdr:from>
    <xdr:ext cx="762000" cy="259045"/>
    <xdr:sp macro="" textlink="">
      <xdr:nvSpPr>
        <xdr:cNvPr id="268" name="テキスト ボックス 267"/>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6" name="楕円 275"/>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77" name="給与水準   （国との比較）該当値テキスト"/>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8" name="楕円 277"/>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9" name="テキスト ボックス 278"/>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0" name="楕円 279"/>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1" name="テキスト ボックス 280"/>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2" name="楕円 281"/>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3" name="テキスト ボックス 282"/>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63198</xdr:rowOff>
    </xdr:from>
    <xdr:to>
      <xdr:col>64</xdr:col>
      <xdr:colOff>152400</xdr:colOff>
      <xdr:row>87</xdr:row>
      <xdr:rowOff>164798</xdr:rowOff>
    </xdr:to>
    <xdr:sp macro="" textlink="">
      <xdr:nvSpPr>
        <xdr:cNvPr id="284" name="楕円 283"/>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149575</xdr:rowOff>
    </xdr:from>
    <xdr:ext cx="762000" cy="259045"/>
    <xdr:sp macro="" textlink="">
      <xdr:nvSpPr>
        <xdr:cNvPr id="285" name="テキスト ボックス 284"/>
        <xdr:cNvSpPr txBox="1"/>
      </xdr:nvSpPr>
      <xdr:spPr>
        <a:xfrm>
          <a:off x="13131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町村が合併したため、類似団体平均と比較して</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人多くなっています。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引き続き「雲南市定員管理計画」に基づき、計画的な職員数の削減を図りながら、合併効果を十分に発揮できるよう努めます。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79828</xdr:rowOff>
    </xdr:from>
    <xdr:to>
      <xdr:col>81</xdr:col>
      <xdr:colOff>44450</xdr:colOff>
      <xdr:row>63</xdr:row>
      <xdr:rowOff>84425</xdr:rowOff>
    </xdr:to>
    <xdr:cxnSp macro="">
      <xdr:nvCxnSpPr>
        <xdr:cNvPr id="322" name="直線コネクタ 321"/>
        <xdr:cNvCxnSpPr/>
      </xdr:nvCxnSpPr>
      <xdr:spPr>
        <a:xfrm flipV="1">
          <a:off x="16179800" y="10881178"/>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77530</xdr:rowOff>
    </xdr:from>
    <xdr:to>
      <xdr:col>77</xdr:col>
      <xdr:colOff>44450</xdr:colOff>
      <xdr:row>63</xdr:row>
      <xdr:rowOff>84425</xdr:rowOff>
    </xdr:to>
    <xdr:cxnSp macro="">
      <xdr:nvCxnSpPr>
        <xdr:cNvPr id="325" name="直線コネクタ 324"/>
        <xdr:cNvCxnSpPr/>
      </xdr:nvCxnSpPr>
      <xdr:spPr>
        <a:xfrm>
          <a:off x="15290800" y="1087888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77530</xdr:rowOff>
    </xdr:from>
    <xdr:to>
      <xdr:col>72</xdr:col>
      <xdr:colOff>203200</xdr:colOff>
      <xdr:row>63</xdr:row>
      <xdr:rowOff>90170</xdr:rowOff>
    </xdr:to>
    <xdr:cxnSp macro="">
      <xdr:nvCxnSpPr>
        <xdr:cNvPr id="328" name="直線コネクタ 327"/>
        <xdr:cNvCxnSpPr/>
      </xdr:nvCxnSpPr>
      <xdr:spPr>
        <a:xfrm flipV="1">
          <a:off x="14401800" y="1087888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90170</xdr:rowOff>
    </xdr:from>
    <xdr:to>
      <xdr:col>68</xdr:col>
      <xdr:colOff>152400</xdr:colOff>
      <xdr:row>63</xdr:row>
      <xdr:rowOff>97065</xdr:rowOff>
    </xdr:to>
    <xdr:cxnSp macro="">
      <xdr:nvCxnSpPr>
        <xdr:cNvPr id="331" name="直線コネクタ 330"/>
        <xdr:cNvCxnSpPr/>
      </xdr:nvCxnSpPr>
      <xdr:spPr>
        <a:xfrm flipV="1">
          <a:off x="13512800" y="108915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35" name="テキスト ボックス 334"/>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29028</xdr:rowOff>
    </xdr:from>
    <xdr:to>
      <xdr:col>81</xdr:col>
      <xdr:colOff>95250</xdr:colOff>
      <xdr:row>63</xdr:row>
      <xdr:rowOff>130628</xdr:rowOff>
    </xdr:to>
    <xdr:sp macro="" textlink="">
      <xdr:nvSpPr>
        <xdr:cNvPr id="341" name="楕円 340"/>
        <xdr:cNvSpPr/>
      </xdr:nvSpPr>
      <xdr:spPr>
        <a:xfrm>
          <a:off x="16967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1105</xdr:rowOff>
    </xdr:from>
    <xdr:ext cx="762000" cy="259045"/>
    <xdr:sp macro="" textlink="">
      <xdr:nvSpPr>
        <xdr:cNvPr id="342" name="定員管理の状況該当値テキスト"/>
        <xdr:cNvSpPr txBox="1"/>
      </xdr:nvSpPr>
      <xdr:spPr>
        <a:xfrm>
          <a:off x="17106900" y="108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33625</xdr:rowOff>
    </xdr:from>
    <xdr:to>
      <xdr:col>77</xdr:col>
      <xdr:colOff>95250</xdr:colOff>
      <xdr:row>63</xdr:row>
      <xdr:rowOff>135225</xdr:rowOff>
    </xdr:to>
    <xdr:sp macro="" textlink="">
      <xdr:nvSpPr>
        <xdr:cNvPr id="343" name="楕円 342"/>
        <xdr:cNvSpPr/>
      </xdr:nvSpPr>
      <xdr:spPr>
        <a:xfrm>
          <a:off x="16129000" y="108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120002</xdr:rowOff>
    </xdr:from>
    <xdr:ext cx="736600" cy="259045"/>
    <xdr:sp macro="" textlink="">
      <xdr:nvSpPr>
        <xdr:cNvPr id="344" name="テキスト ボックス 343"/>
        <xdr:cNvSpPr txBox="1"/>
      </xdr:nvSpPr>
      <xdr:spPr>
        <a:xfrm>
          <a:off x="15798800" y="109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26730</xdr:rowOff>
    </xdr:from>
    <xdr:to>
      <xdr:col>73</xdr:col>
      <xdr:colOff>44450</xdr:colOff>
      <xdr:row>63</xdr:row>
      <xdr:rowOff>128330</xdr:rowOff>
    </xdr:to>
    <xdr:sp macro="" textlink="">
      <xdr:nvSpPr>
        <xdr:cNvPr id="345" name="楕円 344"/>
        <xdr:cNvSpPr/>
      </xdr:nvSpPr>
      <xdr:spPr>
        <a:xfrm>
          <a:off x="15240000" y="108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113107</xdr:rowOff>
    </xdr:from>
    <xdr:ext cx="762000" cy="259045"/>
    <xdr:sp macro="" textlink="">
      <xdr:nvSpPr>
        <xdr:cNvPr id="346" name="テキスト ボックス 345"/>
        <xdr:cNvSpPr txBox="1"/>
      </xdr:nvSpPr>
      <xdr:spPr>
        <a:xfrm>
          <a:off x="14909800" y="109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39370</xdr:rowOff>
    </xdr:from>
    <xdr:to>
      <xdr:col>68</xdr:col>
      <xdr:colOff>203200</xdr:colOff>
      <xdr:row>63</xdr:row>
      <xdr:rowOff>140970</xdr:rowOff>
    </xdr:to>
    <xdr:sp macro="" textlink="">
      <xdr:nvSpPr>
        <xdr:cNvPr id="347" name="楕円 346"/>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125747</xdr:rowOff>
    </xdr:from>
    <xdr:ext cx="762000" cy="259045"/>
    <xdr:sp macro="" textlink="">
      <xdr:nvSpPr>
        <xdr:cNvPr id="348" name="テキスト ボックス 347"/>
        <xdr:cNvSpPr txBox="1"/>
      </xdr:nvSpPr>
      <xdr:spPr>
        <a:xfrm>
          <a:off x="14020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46265</xdr:rowOff>
    </xdr:from>
    <xdr:to>
      <xdr:col>64</xdr:col>
      <xdr:colOff>152400</xdr:colOff>
      <xdr:row>63</xdr:row>
      <xdr:rowOff>147865</xdr:rowOff>
    </xdr:to>
    <xdr:sp macro="" textlink="">
      <xdr:nvSpPr>
        <xdr:cNvPr id="349" name="楕円 348"/>
        <xdr:cNvSpPr/>
      </xdr:nvSpPr>
      <xdr:spPr>
        <a:xfrm>
          <a:off x="13462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132642</xdr:rowOff>
    </xdr:from>
    <xdr:ext cx="762000" cy="259045"/>
    <xdr:sp macro="" textlink="">
      <xdr:nvSpPr>
        <xdr:cNvPr id="350" name="テキスト ボックス 349"/>
        <xdr:cNvSpPr txBox="1"/>
      </xdr:nvSpPr>
      <xdr:spPr>
        <a:xfrm>
          <a:off x="13131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の旧町村において積極的に普通建設事業に取り組んできた結果、公債費は普通会計や生活排水処理会計などで高い水準で推移してきました。徐々に改善されているものの、依然として類似団体平均を上回っている状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年度に行った給食センター建設事業、清嵐荘整備事業等大型</a:t>
          </a:r>
          <a:r>
            <a:rPr kumimoji="1" lang="ja-JP" altLang="en-US" sz="1300">
              <a:solidFill>
                <a:srgbClr val="FF0000"/>
              </a:solidFill>
              <a:latin typeface="ＭＳ Ｐゴシック" panose="020B0600070205080204" pitchFamily="50" charset="-128"/>
              <a:ea typeface="ＭＳ Ｐゴシック" panose="020B0600070205080204" pitchFamily="50" charset="-128"/>
            </a:rPr>
            <a:t>事業</a:t>
          </a:r>
          <a:r>
            <a:rPr kumimoji="1" lang="ja-JP" altLang="en-US" sz="1300">
              <a:latin typeface="ＭＳ Ｐゴシック" panose="020B0600070205080204" pitchFamily="50" charset="-128"/>
              <a:ea typeface="ＭＳ Ｐゴシック" panose="020B0600070205080204" pitchFamily="50" charset="-128"/>
            </a:rPr>
            <a:t>の起債の償還が始まる令和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年頃に数値の悪化が見込まれるため、実施計画に基づき計画的な普通建設事業の執行により地方債の新規発行の抑制に努めます。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58208</xdr:rowOff>
    </xdr:to>
    <xdr:cxnSp macro="">
      <xdr:nvCxnSpPr>
        <xdr:cNvPr id="384" name="直線コネクタ 383"/>
        <xdr:cNvCxnSpPr/>
      </xdr:nvCxnSpPr>
      <xdr:spPr>
        <a:xfrm flipV="1">
          <a:off x="16179800" y="639783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66252</xdr:rowOff>
    </xdr:to>
    <xdr:cxnSp macro="">
      <xdr:nvCxnSpPr>
        <xdr:cNvPr id="387" name="直線コネクタ 386"/>
        <xdr:cNvCxnSpPr/>
      </xdr:nvCxnSpPr>
      <xdr:spPr>
        <a:xfrm flipV="1">
          <a:off x="15290800" y="640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66252</xdr:rowOff>
    </xdr:from>
    <xdr:to>
      <xdr:col>72</xdr:col>
      <xdr:colOff>203200</xdr:colOff>
      <xdr:row>37</xdr:row>
      <xdr:rowOff>86360</xdr:rowOff>
    </xdr:to>
    <xdr:cxnSp macro="">
      <xdr:nvCxnSpPr>
        <xdr:cNvPr id="390" name="直線コネクタ 389"/>
        <xdr:cNvCxnSpPr/>
      </xdr:nvCxnSpPr>
      <xdr:spPr>
        <a:xfrm flipV="1">
          <a:off x="14401800" y="640990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86360</xdr:rowOff>
    </xdr:from>
    <xdr:to>
      <xdr:col>68</xdr:col>
      <xdr:colOff>152400</xdr:colOff>
      <xdr:row>37</xdr:row>
      <xdr:rowOff>106468</xdr:rowOff>
    </xdr:to>
    <xdr:cxnSp macro="">
      <xdr:nvCxnSpPr>
        <xdr:cNvPr id="393" name="直線コネクタ 392"/>
        <xdr:cNvCxnSpPr/>
      </xdr:nvCxnSpPr>
      <xdr:spPr>
        <a:xfrm flipV="1">
          <a:off x="13512800" y="643001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397" name="テキスト ボックス 396"/>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3" name="楕円 402"/>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146914</xdr:rowOff>
    </xdr:from>
    <xdr:ext cx="762000" cy="259045"/>
    <xdr:sp macro="" textlink="">
      <xdr:nvSpPr>
        <xdr:cNvPr id="404" name="公債費負担の状況該当値テキスト"/>
        <xdr:cNvSpPr txBox="1"/>
      </xdr:nvSpPr>
      <xdr:spPr>
        <a:xfrm>
          <a:off x="17106900" y="631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405" name="楕円 404"/>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93785</xdr:rowOff>
    </xdr:from>
    <xdr:ext cx="736600" cy="259045"/>
    <xdr:sp macro="" textlink="">
      <xdr:nvSpPr>
        <xdr:cNvPr id="406" name="テキスト ボックス 405"/>
        <xdr:cNvSpPr txBox="1"/>
      </xdr:nvSpPr>
      <xdr:spPr>
        <a:xfrm>
          <a:off x="15798800" y="643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15452</xdr:rowOff>
    </xdr:from>
    <xdr:to>
      <xdr:col>73</xdr:col>
      <xdr:colOff>44450</xdr:colOff>
      <xdr:row>37</xdr:row>
      <xdr:rowOff>117052</xdr:rowOff>
    </xdr:to>
    <xdr:sp macro="" textlink="">
      <xdr:nvSpPr>
        <xdr:cNvPr id="407" name="楕円 406"/>
        <xdr:cNvSpPr/>
      </xdr:nvSpPr>
      <xdr:spPr>
        <a:xfrm>
          <a:off x="15240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101829</xdr:rowOff>
    </xdr:from>
    <xdr:ext cx="762000" cy="259045"/>
    <xdr:sp macro="" textlink="">
      <xdr:nvSpPr>
        <xdr:cNvPr id="408" name="テキスト ボックス 407"/>
        <xdr:cNvSpPr txBox="1"/>
      </xdr:nvSpPr>
      <xdr:spPr>
        <a:xfrm>
          <a:off x="14909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35560</xdr:rowOff>
    </xdr:from>
    <xdr:to>
      <xdr:col>68</xdr:col>
      <xdr:colOff>203200</xdr:colOff>
      <xdr:row>37</xdr:row>
      <xdr:rowOff>137160</xdr:rowOff>
    </xdr:to>
    <xdr:sp macro="" textlink="">
      <xdr:nvSpPr>
        <xdr:cNvPr id="409" name="楕円 408"/>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121937</xdr:rowOff>
    </xdr:from>
    <xdr:ext cx="762000" cy="259045"/>
    <xdr:sp macro="" textlink="">
      <xdr:nvSpPr>
        <xdr:cNvPr id="410" name="テキスト ボックス 409"/>
        <xdr:cNvSpPr txBox="1"/>
      </xdr:nvSpPr>
      <xdr:spPr>
        <a:xfrm>
          <a:off x="14020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55668</xdr:rowOff>
    </xdr:from>
    <xdr:to>
      <xdr:col>64</xdr:col>
      <xdr:colOff>152400</xdr:colOff>
      <xdr:row>37</xdr:row>
      <xdr:rowOff>157268</xdr:rowOff>
    </xdr:to>
    <xdr:sp macro="" textlink="">
      <xdr:nvSpPr>
        <xdr:cNvPr id="411" name="楕円 410"/>
        <xdr:cNvSpPr/>
      </xdr:nvSpPr>
      <xdr:spPr>
        <a:xfrm>
          <a:off x="13462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142046</xdr:rowOff>
    </xdr:from>
    <xdr:ext cx="762000" cy="259045"/>
    <xdr:sp macro="" textlink="">
      <xdr:nvSpPr>
        <xdr:cNvPr id="412" name="テキスト ボックス 411"/>
        <xdr:cNvSpPr txBox="1"/>
      </xdr:nvSpPr>
      <xdr:spPr>
        <a:xfrm>
          <a:off x="13131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将来負担比率については、地方債現在高や一部事務組合にかかる負担金見込額などのウエイトが高く、徐々に改善されているものの依然として類似団体平均と比較し</a:t>
          </a:r>
          <a:r>
            <a:rPr kumimoji="1" lang="en-US" altLang="ja-JP" sz="1300">
              <a:latin typeface="ＭＳ Ｐゴシック" panose="020B0600070205080204" pitchFamily="50" charset="-128"/>
              <a:ea typeface="ＭＳ Ｐゴシック" panose="020B0600070205080204" pitchFamily="50" charset="-128"/>
            </a:rPr>
            <a:t>46.8%</a:t>
          </a:r>
          <a:r>
            <a:rPr kumimoji="1" lang="ja-JP" altLang="en-US" sz="1300">
              <a:latin typeface="ＭＳ Ｐゴシック" panose="020B0600070205080204" pitchFamily="50" charset="-128"/>
              <a:ea typeface="ＭＳ Ｐゴシック" panose="020B0600070205080204" pitchFamily="50" charset="-128"/>
            </a:rPr>
            <a:t>も高い水準となっています。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そのため、新規地方債の発行抑制などの取り組みにより、将来負担比率を軽減するよう努めます。</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56188</xdr:rowOff>
    </xdr:from>
    <xdr:to>
      <xdr:col>81</xdr:col>
      <xdr:colOff>44450</xdr:colOff>
      <xdr:row>15</xdr:row>
      <xdr:rowOff>67909</xdr:rowOff>
    </xdr:to>
    <xdr:cxnSp macro="">
      <xdr:nvCxnSpPr>
        <xdr:cNvPr id="448" name="直線コネクタ 447"/>
        <xdr:cNvCxnSpPr/>
      </xdr:nvCxnSpPr>
      <xdr:spPr>
        <a:xfrm>
          <a:off x="16179800" y="2627938"/>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23441</xdr:rowOff>
    </xdr:from>
    <xdr:to>
      <xdr:col>77</xdr:col>
      <xdr:colOff>44450</xdr:colOff>
      <xdr:row>15</xdr:row>
      <xdr:rowOff>56188</xdr:rowOff>
    </xdr:to>
    <xdr:cxnSp macro="">
      <xdr:nvCxnSpPr>
        <xdr:cNvPr id="451" name="直線コネクタ 450"/>
        <xdr:cNvCxnSpPr/>
      </xdr:nvCxnSpPr>
      <xdr:spPr>
        <a:xfrm>
          <a:off x="15290800" y="2595191"/>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13788</xdr:rowOff>
    </xdr:from>
    <xdr:to>
      <xdr:col>72</xdr:col>
      <xdr:colOff>203200</xdr:colOff>
      <xdr:row>15</xdr:row>
      <xdr:rowOff>23441</xdr:rowOff>
    </xdr:to>
    <xdr:cxnSp macro="">
      <xdr:nvCxnSpPr>
        <xdr:cNvPr id="454" name="直線コネクタ 453"/>
        <xdr:cNvCxnSpPr/>
      </xdr:nvCxnSpPr>
      <xdr:spPr>
        <a:xfrm>
          <a:off x="14401800" y="2585538"/>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13788</xdr:rowOff>
    </xdr:from>
    <xdr:to>
      <xdr:col>68</xdr:col>
      <xdr:colOff>152400</xdr:colOff>
      <xdr:row>15</xdr:row>
      <xdr:rowOff>32059</xdr:rowOff>
    </xdr:to>
    <xdr:cxnSp macro="">
      <xdr:nvCxnSpPr>
        <xdr:cNvPr id="457" name="直線コネクタ 456"/>
        <xdr:cNvCxnSpPr/>
      </xdr:nvCxnSpPr>
      <xdr:spPr>
        <a:xfrm flipV="1">
          <a:off x="13512800" y="2585538"/>
          <a:ext cx="889000" cy="1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17109</xdr:rowOff>
    </xdr:from>
    <xdr:to>
      <xdr:col>81</xdr:col>
      <xdr:colOff>95250</xdr:colOff>
      <xdr:row>15</xdr:row>
      <xdr:rowOff>118709</xdr:rowOff>
    </xdr:to>
    <xdr:sp macro="" textlink="">
      <xdr:nvSpPr>
        <xdr:cNvPr id="467" name="楕円 466"/>
        <xdr:cNvSpPr/>
      </xdr:nvSpPr>
      <xdr:spPr>
        <a:xfrm>
          <a:off x="16967200" y="25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160636</xdr:rowOff>
    </xdr:from>
    <xdr:ext cx="762000" cy="259045"/>
    <xdr:sp macro="" textlink="">
      <xdr:nvSpPr>
        <xdr:cNvPr id="468" name="将来負担の状況該当値テキスト"/>
        <xdr:cNvSpPr txBox="1"/>
      </xdr:nvSpPr>
      <xdr:spPr>
        <a:xfrm>
          <a:off x="17106900" y="256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5388</xdr:rowOff>
    </xdr:from>
    <xdr:to>
      <xdr:col>77</xdr:col>
      <xdr:colOff>95250</xdr:colOff>
      <xdr:row>15</xdr:row>
      <xdr:rowOff>106988</xdr:rowOff>
    </xdr:to>
    <xdr:sp macro="" textlink="">
      <xdr:nvSpPr>
        <xdr:cNvPr id="469" name="楕円 468"/>
        <xdr:cNvSpPr/>
      </xdr:nvSpPr>
      <xdr:spPr>
        <a:xfrm>
          <a:off x="16129000" y="25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91765</xdr:rowOff>
    </xdr:from>
    <xdr:ext cx="736600" cy="259045"/>
    <xdr:sp macro="" textlink="">
      <xdr:nvSpPr>
        <xdr:cNvPr id="470" name="テキスト ボックス 469"/>
        <xdr:cNvSpPr txBox="1"/>
      </xdr:nvSpPr>
      <xdr:spPr>
        <a:xfrm>
          <a:off x="15798800" y="266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144091</xdr:rowOff>
    </xdr:from>
    <xdr:to>
      <xdr:col>73</xdr:col>
      <xdr:colOff>44450</xdr:colOff>
      <xdr:row>15</xdr:row>
      <xdr:rowOff>74241</xdr:rowOff>
    </xdr:to>
    <xdr:sp macro="" textlink="">
      <xdr:nvSpPr>
        <xdr:cNvPr id="471" name="楕円 470"/>
        <xdr:cNvSpPr/>
      </xdr:nvSpPr>
      <xdr:spPr>
        <a:xfrm>
          <a:off x="15240000" y="254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59018</xdr:rowOff>
    </xdr:from>
    <xdr:ext cx="762000" cy="259045"/>
    <xdr:sp macro="" textlink="">
      <xdr:nvSpPr>
        <xdr:cNvPr id="472" name="テキスト ボックス 471"/>
        <xdr:cNvSpPr txBox="1"/>
      </xdr:nvSpPr>
      <xdr:spPr>
        <a:xfrm>
          <a:off x="14909800" y="263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134438</xdr:rowOff>
    </xdr:from>
    <xdr:to>
      <xdr:col>68</xdr:col>
      <xdr:colOff>203200</xdr:colOff>
      <xdr:row>15</xdr:row>
      <xdr:rowOff>64588</xdr:rowOff>
    </xdr:to>
    <xdr:sp macro="" textlink="">
      <xdr:nvSpPr>
        <xdr:cNvPr id="473" name="楕円 472"/>
        <xdr:cNvSpPr/>
      </xdr:nvSpPr>
      <xdr:spPr>
        <a:xfrm>
          <a:off x="14351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49365</xdr:rowOff>
    </xdr:from>
    <xdr:ext cx="762000" cy="259045"/>
    <xdr:sp macro="" textlink="">
      <xdr:nvSpPr>
        <xdr:cNvPr id="474" name="テキスト ボックス 473"/>
        <xdr:cNvSpPr txBox="1"/>
      </xdr:nvSpPr>
      <xdr:spPr>
        <a:xfrm>
          <a:off x="14020800" y="262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152709</xdr:rowOff>
    </xdr:from>
    <xdr:to>
      <xdr:col>64</xdr:col>
      <xdr:colOff>152400</xdr:colOff>
      <xdr:row>15</xdr:row>
      <xdr:rowOff>82859</xdr:rowOff>
    </xdr:to>
    <xdr:sp macro="" textlink="">
      <xdr:nvSpPr>
        <xdr:cNvPr id="475" name="楕円 474"/>
        <xdr:cNvSpPr/>
      </xdr:nvSpPr>
      <xdr:spPr>
        <a:xfrm>
          <a:off x="13462000" y="25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67636</xdr:rowOff>
    </xdr:from>
    <xdr:ext cx="762000" cy="259045"/>
    <xdr:sp macro="" textlink="">
      <xdr:nvSpPr>
        <xdr:cNvPr id="476" name="テキスト ボックス 475"/>
        <xdr:cNvSpPr txBox="1"/>
      </xdr:nvSpPr>
      <xdr:spPr>
        <a:xfrm>
          <a:off x="13131800" y="263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38,479
38,257
553.18
29,488,107
28,994,642
303,267
17,478,892
34,345,113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類似団体平均と比較すると、人件費にかかる経常収支比率は低くなっていますが、要因としては消防業務やごみ処理業務を一部事務組合で行っていることが挙げられます。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また、類似団体に比べ人口千人当たりの職員数が多く、人口一人当たりの決算額も上回っていることから、今後も定員管理計画に基づき職員数の削減や行財政改革の取組を通じて人件費の抑制に努めます。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53848</xdr:rowOff>
    </xdr:from>
    <xdr:to>
      <xdr:col>24</xdr:col>
      <xdr:colOff>25400</xdr:colOff>
      <xdr:row>36</xdr:row>
      <xdr:rowOff>76708</xdr:rowOff>
    </xdr:to>
    <xdr:cxnSp macro="">
      <xdr:nvCxnSpPr>
        <xdr:cNvPr id="64" name="直線コネクタ 63"/>
        <xdr:cNvCxnSpPr/>
      </xdr:nvCxnSpPr>
      <xdr:spPr>
        <a:xfrm>
          <a:off x="3987800" y="62260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53848</xdr:rowOff>
    </xdr:to>
    <xdr:cxnSp macro="">
      <xdr:nvCxnSpPr>
        <xdr:cNvPr id="67" name="直線コネクタ 66"/>
        <xdr:cNvCxnSpPr/>
      </xdr:nvCxnSpPr>
      <xdr:spPr>
        <a:xfrm>
          <a:off x="3098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170434</xdr:rowOff>
    </xdr:from>
    <xdr:to>
      <xdr:col>15</xdr:col>
      <xdr:colOff>98425</xdr:colOff>
      <xdr:row>36</xdr:row>
      <xdr:rowOff>26416</xdr:rowOff>
    </xdr:to>
    <xdr:cxnSp macro="">
      <xdr:nvCxnSpPr>
        <xdr:cNvPr id="70" name="直線コネクタ 69"/>
        <xdr:cNvCxnSpPr/>
      </xdr:nvCxnSpPr>
      <xdr:spPr>
        <a:xfrm>
          <a:off x="2209800" y="6171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35</xdr:row>
      <xdr:rowOff>170434</xdr:rowOff>
    </xdr:to>
    <xdr:cxnSp macro="">
      <xdr:nvCxnSpPr>
        <xdr:cNvPr id="73" name="直線コネクタ 72"/>
        <xdr:cNvCxnSpPr/>
      </xdr:nvCxnSpPr>
      <xdr:spPr>
        <a:xfrm>
          <a:off x="1320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119634</xdr:rowOff>
    </xdr:from>
    <xdr:to>
      <xdr:col>11</xdr:col>
      <xdr:colOff>60325</xdr:colOff>
      <xdr:row>36</xdr:row>
      <xdr:rowOff>49784</xdr:rowOff>
    </xdr:to>
    <xdr:sp macro="" textlink="">
      <xdr:nvSpPr>
        <xdr:cNvPr id="89" name="楕円 88"/>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59961</xdr:rowOff>
    </xdr:from>
    <xdr:ext cx="762000" cy="259045"/>
    <xdr:sp macro="" textlink="">
      <xdr:nvSpPr>
        <xdr:cNvPr id="90" name="テキスト ボックス 89"/>
        <xdr:cNvSpPr txBox="1"/>
      </xdr:nvSpPr>
      <xdr:spPr>
        <a:xfrm>
          <a:off x="1828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物件費にかかる経常収支比率は類似団体に比べて低くなっておりますが、人口一人当たりの決算額は類似団体や全国市町村の平均を上回っているため、事業の見直しや統合を図り、削減に努めます。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45357</xdr:rowOff>
    </xdr:to>
    <xdr:cxnSp macro="">
      <xdr:nvCxnSpPr>
        <xdr:cNvPr id="127" name="直線コネクタ 126"/>
        <xdr:cNvCxnSpPr/>
      </xdr:nvCxnSpPr>
      <xdr:spPr>
        <a:xfrm>
          <a:off x="15671800" y="27014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45357</xdr:rowOff>
    </xdr:to>
    <xdr:cxnSp macro="">
      <xdr:nvCxnSpPr>
        <xdr:cNvPr id="130" name="直線コネクタ 129"/>
        <xdr:cNvCxnSpPr/>
      </xdr:nvCxnSpPr>
      <xdr:spPr>
        <a:xfrm flipV="1">
          <a:off x="14782800" y="2701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16</xdr:row>
      <xdr:rowOff>45357</xdr:rowOff>
    </xdr:to>
    <xdr:cxnSp macro="">
      <xdr:nvCxnSpPr>
        <xdr:cNvPr id="133" name="直線コネクタ 132"/>
        <xdr:cNvCxnSpPr/>
      </xdr:nvCxnSpPr>
      <xdr:spPr>
        <a:xfrm>
          <a:off x="13893800" y="2636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15</xdr:row>
      <xdr:rowOff>64407</xdr:rowOff>
    </xdr:to>
    <xdr:cxnSp macro="">
      <xdr:nvCxnSpPr>
        <xdr:cNvPr id="136" name="直線コネクタ 135"/>
        <xdr:cNvCxnSpPr/>
      </xdr:nvCxnSpPr>
      <xdr:spPr>
        <a:xfrm>
          <a:off x="13004800" y="2505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0" name="テキスト ボックス 139"/>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6" name="楕円 145"/>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7"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48" name="楕円 147"/>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49" name="テキスト ボックス 148"/>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0" name="楕円 149"/>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1" name="テキスト ボックス 150"/>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2" name="楕円 151"/>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3" name="テキスト ボックス 152"/>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4" name="楕円 153"/>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5" name="テキスト ボックス 154"/>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扶助費にかかる経常収支比率は年々上昇傾向にあります。これは高齢化が進み、社会福祉費や老人福祉費、また保育業務の民間委託を進める中、児童福祉費が増加したことなどが要因として挙げられます。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1815</xdr:rowOff>
    </xdr:to>
    <xdr:cxnSp macro="">
      <xdr:nvCxnSpPr>
        <xdr:cNvPr id="190" name="直線コネクタ 189"/>
        <xdr:cNvCxnSpPr/>
      </xdr:nvCxnSpPr>
      <xdr:spPr>
        <a:xfrm>
          <a:off x="3987800" y="9581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151493</xdr:rowOff>
    </xdr:to>
    <xdr:cxnSp macro="">
      <xdr:nvCxnSpPr>
        <xdr:cNvPr id="193" name="直線コネクタ 192"/>
        <xdr:cNvCxnSpPr/>
      </xdr:nvCxnSpPr>
      <xdr:spPr>
        <a:xfrm>
          <a:off x="3098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107950</xdr:rowOff>
    </xdr:to>
    <xdr:cxnSp macro="">
      <xdr:nvCxnSpPr>
        <xdr:cNvPr id="196" name="直線コネクタ 195"/>
        <xdr:cNvCxnSpPr/>
      </xdr:nvCxnSpPr>
      <xdr:spPr>
        <a:xfrm>
          <a:off x="2209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75293</xdr:rowOff>
    </xdr:to>
    <xdr:cxnSp macro="">
      <xdr:nvCxnSpPr>
        <xdr:cNvPr id="199" name="直線コネクタ 198"/>
        <xdr:cNvCxnSpPr/>
      </xdr:nvCxnSpPr>
      <xdr:spPr>
        <a:xfrm>
          <a:off x="1320800" y="946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9" name="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10"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1" name="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2" name="テキスト ボックス 211"/>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5" name="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6" name="テキスト ボックス 215"/>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7" name="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昨年度および類似団体平均に比べ数値が下回っています。要因としては繰出金が増加したことなどが挙げられます。本市の繰出金は下水道事業が占める割合が大きく、令和２年度以降の地方公営企業法適化を見据え、独立採算の原則に則り、健全経営となるよう努め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71483</xdr:rowOff>
    </xdr:to>
    <xdr:cxnSp macro="">
      <xdr:nvCxnSpPr>
        <xdr:cNvPr id="253" name="直線コネクタ 252"/>
        <xdr:cNvCxnSpPr/>
      </xdr:nvCxnSpPr>
      <xdr:spPr>
        <a:xfrm>
          <a:off x="15671800" y="960083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56</xdr:row>
      <xdr:rowOff>78015</xdr:rowOff>
    </xdr:to>
    <xdr:cxnSp macro="">
      <xdr:nvCxnSpPr>
        <xdr:cNvPr id="256" name="直線コネクタ 255"/>
        <xdr:cNvCxnSpPr/>
      </xdr:nvCxnSpPr>
      <xdr:spPr>
        <a:xfrm flipV="1">
          <a:off x="14782800" y="9600837"/>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32294</xdr:rowOff>
    </xdr:from>
    <xdr:to>
      <xdr:col>73</xdr:col>
      <xdr:colOff>180975</xdr:colOff>
      <xdr:row>56</xdr:row>
      <xdr:rowOff>78015</xdr:rowOff>
    </xdr:to>
    <xdr:cxnSp macro="">
      <xdr:nvCxnSpPr>
        <xdr:cNvPr id="259" name="直線コネクタ 258"/>
        <xdr:cNvCxnSpPr/>
      </xdr:nvCxnSpPr>
      <xdr:spPr>
        <a:xfrm>
          <a:off x="13893800" y="96334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32294</xdr:rowOff>
    </xdr:to>
    <xdr:cxnSp macro="">
      <xdr:nvCxnSpPr>
        <xdr:cNvPr id="262" name="直線コネクタ 261"/>
        <xdr:cNvCxnSpPr/>
      </xdr:nvCxnSpPr>
      <xdr:spPr>
        <a:xfrm>
          <a:off x="13004800" y="9626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2" name="楕円 271"/>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37210</xdr:rowOff>
    </xdr:from>
    <xdr:ext cx="762000" cy="259045"/>
    <xdr:sp macro="" textlink="">
      <xdr:nvSpPr>
        <xdr:cNvPr id="273" name="その他該当値テキスト"/>
        <xdr:cNvSpPr txBox="1"/>
      </xdr:nvSpPr>
      <xdr:spPr>
        <a:xfrm>
          <a:off x="16598900" y="94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4" name="楕円 273"/>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60614</xdr:rowOff>
    </xdr:from>
    <xdr:ext cx="736600" cy="259045"/>
    <xdr:sp macro="" textlink="">
      <xdr:nvSpPr>
        <xdr:cNvPr id="275" name="テキスト ボックス 274"/>
        <xdr:cNvSpPr txBox="1"/>
      </xdr:nvSpPr>
      <xdr:spPr>
        <a:xfrm>
          <a:off x="15290800" y="93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6" name="楕円 275"/>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7" name="テキスト ボックス 276"/>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152944</xdr:rowOff>
    </xdr:from>
    <xdr:to>
      <xdr:col>69</xdr:col>
      <xdr:colOff>142875</xdr:colOff>
      <xdr:row>56</xdr:row>
      <xdr:rowOff>83094</xdr:rowOff>
    </xdr:to>
    <xdr:sp macro="" textlink="">
      <xdr:nvSpPr>
        <xdr:cNvPr id="278" name="楕円 277"/>
        <xdr:cNvSpPr/>
      </xdr:nvSpPr>
      <xdr:spPr>
        <a:xfrm>
          <a:off x="13843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79" name="テキスト ボックス 278"/>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80" name="楕円 279"/>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81" name="テキスト ボックス 280"/>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や人口１人当たりの決算額が類似団体平均を上回っている要因としては、一部事務組合で実施している業務が比較的多いことや、各種団体への補助金が多額になっていること、簡易水道事業が上水道事業と統合し法適化したことにより水道事業会計への補助金が増加したことなどが挙げられま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今後も引き続き、補助金審査や一部事務組合等へのヒアリングを実施しながら補助費等の削減に努めます。</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24130</xdr:rowOff>
    </xdr:to>
    <xdr:cxnSp macro="">
      <xdr:nvCxnSpPr>
        <xdr:cNvPr id="311" name="直線コネクタ 310"/>
        <xdr:cNvCxnSpPr/>
      </xdr:nvCxnSpPr>
      <xdr:spPr>
        <a:xfrm flipV="1">
          <a:off x="15671800" y="6363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24130</xdr:rowOff>
    </xdr:to>
    <xdr:cxnSp macro="">
      <xdr:nvCxnSpPr>
        <xdr:cNvPr id="314" name="直線コネクタ 313"/>
        <xdr:cNvCxnSpPr/>
      </xdr:nvCxnSpPr>
      <xdr:spPr>
        <a:xfrm>
          <a:off x="14782800" y="6331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159004</xdr:rowOff>
    </xdr:to>
    <xdr:cxnSp macro="">
      <xdr:nvCxnSpPr>
        <xdr:cNvPr id="317" name="直線コネクタ 316"/>
        <xdr:cNvCxnSpPr/>
      </xdr:nvCxnSpPr>
      <xdr:spPr>
        <a:xfrm>
          <a:off x="13893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122428</xdr:rowOff>
    </xdr:to>
    <xdr:cxnSp macro="">
      <xdr:nvCxnSpPr>
        <xdr:cNvPr id="320" name="直線コネクタ 319"/>
        <xdr:cNvCxnSpPr/>
      </xdr:nvCxnSpPr>
      <xdr:spPr>
        <a:xfrm>
          <a:off x="13004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2" name="テキスト ボックス 321"/>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4" name="テキスト ボックス 323"/>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1"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2" name="楕円 331"/>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3" name="テキスト ボックス 33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4" name="楕円 333"/>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5" name="テキスト ボックス 334"/>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6" name="楕円 335"/>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7" name="テキスト ボックス 336"/>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8" name="楕円 337"/>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9" name="テキスト ボックス 338"/>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これまで実施してきた普通建設事業の影響により、公債費にかかる経常収支比率は類似団体平均を</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、人口一人当たり決算額においても類似団体平均や全国市町村の平均を大きく上回っており、公債費の負担は非常に重たいものとなっております。また実質公債費比率についても</a:t>
          </a:r>
          <a:r>
            <a:rPr kumimoji="1" lang="en-US" altLang="ja-JP" sz="1050">
              <a:latin typeface="ＭＳ Ｐゴシック" panose="020B0600070205080204" pitchFamily="50" charset="-128"/>
              <a:ea typeface="ＭＳ Ｐゴシック" panose="020B0600070205080204" pitchFamily="50" charset="-128"/>
            </a:rPr>
            <a:t>10.8</a:t>
          </a:r>
          <a:r>
            <a:rPr kumimoji="1" lang="ja-JP" altLang="en-US" sz="1050">
              <a:latin typeface="ＭＳ Ｐゴシック" panose="020B0600070205080204" pitchFamily="50" charset="-128"/>
              <a:ea typeface="ＭＳ Ｐゴシック" panose="020B0600070205080204" pitchFamily="50" charset="-128"/>
            </a:rPr>
            <a:t>と類似団体の中では依然として高い状況にあります。</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近年の大型事業により今後も数値が悪化することが想定されることから、中期財政計画や実施計画などに基づき、地方債の発行と償還のバランスを図り、公債費の抑制に努めます。</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69850</xdr:rowOff>
    </xdr:to>
    <xdr:cxnSp macro="">
      <xdr:nvCxnSpPr>
        <xdr:cNvPr id="371" name="直線コネクタ 370"/>
        <xdr:cNvCxnSpPr/>
      </xdr:nvCxnSpPr>
      <xdr:spPr>
        <a:xfrm>
          <a:off x="3987800" y="12920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67945</xdr:rowOff>
    </xdr:to>
    <xdr:cxnSp macro="">
      <xdr:nvCxnSpPr>
        <xdr:cNvPr id="374" name="直線コネクタ 373"/>
        <xdr:cNvCxnSpPr/>
      </xdr:nvCxnSpPr>
      <xdr:spPr>
        <a:xfrm flipV="1">
          <a:off x="3098800" y="129209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67945</xdr:rowOff>
    </xdr:from>
    <xdr:to>
      <xdr:col>15</xdr:col>
      <xdr:colOff>98425</xdr:colOff>
      <xdr:row>75</xdr:row>
      <xdr:rowOff>79375</xdr:rowOff>
    </xdr:to>
    <xdr:cxnSp macro="">
      <xdr:nvCxnSpPr>
        <xdr:cNvPr id="377" name="直線コネクタ 376"/>
        <xdr:cNvCxnSpPr/>
      </xdr:nvCxnSpPr>
      <xdr:spPr>
        <a:xfrm flipV="1">
          <a:off x="2209800" y="129266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79375</xdr:rowOff>
    </xdr:from>
    <xdr:to>
      <xdr:col>11</xdr:col>
      <xdr:colOff>9525</xdr:colOff>
      <xdr:row>75</xdr:row>
      <xdr:rowOff>96520</xdr:rowOff>
    </xdr:to>
    <xdr:cxnSp macro="">
      <xdr:nvCxnSpPr>
        <xdr:cNvPr id="380" name="直線コネクタ 379"/>
        <xdr:cNvCxnSpPr/>
      </xdr:nvCxnSpPr>
      <xdr:spPr>
        <a:xfrm flipV="1">
          <a:off x="1320800" y="129381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60342</xdr:rowOff>
    </xdr:from>
    <xdr:ext cx="762000" cy="259045"/>
    <xdr:sp macro="" textlink="">
      <xdr:nvSpPr>
        <xdr:cNvPr id="382" name="テキスト ボックス 381"/>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4" name="テキスト ボックス 383"/>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0" name="楕円 38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91"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2" name="楕円 391"/>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97807</xdr:rowOff>
    </xdr:from>
    <xdr:ext cx="736600" cy="259045"/>
    <xdr:sp macro="" textlink="">
      <xdr:nvSpPr>
        <xdr:cNvPr id="393" name="テキスト ボックス 392"/>
        <xdr:cNvSpPr txBox="1"/>
      </xdr:nvSpPr>
      <xdr:spPr>
        <a:xfrm>
          <a:off x="3606800" y="1295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17145</xdr:rowOff>
    </xdr:from>
    <xdr:to>
      <xdr:col>15</xdr:col>
      <xdr:colOff>149225</xdr:colOff>
      <xdr:row>75</xdr:row>
      <xdr:rowOff>118745</xdr:rowOff>
    </xdr:to>
    <xdr:sp macro="" textlink="">
      <xdr:nvSpPr>
        <xdr:cNvPr id="394" name="楕円 393"/>
        <xdr:cNvSpPr/>
      </xdr:nvSpPr>
      <xdr:spPr>
        <a:xfrm>
          <a:off x="3048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103522</xdr:rowOff>
    </xdr:from>
    <xdr:ext cx="762000" cy="259045"/>
    <xdr:sp macro="" textlink="">
      <xdr:nvSpPr>
        <xdr:cNvPr id="395" name="テキスト ボックス 394"/>
        <xdr:cNvSpPr txBox="1"/>
      </xdr:nvSpPr>
      <xdr:spPr>
        <a:xfrm>
          <a:off x="2717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28575</xdr:rowOff>
    </xdr:from>
    <xdr:to>
      <xdr:col>11</xdr:col>
      <xdr:colOff>60325</xdr:colOff>
      <xdr:row>75</xdr:row>
      <xdr:rowOff>130175</xdr:rowOff>
    </xdr:to>
    <xdr:sp macro="" textlink="">
      <xdr:nvSpPr>
        <xdr:cNvPr id="396" name="楕円 395"/>
        <xdr:cNvSpPr/>
      </xdr:nvSpPr>
      <xdr:spPr>
        <a:xfrm>
          <a:off x="2159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114952</xdr:rowOff>
    </xdr:from>
    <xdr:ext cx="762000" cy="259045"/>
    <xdr:sp macro="" textlink="">
      <xdr:nvSpPr>
        <xdr:cNvPr id="397" name="テキスト ボックス 396"/>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8" name="楕円 397"/>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132097</xdr:rowOff>
    </xdr:from>
    <xdr:ext cx="762000" cy="259045"/>
    <xdr:sp macro="" textlink="">
      <xdr:nvSpPr>
        <xdr:cNvPr id="399" name="テキスト ボックス 398"/>
        <xdr:cNvSpPr txBox="1"/>
      </xdr:nvSpPr>
      <xdr:spPr>
        <a:xfrm>
          <a:off x="939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公債費以外にかかる経常収支比率は、類似団体平均に比べ低くなっていますが、近年は増加傾向にあり、今年度も人件費、物件費等の増により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今後も大幅な一般財源の増が見込めない中、引き続き行財政改革を確実に進めることにより、数値の改善に努めます。</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77</xdr:row>
      <xdr:rowOff>77470</xdr:rowOff>
    </xdr:to>
    <xdr:cxnSp macro="">
      <xdr:nvCxnSpPr>
        <xdr:cNvPr id="432" name="直線コネクタ 431"/>
        <xdr:cNvCxnSpPr/>
      </xdr:nvCxnSpPr>
      <xdr:spPr>
        <a:xfrm>
          <a:off x="15671800" y="131838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153670</xdr:rowOff>
    </xdr:from>
    <xdr:to>
      <xdr:col>78</xdr:col>
      <xdr:colOff>69850</xdr:colOff>
      <xdr:row>76</xdr:row>
      <xdr:rowOff>161289</xdr:rowOff>
    </xdr:to>
    <xdr:cxnSp macro="">
      <xdr:nvCxnSpPr>
        <xdr:cNvPr id="435" name="直線コネクタ 434"/>
        <xdr:cNvCxnSpPr/>
      </xdr:nvCxnSpPr>
      <xdr:spPr>
        <a:xfrm flipV="1">
          <a:off x="14782800" y="13183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16511</xdr:rowOff>
    </xdr:from>
    <xdr:to>
      <xdr:col>73</xdr:col>
      <xdr:colOff>180975</xdr:colOff>
      <xdr:row>76</xdr:row>
      <xdr:rowOff>161289</xdr:rowOff>
    </xdr:to>
    <xdr:cxnSp macro="">
      <xdr:nvCxnSpPr>
        <xdr:cNvPr id="438" name="直線コネクタ 437"/>
        <xdr:cNvCxnSpPr/>
      </xdr:nvCxnSpPr>
      <xdr:spPr>
        <a:xfrm>
          <a:off x="13893800" y="130467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104140</xdr:rowOff>
    </xdr:from>
    <xdr:to>
      <xdr:col>69</xdr:col>
      <xdr:colOff>92075</xdr:colOff>
      <xdr:row>76</xdr:row>
      <xdr:rowOff>16511</xdr:rowOff>
    </xdr:to>
    <xdr:cxnSp macro="">
      <xdr:nvCxnSpPr>
        <xdr:cNvPr id="441" name="直線コネクタ 440"/>
        <xdr:cNvCxnSpPr/>
      </xdr:nvCxnSpPr>
      <xdr:spPr>
        <a:xfrm>
          <a:off x="13004800" y="1296289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5" name="テキスト ボックス 444"/>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51" name="楕円 450"/>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43197</xdr:rowOff>
    </xdr:from>
    <xdr:ext cx="762000" cy="259045"/>
    <xdr:sp macro="" textlink="">
      <xdr:nvSpPr>
        <xdr:cNvPr id="452" name="公債費以外該当値テキスト"/>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102870</xdr:rowOff>
    </xdr:from>
    <xdr:to>
      <xdr:col>78</xdr:col>
      <xdr:colOff>120650</xdr:colOff>
      <xdr:row>77</xdr:row>
      <xdr:rowOff>33020</xdr:rowOff>
    </xdr:to>
    <xdr:sp macro="" textlink="">
      <xdr:nvSpPr>
        <xdr:cNvPr id="453" name="楕円 452"/>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54" name="テキスト ボックス 453"/>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110489</xdr:rowOff>
    </xdr:from>
    <xdr:to>
      <xdr:col>74</xdr:col>
      <xdr:colOff>31750</xdr:colOff>
      <xdr:row>77</xdr:row>
      <xdr:rowOff>40639</xdr:rowOff>
    </xdr:to>
    <xdr:sp macro="" textlink="">
      <xdr:nvSpPr>
        <xdr:cNvPr id="455" name="楕円 454"/>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50817</xdr:rowOff>
    </xdr:from>
    <xdr:ext cx="762000" cy="259045"/>
    <xdr:sp macro="" textlink="">
      <xdr:nvSpPr>
        <xdr:cNvPr id="456" name="テキスト ボックス 45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137160</xdr:rowOff>
    </xdr:from>
    <xdr:to>
      <xdr:col>69</xdr:col>
      <xdr:colOff>142875</xdr:colOff>
      <xdr:row>76</xdr:row>
      <xdr:rowOff>67311</xdr:rowOff>
    </xdr:to>
    <xdr:sp macro="" textlink="">
      <xdr:nvSpPr>
        <xdr:cNvPr id="457" name="楕円 456"/>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77487</xdr:rowOff>
    </xdr:from>
    <xdr:ext cx="762000" cy="259045"/>
    <xdr:sp macro="" textlink="">
      <xdr:nvSpPr>
        <xdr:cNvPr id="458" name="テキスト ボックス 457"/>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53340</xdr:rowOff>
    </xdr:from>
    <xdr:to>
      <xdr:col>65</xdr:col>
      <xdr:colOff>53975</xdr:colOff>
      <xdr:row>75</xdr:row>
      <xdr:rowOff>154939</xdr:rowOff>
    </xdr:to>
    <xdr:sp macro="" textlink="">
      <xdr:nvSpPr>
        <xdr:cNvPr id="459" name="楕円 458"/>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165117</xdr:rowOff>
    </xdr:from>
    <xdr:ext cx="762000" cy="259045"/>
    <xdr:sp macro="" textlink="">
      <xdr:nvSpPr>
        <xdr:cNvPr id="460" name="テキスト ボックス 459"/>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59906</xdr:rowOff>
    </xdr:from>
    <xdr:to>
      <xdr:col>29</xdr:col>
      <xdr:colOff>127000</xdr:colOff>
      <xdr:row>15</xdr:row>
      <xdr:rowOff>92748</xdr:rowOff>
    </xdr:to>
    <xdr:cxnSp macro="">
      <xdr:nvCxnSpPr>
        <xdr:cNvPr id="50" name="直線コネクタ 49"/>
        <xdr:cNvCxnSpPr/>
      </xdr:nvCxnSpPr>
      <xdr:spPr bwMode="auto">
        <a:xfrm flipV="1">
          <a:off x="5003800" y="2679281"/>
          <a:ext cx="647700" cy="3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92748</xdr:rowOff>
    </xdr:from>
    <xdr:to>
      <xdr:col>26</xdr:col>
      <xdr:colOff>50800</xdr:colOff>
      <xdr:row>15</xdr:row>
      <xdr:rowOff>130086</xdr:rowOff>
    </xdr:to>
    <xdr:cxnSp macro="">
      <xdr:nvCxnSpPr>
        <xdr:cNvPr id="53" name="直線コネクタ 52"/>
        <xdr:cNvCxnSpPr/>
      </xdr:nvCxnSpPr>
      <xdr:spPr bwMode="auto">
        <a:xfrm flipV="1">
          <a:off x="4305300" y="2712123"/>
          <a:ext cx="698500" cy="3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130086</xdr:rowOff>
    </xdr:from>
    <xdr:to>
      <xdr:col>22</xdr:col>
      <xdr:colOff>114300</xdr:colOff>
      <xdr:row>15</xdr:row>
      <xdr:rowOff>134468</xdr:rowOff>
    </xdr:to>
    <xdr:cxnSp macro="">
      <xdr:nvCxnSpPr>
        <xdr:cNvPr id="56" name="直線コネクタ 55"/>
        <xdr:cNvCxnSpPr/>
      </xdr:nvCxnSpPr>
      <xdr:spPr bwMode="auto">
        <a:xfrm flipV="1">
          <a:off x="3606800" y="2749461"/>
          <a:ext cx="698500" cy="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134468</xdr:rowOff>
    </xdr:from>
    <xdr:to>
      <xdr:col>18</xdr:col>
      <xdr:colOff>177800</xdr:colOff>
      <xdr:row>15</xdr:row>
      <xdr:rowOff>165075</xdr:rowOff>
    </xdr:to>
    <xdr:cxnSp macro="">
      <xdr:nvCxnSpPr>
        <xdr:cNvPr id="59" name="直線コネクタ 58"/>
        <xdr:cNvCxnSpPr/>
      </xdr:nvCxnSpPr>
      <xdr:spPr bwMode="auto">
        <a:xfrm flipV="1">
          <a:off x="2908300" y="2753843"/>
          <a:ext cx="698500" cy="3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156621</xdr:rowOff>
    </xdr:from>
    <xdr:ext cx="762000" cy="259045"/>
    <xdr:sp macro="" textlink="">
      <xdr:nvSpPr>
        <xdr:cNvPr id="61" name="テキスト ボックス 60"/>
        <xdr:cNvSpPr txBox="1"/>
      </xdr:nvSpPr>
      <xdr:spPr>
        <a:xfrm>
          <a:off x="32258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31195</xdr:rowOff>
    </xdr:from>
    <xdr:ext cx="762000" cy="259045"/>
    <xdr:sp macro="" textlink="">
      <xdr:nvSpPr>
        <xdr:cNvPr id="63" name="テキスト ボックス 62"/>
        <xdr:cNvSpPr txBox="1"/>
      </xdr:nvSpPr>
      <xdr:spPr>
        <a:xfrm>
          <a:off x="2527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9106</xdr:rowOff>
    </xdr:from>
    <xdr:to>
      <xdr:col>29</xdr:col>
      <xdr:colOff>177800</xdr:colOff>
      <xdr:row>15</xdr:row>
      <xdr:rowOff>110706</xdr:rowOff>
    </xdr:to>
    <xdr:sp macro="" textlink="">
      <xdr:nvSpPr>
        <xdr:cNvPr id="69" name="楕円 68"/>
        <xdr:cNvSpPr/>
      </xdr:nvSpPr>
      <xdr:spPr bwMode="auto">
        <a:xfrm>
          <a:off x="5600700" y="26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25633</xdr:rowOff>
    </xdr:from>
    <xdr:ext cx="762000" cy="259045"/>
    <xdr:sp macro="" textlink="">
      <xdr:nvSpPr>
        <xdr:cNvPr id="70" name="人口1人当たり決算額の推移該当値テキスト130"/>
        <xdr:cNvSpPr txBox="1"/>
      </xdr:nvSpPr>
      <xdr:spPr>
        <a:xfrm>
          <a:off x="5740400" y="24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41948</xdr:rowOff>
    </xdr:from>
    <xdr:to>
      <xdr:col>26</xdr:col>
      <xdr:colOff>101600</xdr:colOff>
      <xdr:row>15</xdr:row>
      <xdr:rowOff>143548</xdr:rowOff>
    </xdr:to>
    <xdr:sp macro="" textlink="">
      <xdr:nvSpPr>
        <xdr:cNvPr id="71" name="楕円 70"/>
        <xdr:cNvSpPr/>
      </xdr:nvSpPr>
      <xdr:spPr bwMode="auto">
        <a:xfrm>
          <a:off x="4953000" y="2661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153725</xdr:rowOff>
    </xdr:from>
    <xdr:ext cx="736600" cy="259045"/>
    <xdr:sp macro="" textlink="">
      <xdr:nvSpPr>
        <xdr:cNvPr id="72" name="テキスト ボックス 71"/>
        <xdr:cNvSpPr txBox="1"/>
      </xdr:nvSpPr>
      <xdr:spPr>
        <a:xfrm>
          <a:off x="4622800" y="243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79286</xdr:rowOff>
    </xdr:from>
    <xdr:to>
      <xdr:col>22</xdr:col>
      <xdr:colOff>165100</xdr:colOff>
      <xdr:row>16</xdr:row>
      <xdr:rowOff>9436</xdr:rowOff>
    </xdr:to>
    <xdr:sp macro="" textlink="">
      <xdr:nvSpPr>
        <xdr:cNvPr id="73" name="楕円 72"/>
        <xdr:cNvSpPr/>
      </xdr:nvSpPr>
      <xdr:spPr bwMode="auto">
        <a:xfrm>
          <a:off x="4254500" y="269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19613</xdr:rowOff>
    </xdr:from>
    <xdr:ext cx="762000" cy="259045"/>
    <xdr:sp macro="" textlink="">
      <xdr:nvSpPr>
        <xdr:cNvPr id="74" name="テキスト ボックス 73"/>
        <xdr:cNvSpPr txBox="1"/>
      </xdr:nvSpPr>
      <xdr:spPr>
        <a:xfrm>
          <a:off x="3924300" y="246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83668</xdr:rowOff>
    </xdr:from>
    <xdr:to>
      <xdr:col>19</xdr:col>
      <xdr:colOff>38100</xdr:colOff>
      <xdr:row>16</xdr:row>
      <xdr:rowOff>13818</xdr:rowOff>
    </xdr:to>
    <xdr:sp macro="" textlink="">
      <xdr:nvSpPr>
        <xdr:cNvPr id="75" name="楕円 74"/>
        <xdr:cNvSpPr/>
      </xdr:nvSpPr>
      <xdr:spPr bwMode="auto">
        <a:xfrm>
          <a:off x="3556000" y="2703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23995</xdr:rowOff>
    </xdr:from>
    <xdr:ext cx="762000" cy="259045"/>
    <xdr:sp macro="" textlink="">
      <xdr:nvSpPr>
        <xdr:cNvPr id="76" name="テキスト ボックス 75"/>
        <xdr:cNvSpPr txBox="1"/>
      </xdr:nvSpPr>
      <xdr:spPr>
        <a:xfrm>
          <a:off x="3225800" y="247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114275</xdr:rowOff>
    </xdr:from>
    <xdr:to>
      <xdr:col>15</xdr:col>
      <xdr:colOff>101600</xdr:colOff>
      <xdr:row>16</xdr:row>
      <xdr:rowOff>44425</xdr:rowOff>
    </xdr:to>
    <xdr:sp macro="" textlink="">
      <xdr:nvSpPr>
        <xdr:cNvPr id="77" name="楕円 76"/>
        <xdr:cNvSpPr/>
      </xdr:nvSpPr>
      <xdr:spPr bwMode="auto">
        <a:xfrm>
          <a:off x="2857500" y="2733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54602</xdr:rowOff>
    </xdr:from>
    <xdr:ext cx="762000" cy="259045"/>
    <xdr:sp macro="" textlink="">
      <xdr:nvSpPr>
        <xdr:cNvPr id="78" name="テキスト ボックス 77"/>
        <xdr:cNvSpPr txBox="1"/>
      </xdr:nvSpPr>
      <xdr:spPr>
        <a:xfrm>
          <a:off x="2527300" y="25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288220</xdr:rowOff>
    </xdr:from>
    <xdr:to>
      <xdr:col>29</xdr:col>
      <xdr:colOff>127000</xdr:colOff>
      <xdr:row>37</xdr:row>
      <xdr:rowOff>295211</xdr:rowOff>
    </xdr:to>
    <xdr:cxnSp macro="">
      <xdr:nvCxnSpPr>
        <xdr:cNvPr id="112" name="直線コネクタ 111"/>
        <xdr:cNvCxnSpPr/>
      </xdr:nvCxnSpPr>
      <xdr:spPr bwMode="auto">
        <a:xfrm flipV="1">
          <a:off x="5003800" y="7412920"/>
          <a:ext cx="647700" cy="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272998</xdr:rowOff>
    </xdr:from>
    <xdr:ext cx="762000" cy="259045"/>
    <xdr:sp macro="" textlink="">
      <xdr:nvSpPr>
        <xdr:cNvPr id="113" name="人口1人当たり決算額の推移平均値テキスト445"/>
        <xdr:cNvSpPr txBox="1"/>
      </xdr:nvSpPr>
      <xdr:spPr>
        <a:xfrm>
          <a:off x="5740400" y="7397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292129</xdr:rowOff>
    </xdr:from>
    <xdr:to>
      <xdr:col>26</xdr:col>
      <xdr:colOff>50800</xdr:colOff>
      <xdr:row>37</xdr:row>
      <xdr:rowOff>295211</xdr:rowOff>
    </xdr:to>
    <xdr:cxnSp macro="">
      <xdr:nvCxnSpPr>
        <xdr:cNvPr id="115" name="直線コネクタ 114"/>
        <xdr:cNvCxnSpPr/>
      </xdr:nvCxnSpPr>
      <xdr:spPr bwMode="auto">
        <a:xfrm>
          <a:off x="4305300" y="7416829"/>
          <a:ext cx="698500" cy="3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273997</xdr:rowOff>
    </xdr:from>
    <xdr:to>
      <xdr:col>22</xdr:col>
      <xdr:colOff>114300</xdr:colOff>
      <xdr:row>37</xdr:row>
      <xdr:rowOff>292129</xdr:rowOff>
    </xdr:to>
    <xdr:cxnSp macro="">
      <xdr:nvCxnSpPr>
        <xdr:cNvPr id="118" name="直線コネクタ 117"/>
        <xdr:cNvCxnSpPr/>
      </xdr:nvCxnSpPr>
      <xdr:spPr bwMode="auto">
        <a:xfrm>
          <a:off x="3606800" y="7398697"/>
          <a:ext cx="698500" cy="18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269986</xdr:rowOff>
    </xdr:from>
    <xdr:to>
      <xdr:col>18</xdr:col>
      <xdr:colOff>177800</xdr:colOff>
      <xdr:row>37</xdr:row>
      <xdr:rowOff>273997</xdr:rowOff>
    </xdr:to>
    <xdr:cxnSp macro="">
      <xdr:nvCxnSpPr>
        <xdr:cNvPr id="121" name="直線コネクタ 120"/>
        <xdr:cNvCxnSpPr/>
      </xdr:nvCxnSpPr>
      <xdr:spPr bwMode="auto">
        <a:xfrm>
          <a:off x="2908300" y="7394686"/>
          <a:ext cx="698500" cy="4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33643</xdr:rowOff>
    </xdr:from>
    <xdr:ext cx="762000" cy="259045"/>
    <xdr:sp macro="" textlink="">
      <xdr:nvSpPr>
        <xdr:cNvPr id="123" name="テキスト ボックス 122"/>
        <xdr:cNvSpPr txBox="1"/>
      </xdr:nvSpPr>
      <xdr:spPr>
        <a:xfrm>
          <a:off x="32258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33715</xdr:rowOff>
    </xdr:from>
    <xdr:ext cx="762000" cy="259045"/>
    <xdr:sp macro="" textlink="">
      <xdr:nvSpPr>
        <xdr:cNvPr id="125" name="テキスト ボックス 124"/>
        <xdr:cNvSpPr txBox="1"/>
      </xdr:nvSpPr>
      <xdr:spPr>
        <a:xfrm>
          <a:off x="2527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237420</xdr:rowOff>
    </xdr:from>
    <xdr:to>
      <xdr:col>29</xdr:col>
      <xdr:colOff>177800</xdr:colOff>
      <xdr:row>37</xdr:row>
      <xdr:rowOff>339020</xdr:rowOff>
    </xdr:to>
    <xdr:sp macro="" textlink="">
      <xdr:nvSpPr>
        <xdr:cNvPr id="131" name="楕円 130"/>
        <xdr:cNvSpPr/>
      </xdr:nvSpPr>
      <xdr:spPr bwMode="auto">
        <a:xfrm>
          <a:off x="5600700" y="736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82497</xdr:rowOff>
    </xdr:from>
    <xdr:ext cx="762000" cy="259045"/>
    <xdr:sp macro="" textlink="">
      <xdr:nvSpPr>
        <xdr:cNvPr id="132" name="人口1人当たり決算額の推移該当値テキスト445"/>
        <xdr:cNvSpPr txBox="1"/>
      </xdr:nvSpPr>
      <xdr:spPr>
        <a:xfrm>
          <a:off x="5740400" y="720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244411</xdr:rowOff>
    </xdr:from>
    <xdr:to>
      <xdr:col>26</xdr:col>
      <xdr:colOff>101600</xdr:colOff>
      <xdr:row>38</xdr:row>
      <xdr:rowOff>3111</xdr:rowOff>
    </xdr:to>
    <xdr:sp macro="" textlink="">
      <xdr:nvSpPr>
        <xdr:cNvPr id="133" name="楕円 132"/>
        <xdr:cNvSpPr/>
      </xdr:nvSpPr>
      <xdr:spPr bwMode="auto">
        <a:xfrm>
          <a:off x="4953000" y="736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13288</xdr:rowOff>
    </xdr:from>
    <xdr:ext cx="736600" cy="259045"/>
    <xdr:sp macro="" textlink="">
      <xdr:nvSpPr>
        <xdr:cNvPr id="134" name="テキスト ボックス 133"/>
        <xdr:cNvSpPr txBox="1"/>
      </xdr:nvSpPr>
      <xdr:spPr>
        <a:xfrm>
          <a:off x="4622800" y="713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241329</xdr:rowOff>
    </xdr:from>
    <xdr:to>
      <xdr:col>22</xdr:col>
      <xdr:colOff>165100</xdr:colOff>
      <xdr:row>38</xdr:row>
      <xdr:rowOff>29</xdr:rowOff>
    </xdr:to>
    <xdr:sp macro="" textlink="">
      <xdr:nvSpPr>
        <xdr:cNvPr id="135" name="楕円 134"/>
        <xdr:cNvSpPr/>
      </xdr:nvSpPr>
      <xdr:spPr bwMode="auto">
        <a:xfrm>
          <a:off x="4254500" y="736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10206</xdr:rowOff>
    </xdr:from>
    <xdr:ext cx="762000" cy="259045"/>
    <xdr:sp macro="" textlink="">
      <xdr:nvSpPr>
        <xdr:cNvPr id="136" name="テキスト ボックス 135"/>
        <xdr:cNvSpPr txBox="1"/>
      </xdr:nvSpPr>
      <xdr:spPr>
        <a:xfrm>
          <a:off x="3924300" y="713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223197</xdr:rowOff>
    </xdr:from>
    <xdr:to>
      <xdr:col>19</xdr:col>
      <xdr:colOff>38100</xdr:colOff>
      <xdr:row>37</xdr:row>
      <xdr:rowOff>324797</xdr:rowOff>
    </xdr:to>
    <xdr:sp macro="" textlink="">
      <xdr:nvSpPr>
        <xdr:cNvPr id="137" name="楕円 136"/>
        <xdr:cNvSpPr/>
      </xdr:nvSpPr>
      <xdr:spPr bwMode="auto">
        <a:xfrm>
          <a:off x="3556000" y="734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163524</xdr:rowOff>
    </xdr:from>
    <xdr:ext cx="762000" cy="259045"/>
    <xdr:sp macro="" textlink="">
      <xdr:nvSpPr>
        <xdr:cNvPr id="138" name="テキスト ボックス 137"/>
        <xdr:cNvSpPr txBox="1"/>
      </xdr:nvSpPr>
      <xdr:spPr>
        <a:xfrm>
          <a:off x="3225800" y="711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219186</xdr:rowOff>
    </xdr:from>
    <xdr:to>
      <xdr:col>15</xdr:col>
      <xdr:colOff>101600</xdr:colOff>
      <xdr:row>37</xdr:row>
      <xdr:rowOff>320786</xdr:rowOff>
    </xdr:to>
    <xdr:sp macro="" textlink="">
      <xdr:nvSpPr>
        <xdr:cNvPr id="139" name="楕円 138"/>
        <xdr:cNvSpPr/>
      </xdr:nvSpPr>
      <xdr:spPr bwMode="auto">
        <a:xfrm>
          <a:off x="2857500" y="734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159513</xdr:rowOff>
    </xdr:from>
    <xdr:ext cx="762000" cy="259045"/>
    <xdr:sp macro="" textlink="">
      <xdr:nvSpPr>
        <xdr:cNvPr id="140" name="テキスト ボックス 139"/>
        <xdr:cNvSpPr txBox="1"/>
      </xdr:nvSpPr>
      <xdr:spPr>
        <a:xfrm>
          <a:off x="2527300" y="711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38,479
38,257
553.18
29,488,107
28,994,642
303,267
17,478,892
34,345,113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46837</xdr:rowOff>
    </xdr:from>
    <xdr:to>
      <xdr:col>24</xdr:col>
      <xdr:colOff>63500</xdr:colOff>
      <xdr:row>33</xdr:row>
      <xdr:rowOff>83490</xdr:rowOff>
    </xdr:to>
    <xdr:cxnSp macro="">
      <xdr:nvCxnSpPr>
        <xdr:cNvPr id="61" name="直線コネクタ 60"/>
        <xdr:cNvCxnSpPr/>
      </xdr:nvCxnSpPr>
      <xdr:spPr>
        <a:xfrm flipV="1">
          <a:off x="3797300" y="5704687"/>
          <a:ext cx="8382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83490</xdr:rowOff>
    </xdr:from>
    <xdr:to>
      <xdr:col>19</xdr:col>
      <xdr:colOff>177800</xdr:colOff>
      <xdr:row>33</xdr:row>
      <xdr:rowOff>108179</xdr:rowOff>
    </xdr:to>
    <xdr:cxnSp macro="">
      <xdr:nvCxnSpPr>
        <xdr:cNvPr id="64" name="直線コネクタ 63"/>
        <xdr:cNvCxnSpPr/>
      </xdr:nvCxnSpPr>
      <xdr:spPr>
        <a:xfrm flipV="1">
          <a:off x="2908300" y="5741340"/>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100927</xdr:rowOff>
    </xdr:from>
    <xdr:to>
      <xdr:col>15</xdr:col>
      <xdr:colOff>50800</xdr:colOff>
      <xdr:row>33</xdr:row>
      <xdr:rowOff>108179</xdr:rowOff>
    </xdr:to>
    <xdr:cxnSp macro="">
      <xdr:nvCxnSpPr>
        <xdr:cNvPr id="67" name="直線コネクタ 66"/>
        <xdr:cNvCxnSpPr/>
      </xdr:nvCxnSpPr>
      <xdr:spPr>
        <a:xfrm>
          <a:off x="2019300" y="5758777"/>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100927</xdr:rowOff>
    </xdr:from>
    <xdr:to>
      <xdr:col>10</xdr:col>
      <xdr:colOff>114300</xdr:colOff>
      <xdr:row>33</xdr:row>
      <xdr:rowOff>114084</xdr:rowOff>
    </xdr:to>
    <xdr:cxnSp macro="">
      <xdr:nvCxnSpPr>
        <xdr:cNvPr id="70" name="直線コネクタ 69"/>
        <xdr:cNvCxnSpPr/>
      </xdr:nvCxnSpPr>
      <xdr:spPr>
        <a:xfrm flipV="1">
          <a:off x="1130300" y="5758777"/>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89857</xdr:rowOff>
    </xdr:from>
    <xdr:ext cx="534377" cy="259045"/>
    <xdr:sp macro="" textlink="">
      <xdr:nvSpPr>
        <xdr:cNvPr id="72" name="テキスト ボックス 71"/>
        <xdr:cNvSpPr txBox="1"/>
      </xdr:nvSpPr>
      <xdr:spPr>
        <a:xfrm>
          <a:off x="1752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126699</xdr:rowOff>
    </xdr:from>
    <xdr:ext cx="534377" cy="259045"/>
    <xdr:sp macro="" textlink="">
      <xdr:nvSpPr>
        <xdr:cNvPr id="74" name="テキスト ボックス 73"/>
        <xdr:cNvSpPr txBox="1"/>
      </xdr:nvSpPr>
      <xdr:spPr>
        <a:xfrm>
          <a:off x="863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167487</xdr:rowOff>
    </xdr:from>
    <xdr:to>
      <xdr:col>24</xdr:col>
      <xdr:colOff>114300</xdr:colOff>
      <xdr:row>33</xdr:row>
      <xdr:rowOff>97637</xdr:rowOff>
    </xdr:to>
    <xdr:sp macro="" textlink="">
      <xdr:nvSpPr>
        <xdr:cNvPr id="80" name="楕円 79"/>
        <xdr:cNvSpPr/>
      </xdr:nvSpPr>
      <xdr:spPr>
        <a:xfrm>
          <a:off x="4584700" y="56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18914</xdr:rowOff>
    </xdr:from>
    <xdr:ext cx="599010" cy="259045"/>
    <xdr:sp macro="" textlink="">
      <xdr:nvSpPr>
        <xdr:cNvPr id="81" name="人件費該当値テキスト"/>
        <xdr:cNvSpPr txBox="1"/>
      </xdr:nvSpPr>
      <xdr:spPr>
        <a:xfrm>
          <a:off x="4686300" y="550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32690</xdr:rowOff>
    </xdr:from>
    <xdr:to>
      <xdr:col>20</xdr:col>
      <xdr:colOff>38100</xdr:colOff>
      <xdr:row>33</xdr:row>
      <xdr:rowOff>134290</xdr:rowOff>
    </xdr:to>
    <xdr:sp macro="" textlink="">
      <xdr:nvSpPr>
        <xdr:cNvPr id="82" name="楕円 81"/>
        <xdr:cNvSpPr/>
      </xdr:nvSpPr>
      <xdr:spPr>
        <a:xfrm>
          <a:off x="3746500" y="56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150817</xdr:rowOff>
    </xdr:from>
    <xdr:ext cx="599010" cy="259045"/>
    <xdr:sp macro="" textlink="">
      <xdr:nvSpPr>
        <xdr:cNvPr id="83" name="テキスト ボックス 82"/>
        <xdr:cNvSpPr txBox="1"/>
      </xdr:nvSpPr>
      <xdr:spPr>
        <a:xfrm>
          <a:off x="3497795" y="546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57379</xdr:rowOff>
    </xdr:from>
    <xdr:to>
      <xdr:col>15</xdr:col>
      <xdr:colOff>101600</xdr:colOff>
      <xdr:row>33</xdr:row>
      <xdr:rowOff>158979</xdr:rowOff>
    </xdr:to>
    <xdr:sp macro="" textlink="">
      <xdr:nvSpPr>
        <xdr:cNvPr id="84" name="楕円 83"/>
        <xdr:cNvSpPr/>
      </xdr:nvSpPr>
      <xdr:spPr>
        <a:xfrm>
          <a:off x="2857500" y="571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4056</xdr:rowOff>
    </xdr:from>
    <xdr:ext cx="599010" cy="259045"/>
    <xdr:sp macro="" textlink="">
      <xdr:nvSpPr>
        <xdr:cNvPr id="85" name="テキスト ボックス 84"/>
        <xdr:cNvSpPr txBox="1"/>
      </xdr:nvSpPr>
      <xdr:spPr>
        <a:xfrm>
          <a:off x="2608795" y="549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50127</xdr:rowOff>
    </xdr:from>
    <xdr:to>
      <xdr:col>10</xdr:col>
      <xdr:colOff>165100</xdr:colOff>
      <xdr:row>33</xdr:row>
      <xdr:rowOff>151727</xdr:rowOff>
    </xdr:to>
    <xdr:sp macro="" textlink="">
      <xdr:nvSpPr>
        <xdr:cNvPr id="86" name="楕円 85"/>
        <xdr:cNvSpPr/>
      </xdr:nvSpPr>
      <xdr:spPr>
        <a:xfrm>
          <a:off x="1968500" y="57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168254</xdr:rowOff>
    </xdr:from>
    <xdr:ext cx="599010" cy="259045"/>
    <xdr:sp macro="" textlink="">
      <xdr:nvSpPr>
        <xdr:cNvPr id="87" name="テキスト ボックス 86"/>
        <xdr:cNvSpPr txBox="1"/>
      </xdr:nvSpPr>
      <xdr:spPr>
        <a:xfrm>
          <a:off x="1719795" y="548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63284</xdr:rowOff>
    </xdr:from>
    <xdr:to>
      <xdr:col>6</xdr:col>
      <xdr:colOff>38100</xdr:colOff>
      <xdr:row>33</xdr:row>
      <xdr:rowOff>164884</xdr:rowOff>
    </xdr:to>
    <xdr:sp macro="" textlink="">
      <xdr:nvSpPr>
        <xdr:cNvPr id="88" name="楕円 87"/>
        <xdr:cNvSpPr/>
      </xdr:nvSpPr>
      <xdr:spPr>
        <a:xfrm>
          <a:off x="1079500" y="57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9961</xdr:rowOff>
    </xdr:from>
    <xdr:ext cx="599010" cy="259045"/>
    <xdr:sp macro="" textlink="">
      <xdr:nvSpPr>
        <xdr:cNvPr id="89" name="テキスト ボックス 88"/>
        <xdr:cNvSpPr txBox="1"/>
      </xdr:nvSpPr>
      <xdr:spPr>
        <a:xfrm>
          <a:off x="830795" y="549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102188</xdr:rowOff>
    </xdr:from>
    <xdr:to>
      <xdr:col>24</xdr:col>
      <xdr:colOff>63500</xdr:colOff>
      <xdr:row>55</xdr:row>
      <xdr:rowOff>118582</xdr:rowOff>
    </xdr:to>
    <xdr:cxnSp macro="">
      <xdr:nvCxnSpPr>
        <xdr:cNvPr id="121" name="直線コネクタ 120"/>
        <xdr:cNvCxnSpPr/>
      </xdr:nvCxnSpPr>
      <xdr:spPr>
        <a:xfrm flipV="1">
          <a:off x="3797300" y="9531938"/>
          <a:ext cx="8382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57034</xdr:rowOff>
    </xdr:from>
    <xdr:to>
      <xdr:col>19</xdr:col>
      <xdr:colOff>177800</xdr:colOff>
      <xdr:row>55</xdr:row>
      <xdr:rowOff>118582</xdr:rowOff>
    </xdr:to>
    <xdr:cxnSp macro="">
      <xdr:nvCxnSpPr>
        <xdr:cNvPr id="124" name="直線コネクタ 123"/>
        <xdr:cNvCxnSpPr/>
      </xdr:nvCxnSpPr>
      <xdr:spPr>
        <a:xfrm>
          <a:off x="2908300" y="9486784"/>
          <a:ext cx="889000" cy="6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57034</xdr:rowOff>
    </xdr:from>
    <xdr:to>
      <xdr:col>15</xdr:col>
      <xdr:colOff>50800</xdr:colOff>
      <xdr:row>55</xdr:row>
      <xdr:rowOff>113041</xdr:rowOff>
    </xdr:to>
    <xdr:cxnSp macro="">
      <xdr:nvCxnSpPr>
        <xdr:cNvPr id="127" name="直線コネクタ 126"/>
        <xdr:cNvCxnSpPr/>
      </xdr:nvCxnSpPr>
      <xdr:spPr>
        <a:xfrm flipV="1">
          <a:off x="2019300" y="9486784"/>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113041</xdr:rowOff>
    </xdr:from>
    <xdr:to>
      <xdr:col>10</xdr:col>
      <xdr:colOff>114300</xdr:colOff>
      <xdr:row>55</xdr:row>
      <xdr:rowOff>148616</xdr:rowOff>
    </xdr:to>
    <xdr:cxnSp macro="">
      <xdr:nvCxnSpPr>
        <xdr:cNvPr id="130" name="直線コネクタ 129"/>
        <xdr:cNvCxnSpPr/>
      </xdr:nvCxnSpPr>
      <xdr:spPr>
        <a:xfrm flipV="1">
          <a:off x="1130300" y="9542791"/>
          <a:ext cx="889000" cy="3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51388</xdr:rowOff>
    </xdr:from>
    <xdr:to>
      <xdr:col>24</xdr:col>
      <xdr:colOff>114300</xdr:colOff>
      <xdr:row>55</xdr:row>
      <xdr:rowOff>152988</xdr:rowOff>
    </xdr:to>
    <xdr:sp macro="" textlink="">
      <xdr:nvSpPr>
        <xdr:cNvPr id="140" name="楕円 139"/>
        <xdr:cNvSpPr/>
      </xdr:nvSpPr>
      <xdr:spPr>
        <a:xfrm>
          <a:off x="4584700" y="94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74265</xdr:rowOff>
    </xdr:from>
    <xdr:ext cx="534377" cy="259045"/>
    <xdr:sp macro="" textlink="">
      <xdr:nvSpPr>
        <xdr:cNvPr id="141" name="物件費該当値テキスト"/>
        <xdr:cNvSpPr txBox="1"/>
      </xdr:nvSpPr>
      <xdr:spPr>
        <a:xfrm>
          <a:off x="4686300" y="933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67782</xdr:rowOff>
    </xdr:from>
    <xdr:to>
      <xdr:col>20</xdr:col>
      <xdr:colOff>38100</xdr:colOff>
      <xdr:row>55</xdr:row>
      <xdr:rowOff>169382</xdr:rowOff>
    </xdr:to>
    <xdr:sp macro="" textlink="">
      <xdr:nvSpPr>
        <xdr:cNvPr id="142" name="楕円 141"/>
        <xdr:cNvSpPr/>
      </xdr:nvSpPr>
      <xdr:spPr>
        <a:xfrm>
          <a:off x="3746500" y="94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14459</xdr:rowOff>
    </xdr:from>
    <xdr:ext cx="534377" cy="259045"/>
    <xdr:sp macro="" textlink="">
      <xdr:nvSpPr>
        <xdr:cNvPr id="143" name="テキスト ボックス 142"/>
        <xdr:cNvSpPr txBox="1"/>
      </xdr:nvSpPr>
      <xdr:spPr>
        <a:xfrm>
          <a:off x="3530111" y="927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6234</xdr:rowOff>
    </xdr:from>
    <xdr:to>
      <xdr:col>15</xdr:col>
      <xdr:colOff>101600</xdr:colOff>
      <xdr:row>55</xdr:row>
      <xdr:rowOff>107834</xdr:rowOff>
    </xdr:to>
    <xdr:sp macro="" textlink="">
      <xdr:nvSpPr>
        <xdr:cNvPr id="144" name="楕円 143"/>
        <xdr:cNvSpPr/>
      </xdr:nvSpPr>
      <xdr:spPr>
        <a:xfrm>
          <a:off x="2857500" y="94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124361</xdr:rowOff>
    </xdr:from>
    <xdr:ext cx="534377" cy="259045"/>
    <xdr:sp macro="" textlink="">
      <xdr:nvSpPr>
        <xdr:cNvPr id="145" name="テキスト ボックス 144"/>
        <xdr:cNvSpPr txBox="1"/>
      </xdr:nvSpPr>
      <xdr:spPr>
        <a:xfrm>
          <a:off x="2641111" y="92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62241</xdr:rowOff>
    </xdr:from>
    <xdr:to>
      <xdr:col>10</xdr:col>
      <xdr:colOff>165100</xdr:colOff>
      <xdr:row>55</xdr:row>
      <xdr:rowOff>163841</xdr:rowOff>
    </xdr:to>
    <xdr:sp macro="" textlink="">
      <xdr:nvSpPr>
        <xdr:cNvPr id="146" name="楕円 145"/>
        <xdr:cNvSpPr/>
      </xdr:nvSpPr>
      <xdr:spPr>
        <a:xfrm>
          <a:off x="1968500" y="94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8918</xdr:rowOff>
    </xdr:from>
    <xdr:ext cx="534377" cy="259045"/>
    <xdr:sp macro="" textlink="">
      <xdr:nvSpPr>
        <xdr:cNvPr id="147" name="テキスト ボックス 146"/>
        <xdr:cNvSpPr txBox="1"/>
      </xdr:nvSpPr>
      <xdr:spPr>
        <a:xfrm>
          <a:off x="1752111" y="92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97816</xdr:rowOff>
    </xdr:from>
    <xdr:to>
      <xdr:col>6</xdr:col>
      <xdr:colOff>38100</xdr:colOff>
      <xdr:row>56</xdr:row>
      <xdr:rowOff>27966</xdr:rowOff>
    </xdr:to>
    <xdr:sp macro="" textlink="">
      <xdr:nvSpPr>
        <xdr:cNvPr id="148" name="楕円 147"/>
        <xdr:cNvSpPr/>
      </xdr:nvSpPr>
      <xdr:spPr>
        <a:xfrm>
          <a:off x="1079500" y="95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44493</xdr:rowOff>
    </xdr:from>
    <xdr:ext cx="534377" cy="259045"/>
    <xdr:sp macro="" textlink="">
      <xdr:nvSpPr>
        <xdr:cNvPr id="149" name="テキスト ボックス 148"/>
        <xdr:cNvSpPr txBox="1"/>
      </xdr:nvSpPr>
      <xdr:spPr>
        <a:xfrm>
          <a:off x="863111" y="930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116656</xdr:rowOff>
    </xdr:from>
    <xdr:to>
      <xdr:col>24</xdr:col>
      <xdr:colOff>63500</xdr:colOff>
      <xdr:row>77</xdr:row>
      <xdr:rowOff>157028</xdr:rowOff>
    </xdr:to>
    <xdr:cxnSp macro="">
      <xdr:nvCxnSpPr>
        <xdr:cNvPr id="176" name="直線コネクタ 175"/>
        <xdr:cNvCxnSpPr/>
      </xdr:nvCxnSpPr>
      <xdr:spPr>
        <a:xfrm>
          <a:off x="3797300" y="13318306"/>
          <a:ext cx="838200" cy="4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116656</xdr:rowOff>
    </xdr:from>
    <xdr:to>
      <xdr:col>19</xdr:col>
      <xdr:colOff>177800</xdr:colOff>
      <xdr:row>78</xdr:row>
      <xdr:rowOff>17239</xdr:rowOff>
    </xdr:to>
    <xdr:cxnSp macro="">
      <xdr:nvCxnSpPr>
        <xdr:cNvPr id="179" name="直線コネクタ 178"/>
        <xdr:cNvCxnSpPr/>
      </xdr:nvCxnSpPr>
      <xdr:spPr>
        <a:xfrm flipV="1">
          <a:off x="2908300" y="13318306"/>
          <a:ext cx="889000" cy="7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15021</xdr:rowOff>
    </xdr:from>
    <xdr:to>
      <xdr:col>15</xdr:col>
      <xdr:colOff>50800</xdr:colOff>
      <xdr:row>78</xdr:row>
      <xdr:rowOff>17239</xdr:rowOff>
    </xdr:to>
    <xdr:cxnSp macro="">
      <xdr:nvCxnSpPr>
        <xdr:cNvPr id="182" name="直線コネクタ 181"/>
        <xdr:cNvCxnSpPr/>
      </xdr:nvCxnSpPr>
      <xdr:spPr>
        <a:xfrm>
          <a:off x="2019300" y="13388121"/>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4528</xdr:rowOff>
    </xdr:from>
    <xdr:to>
      <xdr:col>10</xdr:col>
      <xdr:colOff>114300</xdr:colOff>
      <xdr:row>78</xdr:row>
      <xdr:rowOff>15021</xdr:rowOff>
    </xdr:to>
    <xdr:cxnSp macro="">
      <xdr:nvCxnSpPr>
        <xdr:cNvPr id="185" name="直線コネクタ 184"/>
        <xdr:cNvCxnSpPr/>
      </xdr:nvCxnSpPr>
      <xdr:spPr>
        <a:xfrm>
          <a:off x="1130300" y="13377628"/>
          <a:ext cx="889000" cy="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9" name="テキスト ボックス 188"/>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106228</xdr:rowOff>
    </xdr:from>
    <xdr:to>
      <xdr:col>24</xdr:col>
      <xdr:colOff>114300</xdr:colOff>
      <xdr:row>78</xdr:row>
      <xdr:rowOff>36378</xdr:rowOff>
    </xdr:to>
    <xdr:sp macro="" textlink="">
      <xdr:nvSpPr>
        <xdr:cNvPr id="195" name="楕円 194"/>
        <xdr:cNvSpPr/>
      </xdr:nvSpPr>
      <xdr:spPr>
        <a:xfrm>
          <a:off x="4584700" y="133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84655</xdr:rowOff>
    </xdr:from>
    <xdr:ext cx="469744" cy="259045"/>
    <xdr:sp macro="" textlink="">
      <xdr:nvSpPr>
        <xdr:cNvPr id="196" name="維持補修費該当値テキスト"/>
        <xdr:cNvSpPr txBox="1"/>
      </xdr:nvSpPr>
      <xdr:spPr>
        <a:xfrm>
          <a:off x="4686300" y="1328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65856</xdr:rowOff>
    </xdr:from>
    <xdr:to>
      <xdr:col>20</xdr:col>
      <xdr:colOff>38100</xdr:colOff>
      <xdr:row>77</xdr:row>
      <xdr:rowOff>167456</xdr:rowOff>
    </xdr:to>
    <xdr:sp macro="" textlink="">
      <xdr:nvSpPr>
        <xdr:cNvPr id="197" name="楕円 196"/>
        <xdr:cNvSpPr/>
      </xdr:nvSpPr>
      <xdr:spPr>
        <a:xfrm>
          <a:off x="3746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12533</xdr:rowOff>
    </xdr:from>
    <xdr:ext cx="469744" cy="259045"/>
    <xdr:sp macro="" textlink="">
      <xdr:nvSpPr>
        <xdr:cNvPr id="198" name="テキスト ボックス 197"/>
        <xdr:cNvSpPr txBox="1"/>
      </xdr:nvSpPr>
      <xdr:spPr>
        <a:xfrm>
          <a:off x="3562428" y="1304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137889</xdr:rowOff>
    </xdr:from>
    <xdr:to>
      <xdr:col>15</xdr:col>
      <xdr:colOff>101600</xdr:colOff>
      <xdr:row>78</xdr:row>
      <xdr:rowOff>68039</xdr:rowOff>
    </xdr:to>
    <xdr:sp macro="" textlink="">
      <xdr:nvSpPr>
        <xdr:cNvPr id="199" name="楕円 198"/>
        <xdr:cNvSpPr/>
      </xdr:nvSpPr>
      <xdr:spPr>
        <a:xfrm>
          <a:off x="2857500" y="133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59166</xdr:rowOff>
    </xdr:from>
    <xdr:ext cx="469744" cy="259045"/>
    <xdr:sp macro="" textlink="">
      <xdr:nvSpPr>
        <xdr:cNvPr id="200" name="テキスト ボックス 199"/>
        <xdr:cNvSpPr txBox="1"/>
      </xdr:nvSpPr>
      <xdr:spPr>
        <a:xfrm>
          <a:off x="2673428" y="1343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135671</xdr:rowOff>
    </xdr:from>
    <xdr:to>
      <xdr:col>10</xdr:col>
      <xdr:colOff>165100</xdr:colOff>
      <xdr:row>78</xdr:row>
      <xdr:rowOff>65821</xdr:rowOff>
    </xdr:to>
    <xdr:sp macro="" textlink="">
      <xdr:nvSpPr>
        <xdr:cNvPr id="201" name="楕円 200"/>
        <xdr:cNvSpPr/>
      </xdr:nvSpPr>
      <xdr:spPr>
        <a:xfrm>
          <a:off x="1968500" y="13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56948</xdr:rowOff>
    </xdr:from>
    <xdr:ext cx="469744" cy="259045"/>
    <xdr:sp macro="" textlink="">
      <xdr:nvSpPr>
        <xdr:cNvPr id="202" name="テキスト ボックス 201"/>
        <xdr:cNvSpPr txBox="1"/>
      </xdr:nvSpPr>
      <xdr:spPr>
        <a:xfrm>
          <a:off x="1784428" y="134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125178</xdr:rowOff>
    </xdr:from>
    <xdr:to>
      <xdr:col>6</xdr:col>
      <xdr:colOff>38100</xdr:colOff>
      <xdr:row>78</xdr:row>
      <xdr:rowOff>55328</xdr:rowOff>
    </xdr:to>
    <xdr:sp macro="" textlink="">
      <xdr:nvSpPr>
        <xdr:cNvPr id="203" name="楕円 202"/>
        <xdr:cNvSpPr/>
      </xdr:nvSpPr>
      <xdr:spPr>
        <a:xfrm>
          <a:off x="1079500" y="133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46455</xdr:rowOff>
    </xdr:from>
    <xdr:ext cx="469744" cy="259045"/>
    <xdr:sp macro="" textlink="">
      <xdr:nvSpPr>
        <xdr:cNvPr id="204" name="テキスト ボックス 203"/>
        <xdr:cNvSpPr txBox="1"/>
      </xdr:nvSpPr>
      <xdr:spPr>
        <a:xfrm>
          <a:off x="895428" y="1341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76518</xdr:rowOff>
    </xdr:from>
    <xdr:to>
      <xdr:col>24</xdr:col>
      <xdr:colOff>63500</xdr:colOff>
      <xdr:row>96</xdr:row>
      <xdr:rowOff>96292</xdr:rowOff>
    </xdr:to>
    <xdr:cxnSp macro="">
      <xdr:nvCxnSpPr>
        <xdr:cNvPr id="234" name="直線コネクタ 233"/>
        <xdr:cNvCxnSpPr/>
      </xdr:nvCxnSpPr>
      <xdr:spPr>
        <a:xfrm>
          <a:off x="3797300" y="16535718"/>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76518</xdr:rowOff>
    </xdr:from>
    <xdr:to>
      <xdr:col>19</xdr:col>
      <xdr:colOff>177800</xdr:colOff>
      <xdr:row>96</xdr:row>
      <xdr:rowOff>110846</xdr:rowOff>
    </xdr:to>
    <xdr:cxnSp macro="">
      <xdr:nvCxnSpPr>
        <xdr:cNvPr id="237" name="直線コネクタ 236"/>
        <xdr:cNvCxnSpPr/>
      </xdr:nvCxnSpPr>
      <xdr:spPr>
        <a:xfrm flipV="1">
          <a:off x="2908300" y="16535718"/>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110846</xdr:rowOff>
    </xdr:from>
    <xdr:to>
      <xdr:col>15</xdr:col>
      <xdr:colOff>50800</xdr:colOff>
      <xdr:row>97</xdr:row>
      <xdr:rowOff>9855</xdr:rowOff>
    </xdr:to>
    <xdr:cxnSp macro="">
      <xdr:nvCxnSpPr>
        <xdr:cNvPr id="240" name="直線コネクタ 239"/>
        <xdr:cNvCxnSpPr/>
      </xdr:nvCxnSpPr>
      <xdr:spPr>
        <a:xfrm flipV="1">
          <a:off x="2019300" y="16570046"/>
          <a:ext cx="8890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9855</xdr:rowOff>
    </xdr:from>
    <xdr:to>
      <xdr:col>10</xdr:col>
      <xdr:colOff>114300</xdr:colOff>
      <xdr:row>97</xdr:row>
      <xdr:rowOff>45999</xdr:rowOff>
    </xdr:to>
    <xdr:cxnSp macro="">
      <xdr:nvCxnSpPr>
        <xdr:cNvPr id="243" name="直線コネクタ 242"/>
        <xdr:cNvCxnSpPr/>
      </xdr:nvCxnSpPr>
      <xdr:spPr>
        <a:xfrm flipV="1">
          <a:off x="1130300" y="16640505"/>
          <a:ext cx="889000" cy="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126547</xdr:rowOff>
    </xdr:from>
    <xdr:ext cx="534377" cy="259045"/>
    <xdr:sp macro="" textlink="">
      <xdr:nvSpPr>
        <xdr:cNvPr id="245" name="テキスト ボックス 244"/>
        <xdr:cNvSpPr txBox="1"/>
      </xdr:nvSpPr>
      <xdr:spPr>
        <a:xfrm>
          <a:off x="1752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51274</xdr:rowOff>
    </xdr:from>
    <xdr:ext cx="534377" cy="259045"/>
    <xdr:sp macro="" textlink="">
      <xdr:nvSpPr>
        <xdr:cNvPr id="247" name="テキスト ボックス 246"/>
        <xdr:cNvSpPr txBox="1"/>
      </xdr:nvSpPr>
      <xdr:spPr>
        <a:xfrm>
          <a:off x="863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45492</xdr:rowOff>
    </xdr:from>
    <xdr:to>
      <xdr:col>24</xdr:col>
      <xdr:colOff>114300</xdr:colOff>
      <xdr:row>96</xdr:row>
      <xdr:rowOff>147092</xdr:rowOff>
    </xdr:to>
    <xdr:sp macro="" textlink="">
      <xdr:nvSpPr>
        <xdr:cNvPr id="253" name="楕円 252"/>
        <xdr:cNvSpPr/>
      </xdr:nvSpPr>
      <xdr:spPr>
        <a:xfrm>
          <a:off x="4584700" y="165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23919</xdr:rowOff>
    </xdr:from>
    <xdr:ext cx="534377" cy="259045"/>
    <xdr:sp macro="" textlink="">
      <xdr:nvSpPr>
        <xdr:cNvPr id="254" name="扶助費該当値テキスト"/>
        <xdr:cNvSpPr txBox="1"/>
      </xdr:nvSpPr>
      <xdr:spPr>
        <a:xfrm>
          <a:off x="4686300"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25718</xdr:rowOff>
    </xdr:from>
    <xdr:to>
      <xdr:col>20</xdr:col>
      <xdr:colOff>38100</xdr:colOff>
      <xdr:row>96</xdr:row>
      <xdr:rowOff>127318</xdr:rowOff>
    </xdr:to>
    <xdr:sp macro="" textlink="">
      <xdr:nvSpPr>
        <xdr:cNvPr id="255" name="楕円 254"/>
        <xdr:cNvSpPr/>
      </xdr:nvSpPr>
      <xdr:spPr>
        <a:xfrm>
          <a:off x="3746500" y="164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143845</xdr:rowOff>
    </xdr:from>
    <xdr:ext cx="534377" cy="259045"/>
    <xdr:sp macro="" textlink="">
      <xdr:nvSpPr>
        <xdr:cNvPr id="256" name="テキスト ボックス 255"/>
        <xdr:cNvSpPr txBox="1"/>
      </xdr:nvSpPr>
      <xdr:spPr>
        <a:xfrm>
          <a:off x="3530111" y="162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60046</xdr:rowOff>
    </xdr:from>
    <xdr:to>
      <xdr:col>15</xdr:col>
      <xdr:colOff>101600</xdr:colOff>
      <xdr:row>96</xdr:row>
      <xdr:rowOff>161646</xdr:rowOff>
    </xdr:to>
    <xdr:sp macro="" textlink="">
      <xdr:nvSpPr>
        <xdr:cNvPr id="257" name="楕円 256"/>
        <xdr:cNvSpPr/>
      </xdr:nvSpPr>
      <xdr:spPr>
        <a:xfrm>
          <a:off x="2857500" y="165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152773</xdr:rowOff>
    </xdr:from>
    <xdr:ext cx="534377" cy="259045"/>
    <xdr:sp macro="" textlink="">
      <xdr:nvSpPr>
        <xdr:cNvPr id="258" name="テキスト ボックス 257"/>
        <xdr:cNvSpPr txBox="1"/>
      </xdr:nvSpPr>
      <xdr:spPr>
        <a:xfrm>
          <a:off x="2641111" y="166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130505</xdr:rowOff>
    </xdr:from>
    <xdr:to>
      <xdr:col>10</xdr:col>
      <xdr:colOff>165100</xdr:colOff>
      <xdr:row>97</xdr:row>
      <xdr:rowOff>60655</xdr:rowOff>
    </xdr:to>
    <xdr:sp macro="" textlink="">
      <xdr:nvSpPr>
        <xdr:cNvPr id="259" name="楕円 258"/>
        <xdr:cNvSpPr/>
      </xdr:nvSpPr>
      <xdr:spPr>
        <a:xfrm>
          <a:off x="1968500" y="165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77182</xdr:rowOff>
    </xdr:from>
    <xdr:ext cx="534377" cy="259045"/>
    <xdr:sp macro="" textlink="">
      <xdr:nvSpPr>
        <xdr:cNvPr id="260" name="テキスト ボックス 259"/>
        <xdr:cNvSpPr txBox="1"/>
      </xdr:nvSpPr>
      <xdr:spPr>
        <a:xfrm>
          <a:off x="1752111" y="163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166649</xdr:rowOff>
    </xdr:from>
    <xdr:to>
      <xdr:col>6</xdr:col>
      <xdr:colOff>38100</xdr:colOff>
      <xdr:row>97</xdr:row>
      <xdr:rowOff>96799</xdr:rowOff>
    </xdr:to>
    <xdr:sp macro="" textlink="">
      <xdr:nvSpPr>
        <xdr:cNvPr id="261" name="楕円 260"/>
        <xdr:cNvSpPr/>
      </xdr:nvSpPr>
      <xdr:spPr>
        <a:xfrm>
          <a:off x="1079500" y="166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113326</xdr:rowOff>
    </xdr:from>
    <xdr:ext cx="534377" cy="259045"/>
    <xdr:sp macro="" textlink="">
      <xdr:nvSpPr>
        <xdr:cNvPr id="262" name="テキスト ボックス 261"/>
        <xdr:cNvSpPr txBox="1"/>
      </xdr:nvSpPr>
      <xdr:spPr>
        <a:xfrm>
          <a:off x="863111" y="164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47323</xdr:rowOff>
    </xdr:from>
    <xdr:to>
      <xdr:col>55</xdr:col>
      <xdr:colOff>0</xdr:colOff>
      <xdr:row>34</xdr:row>
      <xdr:rowOff>60018</xdr:rowOff>
    </xdr:to>
    <xdr:cxnSp macro="">
      <xdr:nvCxnSpPr>
        <xdr:cNvPr id="291" name="直線コネクタ 290"/>
        <xdr:cNvCxnSpPr/>
      </xdr:nvCxnSpPr>
      <xdr:spPr>
        <a:xfrm>
          <a:off x="9639300" y="5876623"/>
          <a:ext cx="8382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47323</xdr:rowOff>
    </xdr:from>
    <xdr:to>
      <xdr:col>50</xdr:col>
      <xdr:colOff>114300</xdr:colOff>
      <xdr:row>34</xdr:row>
      <xdr:rowOff>146352</xdr:rowOff>
    </xdr:to>
    <xdr:cxnSp macro="">
      <xdr:nvCxnSpPr>
        <xdr:cNvPr id="294" name="直線コネクタ 293"/>
        <xdr:cNvCxnSpPr/>
      </xdr:nvCxnSpPr>
      <xdr:spPr>
        <a:xfrm flipV="1">
          <a:off x="8750300" y="5876623"/>
          <a:ext cx="889000" cy="9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146352</xdr:rowOff>
    </xdr:from>
    <xdr:to>
      <xdr:col>45</xdr:col>
      <xdr:colOff>177800</xdr:colOff>
      <xdr:row>34</xdr:row>
      <xdr:rowOff>168077</xdr:rowOff>
    </xdr:to>
    <xdr:cxnSp macro="">
      <xdr:nvCxnSpPr>
        <xdr:cNvPr id="297" name="直線コネクタ 296"/>
        <xdr:cNvCxnSpPr/>
      </xdr:nvCxnSpPr>
      <xdr:spPr>
        <a:xfrm flipV="1">
          <a:off x="7861300" y="5975652"/>
          <a:ext cx="889000" cy="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168077</xdr:rowOff>
    </xdr:from>
    <xdr:to>
      <xdr:col>41</xdr:col>
      <xdr:colOff>50800</xdr:colOff>
      <xdr:row>35</xdr:row>
      <xdr:rowOff>20546</xdr:rowOff>
    </xdr:to>
    <xdr:cxnSp macro="">
      <xdr:nvCxnSpPr>
        <xdr:cNvPr id="300" name="直線コネクタ 299"/>
        <xdr:cNvCxnSpPr/>
      </xdr:nvCxnSpPr>
      <xdr:spPr>
        <a:xfrm flipV="1">
          <a:off x="6972300" y="5997377"/>
          <a:ext cx="889000" cy="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94881</xdr:rowOff>
    </xdr:from>
    <xdr:ext cx="534377" cy="259045"/>
    <xdr:sp macro="" textlink="">
      <xdr:nvSpPr>
        <xdr:cNvPr id="302" name="テキスト ボックス 301"/>
        <xdr:cNvSpPr txBox="1"/>
      </xdr:nvSpPr>
      <xdr:spPr>
        <a:xfrm>
          <a:off x="7594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152191</xdr:rowOff>
    </xdr:from>
    <xdr:ext cx="534377" cy="259045"/>
    <xdr:sp macro="" textlink="">
      <xdr:nvSpPr>
        <xdr:cNvPr id="304" name="テキスト ボックス 303"/>
        <xdr:cNvSpPr txBox="1"/>
      </xdr:nvSpPr>
      <xdr:spPr>
        <a:xfrm>
          <a:off x="6705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9218</xdr:rowOff>
    </xdr:from>
    <xdr:to>
      <xdr:col>55</xdr:col>
      <xdr:colOff>50800</xdr:colOff>
      <xdr:row>34</xdr:row>
      <xdr:rowOff>110818</xdr:rowOff>
    </xdr:to>
    <xdr:sp macro="" textlink="">
      <xdr:nvSpPr>
        <xdr:cNvPr id="310" name="楕円 309"/>
        <xdr:cNvSpPr/>
      </xdr:nvSpPr>
      <xdr:spPr>
        <a:xfrm>
          <a:off x="10426700" y="58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32095</xdr:rowOff>
    </xdr:from>
    <xdr:ext cx="599010" cy="259045"/>
    <xdr:sp macro="" textlink="">
      <xdr:nvSpPr>
        <xdr:cNvPr id="311" name="補助費等該当値テキスト"/>
        <xdr:cNvSpPr txBox="1"/>
      </xdr:nvSpPr>
      <xdr:spPr>
        <a:xfrm>
          <a:off x="10528300" y="568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167973</xdr:rowOff>
    </xdr:from>
    <xdr:to>
      <xdr:col>50</xdr:col>
      <xdr:colOff>165100</xdr:colOff>
      <xdr:row>34</xdr:row>
      <xdr:rowOff>98123</xdr:rowOff>
    </xdr:to>
    <xdr:sp macro="" textlink="">
      <xdr:nvSpPr>
        <xdr:cNvPr id="312" name="楕円 311"/>
        <xdr:cNvSpPr/>
      </xdr:nvSpPr>
      <xdr:spPr>
        <a:xfrm>
          <a:off x="9588500" y="58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114650</xdr:rowOff>
    </xdr:from>
    <xdr:ext cx="599010" cy="259045"/>
    <xdr:sp macro="" textlink="">
      <xdr:nvSpPr>
        <xdr:cNvPr id="313" name="テキスト ボックス 312"/>
        <xdr:cNvSpPr txBox="1"/>
      </xdr:nvSpPr>
      <xdr:spPr>
        <a:xfrm>
          <a:off x="9339795" y="560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95552</xdr:rowOff>
    </xdr:from>
    <xdr:to>
      <xdr:col>46</xdr:col>
      <xdr:colOff>38100</xdr:colOff>
      <xdr:row>35</xdr:row>
      <xdr:rowOff>25702</xdr:rowOff>
    </xdr:to>
    <xdr:sp macro="" textlink="">
      <xdr:nvSpPr>
        <xdr:cNvPr id="314" name="楕円 313"/>
        <xdr:cNvSpPr/>
      </xdr:nvSpPr>
      <xdr:spPr>
        <a:xfrm>
          <a:off x="8699500" y="59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42229</xdr:rowOff>
    </xdr:from>
    <xdr:ext cx="534377" cy="259045"/>
    <xdr:sp macro="" textlink="">
      <xdr:nvSpPr>
        <xdr:cNvPr id="315" name="テキスト ボックス 314"/>
        <xdr:cNvSpPr txBox="1"/>
      </xdr:nvSpPr>
      <xdr:spPr>
        <a:xfrm>
          <a:off x="8483111" y="57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117277</xdr:rowOff>
    </xdr:from>
    <xdr:to>
      <xdr:col>41</xdr:col>
      <xdr:colOff>101600</xdr:colOff>
      <xdr:row>35</xdr:row>
      <xdr:rowOff>47427</xdr:rowOff>
    </xdr:to>
    <xdr:sp macro="" textlink="">
      <xdr:nvSpPr>
        <xdr:cNvPr id="316" name="楕円 315"/>
        <xdr:cNvSpPr/>
      </xdr:nvSpPr>
      <xdr:spPr>
        <a:xfrm>
          <a:off x="7810500" y="59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63954</xdr:rowOff>
    </xdr:from>
    <xdr:ext cx="534377" cy="259045"/>
    <xdr:sp macro="" textlink="">
      <xdr:nvSpPr>
        <xdr:cNvPr id="317" name="テキスト ボックス 316"/>
        <xdr:cNvSpPr txBox="1"/>
      </xdr:nvSpPr>
      <xdr:spPr>
        <a:xfrm>
          <a:off x="7594111" y="57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141196</xdr:rowOff>
    </xdr:from>
    <xdr:to>
      <xdr:col>36</xdr:col>
      <xdr:colOff>165100</xdr:colOff>
      <xdr:row>35</xdr:row>
      <xdr:rowOff>71346</xdr:rowOff>
    </xdr:to>
    <xdr:sp macro="" textlink="">
      <xdr:nvSpPr>
        <xdr:cNvPr id="318" name="楕円 317"/>
        <xdr:cNvSpPr/>
      </xdr:nvSpPr>
      <xdr:spPr>
        <a:xfrm>
          <a:off x="6921500" y="59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87873</xdr:rowOff>
    </xdr:from>
    <xdr:ext cx="534377" cy="259045"/>
    <xdr:sp macro="" textlink="">
      <xdr:nvSpPr>
        <xdr:cNvPr id="319" name="テキスト ボックス 318"/>
        <xdr:cNvSpPr txBox="1"/>
      </xdr:nvSpPr>
      <xdr:spPr>
        <a:xfrm>
          <a:off x="6705111" y="57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96047</xdr:rowOff>
    </xdr:from>
    <xdr:to>
      <xdr:col>55</xdr:col>
      <xdr:colOff>0</xdr:colOff>
      <xdr:row>55</xdr:row>
      <xdr:rowOff>138772</xdr:rowOff>
    </xdr:to>
    <xdr:cxnSp macro="">
      <xdr:nvCxnSpPr>
        <xdr:cNvPr id="346" name="直線コネクタ 345"/>
        <xdr:cNvCxnSpPr/>
      </xdr:nvCxnSpPr>
      <xdr:spPr>
        <a:xfrm flipV="1">
          <a:off x="9639300" y="9525797"/>
          <a:ext cx="8382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138772</xdr:rowOff>
    </xdr:from>
    <xdr:to>
      <xdr:col>50</xdr:col>
      <xdr:colOff>114300</xdr:colOff>
      <xdr:row>56</xdr:row>
      <xdr:rowOff>140756</xdr:rowOff>
    </xdr:to>
    <xdr:cxnSp macro="">
      <xdr:nvCxnSpPr>
        <xdr:cNvPr id="349" name="直線コネクタ 348"/>
        <xdr:cNvCxnSpPr/>
      </xdr:nvCxnSpPr>
      <xdr:spPr>
        <a:xfrm flipV="1">
          <a:off x="8750300" y="9568522"/>
          <a:ext cx="889000" cy="17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55076</xdr:rowOff>
    </xdr:from>
    <xdr:to>
      <xdr:col>45</xdr:col>
      <xdr:colOff>177800</xdr:colOff>
      <xdr:row>56</xdr:row>
      <xdr:rowOff>140756</xdr:rowOff>
    </xdr:to>
    <xdr:cxnSp macro="">
      <xdr:nvCxnSpPr>
        <xdr:cNvPr id="352" name="直線コネクタ 351"/>
        <xdr:cNvCxnSpPr/>
      </xdr:nvCxnSpPr>
      <xdr:spPr>
        <a:xfrm>
          <a:off x="7861300" y="9484826"/>
          <a:ext cx="889000" cy="2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55076</xdr:rowOff>
    </xdr:from>
    <xdr:to>
      <xdr:col>41</xdr:col>
      <xdr:colOff>50800</xdr:colOff>
      <xdr:row>55</xdr:row>
      <xdr:rowOff>126116</xdr:rowOff>
    </xdr:to>
    <xdr:cxnSp macro="">
      <xdr:nvCxnSpPr>
        <xdr:cNvPr id="355" name="直線コネクタ 354"/>
        <xdr:cNvCxnSpPr/>
      </xdr:nvCxnSpPr>
      <xdr:spPr>
        <a:xfrm flipV="1">
          <a:off x="6972300" y="9484826"/>
          <a:ext cx="889000" cy="7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122310</xdr:rowOff>
    </xdr:from>
    <xdr:ext cx="534377" cy="259045"/>
    <xdr:sp macro="" textlink="">
      <xdr:nvSpPr>
        <xdr:cNvPr id="357" name="テキスト ボックス 356"/>
        <xdr:cNvSpPr txBox="1"/>
      </xdr:nvSpPr>
      <xdr:spPr>
        <a:xfrm>
          <a:off x="7594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142202</xdr:rowOff>
    </xdr:from>
    <xdr:ext cx="534377" cy="259045"/>
    <xdr:sp macro="" textlink="">
      <xdr:nvSpPr>
        <xdr:cNvPr id="359" name="テキスト ボックス 358"/>
        <xdr:cNvSpPr txBox="1"/>
      </xdr:nvSpPr>
      <xdr:spPr>
        <a:xfrm>
          <a:off x="6705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45247</xdr:rowOff>
    </xdr:from>
    <xdr:to>
      <xdr:col>55</xdr:col>
      <xdr:colOff>50800</xdr:colOff>
      <xdr:row>55</xdr:row>
      <xdr:rowOff>146847</xdr:rowOff>
    </xdr:to>
    <xdr:sp macro="" textlink="">
      <xdr:nvSpPr>
        <xdr:cNvPr id="365" name="楕円 364"/>
        <xdr:cNvSpPr/>
      </xdr:nvSpPr>
      <xdr:spPr>
        <a:xfrm>
          <a:off x="10426700" y="94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68124</xdr:rowOff>
    </xdr:from>
    <xdr:ext cx="599010" cy="259045"/>
    <xdr:sp macro="" textlink="">
      <xdr:nvSpPr>
        <xdr:cNvPr id="366" name="普通建設事業費該当値テキスト"/>
        <xdr:cNvSpPr txBox="1"/>
      </xdr:nvSpPr>
      <xdr:spPr>
        <a:xfrm>
          <a:off x="10528300" y="932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87972</xdr:rowOff>
    </xdr:from>
    <xdr:to>
      <xdr:col>50</xdr:col>
      <xdr:colOff>165100</xdr:colOff>
      <xdr:row>56</xdr:row>
      <xdr:rowOff>18122</xdr:rowOff>
    </xdr:to>
    <xdr:sp macro="" textlink="">
      <xdr:nvSpPr>
        <xdr:cNvPr id="367" name="楕円 366"/>
        <xdr:cNvSpPr/>
      </xdr:nvSpPr>
      <xdr:spPr>
        <a:xfrm>
          <a:off x="9588500" y="95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34649</xdr:rowOff>
    </xdr:from>
    <xdr:ext cx="599010" cy="259045"/>
    <xdr:sp macro="" textlink="">
      <xdr:nvSpPr>
        <xdr:cNvPr id="368" name="テキスト ボックス 367"/>
        <xdr:cNvSpPr txBox="1"/>
      </xdr:nvSpPr>
      <xdr:spPr>
        <a:xfrm>
          <a:off x="9339795" y="92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89956</xdr:rowOff>
    </xdr:from>
    <xdr:to>
      <xdr:col>46</xdr:col>
      <xdr:colOff>38100</xdr:colOff>
      <xdr:row>57</xdr:row>
      <xdr:rowOff>20106</xdr:rowOff>
    </xdr:to>
    <xdr:sp macro="" textlink="">
      <xdr:nvSpPr>
        <xdr:cNvPr id="369" name="楕円 368"/>
        <xdr:cNvSpPr/>
      </xdr:nvSpPr>
      <xdr:spPr>
        <a:xfrm>
          <a:off x="8699500" y="96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11233</xdr:rowOff>
    </xdr:from>
    <xdr:ext cx="534377" cy="259045"/>
    <xdr:sp macro="" textlink="">
      <xdr:nvSpPr>
        <xdr:cNvPr id="370" name="テキスト ボックス 369"/>
        <xdr:cNvSpPr txBox="1"/>
      </xdr:nvSpPr>
      <xdr:spPr>
        <a:xfrm>
          <a:off x="8483111" y="978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4276</xdr:rowOff>
    </xdr:from>
    <xdr:to>
      <xdr:col>41</xdr:col>
      <xdr:colOff>101600</xdr:colOff>
      <xdr:row>55</xdr:row>
      <xdr:rowOff>105876</xdr:rowOff>
    </xdr:to>
    <xdr:sp macro="" textlink="">
      <xdr:nvSpPr>
        <xdr:cNvPr id="371" name="楕円 370"/>
        <xdr:cNvSpPr/>
      </xdr:nvSpPr>
      <xdr:spPr>
        <a:xfrm>
          <a:off x="7810500" y="943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122403</xdr:rowOff>
    </xdr:from>
    <xdr:ext cx="599010" cy="259045"/>
    <xdr:sp macro="" textlink="">
      <xdr:nvSpPr>
        <xdr:cNvPr id="372" name="テキスト ボックス 371"/>
        <xdr:cNvSpPr txBox="1"/>
      </xdr:nvSpPr>
      <xdr:spPr>
        <a:xfrm>
          <a:off x="7561795" y="920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75316</xdr:rowOff>
    </xdr:from>
    <xdr:to>
      <xdr:col>36</xdr:col>
      <xdr:colOff>165100</xdr:colOff>
      <xdr:row>56</xdr:row>
      <xdr:rowOff>5466</xdr:rowOff>
    </xdr:to>
    <xdr:sp macro="" textlink="">
      <xdr:nvSpPr>
        <xdr:cNvPr id="373" name="楕円 372"/>
        <xdr:cNvSpPr/>
      </xdr:nvSpPr>
      <xdr:spPr>
        <a:xfrm>
          <a:off x="6921500" y="950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21993</xdr:rowOff>
    </xdr:from>
    <xdr:ext cx="599010" cy="259045"/>
    <xdr:sp macro="" textlink="">
      <xdr:nvSpPr>
        <xdr:cNvPr id="374" name="テキスト ボックス 373"/>
        <xdr:cNvSpPr txBox="1"/>
      </xdr:nvSpPr>
      <xdr:spPr>
        <a:xfrm>
          <a:off x="6672795" y="928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56736</xdr:rowOff>
    </xdr:from>
    <xdr:to>
      <xdr:col>55</xdr:col>
      <xdr:colOff>0</xdr:colOff>
      <xdr:row>78</xdr:row>
      <xdr:rowOff>72977</xdr:rowOff>
    </xdr:to>
    <xdr:cxnSp macro="">
      <xdr:nvCxnSpPr>
        <xdr:cNvPr id="401" name="直線コネクタ 400"/>
        <xdr:cNvCxnSpPr/>
      </xdr:nvCxnSpPr>
      <xdr:spPr>
        <a:xfrm flipV="1">
          <a:off x="9639300" y="13429836"/>
          <a:ext cx="8382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72977</xdr:rowOff>
    </xdr:from>
    <xdr:to>
      <xdr:col>50</xdr:col>
      <xdr:colOff>114300</xdr:colOff>
      <xdr:row>78</xdr:row>
      <xdr:rowOff>131178</xdr:rowOff>
    </xdr:to>
    <xdr:cxnSp macro="">
      <xdr:nvCxnSpPr>
        <xdr:cNvPr id="404" name="直線コネクタ 403"/>
        <xdr:cNvCxnSpPr/>
      </xdr:nvCxnSpPr>
      <xdr:spPr>
        <a:xfrm flipV="1">
          <a:off x="8750300" y="13446077"/>
          <a:ext cx="8890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88850</xdr:rowOff>
    </xdr:from>
    <xdr:to>
      <xdr:col>45</xdr:col>
      <xdr:colOff>177800</xdr:colOff>
      <xdr:row>78</xdr:row>
      <xdr:rowOff>131178</xdr:rowOff>
    </xdr:to>
    <xdr:cxnSp macro="">
      <xdr:nvCxnSpPr>
        <xdr:cNvPr id="407" name="直線コネクタ 406"/>
        <xdr:cNvCxnSpPr/>
      </xdr:nvCxnSpPr>
      <xdr:spPr>
        <a:xfrm>
          <a:off x="7861300" y="12604700"/>
          <a:ext cx="889000" cy="8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88850</xdr:rowOff>
    </xdr:from>
    <xdr:to>
      <xdr:col>41</xdr:col>
      <xdr:colOff>50800</xdr:colOff>
      <xdr:row>73</xdr:row>
      <xdr:rowOff>125316</xdr:rowOff>
    </xdr:to>
    <xdr:cxnSp macro="">
      <xdr:nvCxnSpPr>
        <xdr:cNvPr id="410" name="直線コネクタ 409"/>
        <xdr:cNvCxnSpPr/>
      </xdr:nvCxnSpPr>
      <xdr:spPr>
        <a:xfrm flipV="1">
          <a:off x="6972300" y="12604700"/>
          <a:ext cx="889000" cy="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89026</xdr:rowOff>
    </xdr:from>
    <xdr:ext cx="534377" cy="259045"/>
    <xdr:sp macro="" textlink="">
      <xdr:nvSpPr>
        <xdr:cNvPr id="412" name="テキスト ボックス 411"/>
        <xdr:cNvSpPr txBox="1"/>
      </xdr:nvSpPr>
      <xdr:spPr>
        <a:xfrm>
          <a:off x="7594111" y="131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25520</xdr:rowOff>
    </xdr:from>
    <xdr:ext cx="534377" cy="259045"/>
    <xdr:sp macro="" textlink="">
      <xdr:nvSpPr>
        <xdr:cNvPr id="414" name="テキスト ボックス 413"/>
        <xdr:cNvSpPr txBox="1"/>
      </xdr:nvSpPr>
      <xdr:spPr>
        <a:xfrm>
          <a:off x="6705111" y="132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5936</xdr:rowOff>
    </xdr:from>
    <xdr:to>
      <xdr:col>55</xdr:col>
      <xdr:colOff>50800</xdr:colOff>
      <xdr:row>78</xdr:row>
      <xdr:rowOff>107536</xdr:rowOff>
    </xdr:to>
    <xdr:sp macro="" textlink="">
      <xdr:nvSpPr>
        <xdr:cNvPr id="420" name="楕円 419"/>
        <xdr:cNvSpPr/>
      </xdr:nvSpPr>
      <xdr:spPr>
        <a:xfrm>
          <a:off x="10426700" y="133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92313</xdr:rowOff>
    </xdr:from>
    <xdr:ext cx="469744" cy="259045"/>
    <xdr:sp macro="" textlink="">
      <xdr:nvSpPr>
        <xdr:cNvPr id="421" name="普通建設事業費 （ うち新規整備　）該当値テキスト"/>
        <xdr:cNvSpPr txBox="1"/>
      </xdr:nvSpPr>
      <xdr:spPr>
        <a:xfrm>
          <a:off x="10528300" y="1329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22177</xdr:rowOff>
    </xdr:from>
    <xdr:to>
      <xdr:col>50</xdr:col>
      <xdr:colOff>165100</xdr:colOff>
      <xdr:row>78</xdr:row>
      <xdr:rowOff>123777</xdr:rowOff>
    </xdr:to>
    <xdr:sp macro="" textlink="">
      <xdr:nvSpPr>
        <xdr:cNvPr id="422" name="楕円 421"/>
        <xdr:cNvSpPr/>
      </xdr:nvSpPr>
      <xdr:spPr>
        <a:xfrm>
          <a:off x="9588500" y="133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114904</xdr:rowOff>
    </xdr:from>
    <xdr:ext cx="469744" cy="259045"/>
    <xdr:sp macro="" textlink="">
      <xdr:nvSpPr>
        <xdr:cNvPr id="423" name="テキスト ボックス 422"/>
        <xdr:cNvSpPr txBox="1"/>
      </xdr:nvSpPr>
      <xdr:spPr>
        <a:xfrm>
          <a:off x="9404428" y="1348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80378</xdr:rowOff>
    </xdr:from>
    <xdr:to>
      <xdr:col>46</xdr:col>
      <xdr:colOff>38100</xdr:colOff>
      <xdr:row>79</xdr:row>
      <xdr:rowOff>10528</xdr:rowOff>
    </xdr:to>
    <xdr:sp macro="" textlink="">
      <xdr:nvSpPr>
        <xdr:cNvPr id="424" name="楕円 423"/>
        <xdr:cNvSpPr/>
      </xdr:nvSpPr>
      <xdr:spPr>
        <a:xfrm>
          <a:off x="8699500" y="1345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1655</xdr:rowOff>
    </xdr:from>
    <xdr:ext cx="378565" cy="259045"/>
    <xdr:sp macro="" textlink="">
      <xdr:nvSpPr>
        <xdr:cNvPr id="425" name="テキスト ボックス 424"/>
        <xdr:cNvSpPr txBox="1"/>
      </xdr:nvSpPr>
      <xdr:spPr>
        <a:xfrm>
          <a:off x="8561017" y="13546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38050</xdr:rowOff>
    </xdr:from>
    <xdr:to>
      <xdr:col>41</xdr:col>
      <xdr:colOff>101600</xdr:colOff>
      <xdr:row>73</xdr:row>
      <xdr:rowOff>139650</xdr:rowOff>
    </xdr:to>
    <xdr:sp macro="" textlink="">
      <xdr:nvSpPr>
        <xdr:cNvPr id="426" name="楕円 425"/>
        <xdr:cNvSpPr/>
      </xdr:nvSpPr>
      <xdr:spPr>
        <a:xfrm>
          <a:off x="7810500" y="125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156177</xdr:rowOff>
    </xdr:from>
    <xdr:ext cx="534377" cy="259045"/>
    <xdr:sp macro="" textlink="">
      <xdr:nvSpPr>
        <xdr:cNvPr id="427" name="テキスト ボックス 426"/>
        <xdr:cNvSpPr txBox="1"/>
      </xdr:nvSpPr>
      <xdr:spPr>
        <a:xfrm>
          <a:off x="7594111" y="123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74516</xdr:rowOff>
    </xdr:from>
    <xdr:to>
      <xdr:col>36</xdr:col>
      <xdr:colOff>165100</xdr:colOff>
      <xdr:row>74</xdr:row>
      <xdr:rowOff>4666</xdr:rowOff>
    </xdr:to>
    <xdr:sp macro="" textlink="">
      <xdr:nvSpPr>
        <xdr:cNvPr id="428" name="楕円 427"/>
        <xdr:cNvSpPr/>
      </xdr:nvSpPr>
      <xdr:spPr>
        <a:xfrm>
          <a:off x="6921500" y="125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21193</xdr:rowOff>
    </xdr:from>
    <xdr:ext cx="534377" cy="259045"/>
    <xdr:sp macro="" textlink="">
      <xdr:nvSpPr>
        <xdr:cNvPr id="429" name="テキスト ボックス 428"/>
        <xdr:cNvSpPr txBox="1"/>
      </xdr:nvSpPr>
      <xdr:spPr>
        <a:xfrm>
          <a:off x="6705111" y="123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69574</xdr:rowOff>
    </xdr:from>
    <xdr:to>
      <xdr:col>55</xdr:col>
      <xdr:colOff>0</xdr:colOff>
      <xdr:row>93</xdr:row>
      <xdr:rowOff>168318</xdr:rowOff>
    </xdr:to>
    <xdr:cxnSp macro="">
      <xdr:nvCxnSpPr>
        <xdr:cNvPr id="460" name="直線コネクタ 459"/>
        <xdr:cNvCxnSpPr/>
      </xdr:nvCxnSpPr>
      <xdr:spPr>
        <a:xfrm flipV="1">
          <a:off x="9639300" y="16014424"/>
          <a:ext cx="838200" cy="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168318</xdr:rowOff>
    </xdr:from>
    <xdr:to>
      <xdr:col>50</xdr:col>
      <xdr:colOff>114300</xdr:colOff>
      <xdr:row>95</xdr:row>
      <xdr:rowOff>70337</xdr:rowOff>
    </xdr:to>
    <xdr:cxnSp macro="">
      <xdr:nvCxnSpPr>
        <xdr:cNvPr id="463" name="直線コネクタ 462"/>
        <xdr:cNvCxnSpPr/>
      </xdr:nvCxnSpPr>
      <xdr:spPr>
        <a:xfrm flipV="1">
          <a:off x="8750300" y="16113168"/>
          <a:ext cx="889000" cy="2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70337</xdr:rowOff>
    </xdr:from>
    <xdr:to>
      <xdr:col>45</xdr:col>
      <xdr:colOff>177800</xdr:colOff>
      <xdr:row>98</xdr:row>
      <xdr:rowOff>122293</xdr:rowOff>
    </xdr:to>
    <xdr:cxnSp macro="">
      <xdr:nvCxnSpPr>
        <xdr:cNvPr id="466" name="直線コネクタ 465"/>
        <xdr:cNvCxnSpPr/>
      </xdr:nvCxnSpPr>
      <xdr:spPr>
        <a:xfrm flipV="1">
          <a:off x="7861300" y="16358087"/>
          <a:ext cx="889000" cy="5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122293</xdr:rowOff>
    </xdr:from>
    <xdr:to>
      <xdr:col>41</xdr:col>
      <xdr:colOff>50800</xdr:colOff>
      <xdr:row>99</xdr:row>
      <xdr:rowOff>68094</xdr:rowOff>
    </xdr:to>
    <xdr:cxnSp macro="">
      <xdr:nvCxnSpPr>
        <xdr:cNvPr id="469" name="直線コネクタ 468"/>
        <xdr:cNvCxnSpPr/>
      </xdr:nvCxnSpPr>
      <xdr:spPr>
        <a:xfrm flipV="1">
          <a:off x="6972300" y="16924393"/>
          <a:ext cx="889000" cy="1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1" name="テキスト ボックス 470"/>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3" name="テキスト ボックス 472"/>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18774</xdr:rowOff>
    </xdr:from>
    <xdr:to>
      <xdr:col>55</xdr:col>
      <xdr:colOff>50800</xdr:colOff>
      <xdr:row>93</xdr:row>
      <xdr:rowOff>120374</xdr:rowOff>
    </xdr:to>
    <xdr:sp macro="" textlink="">
      <xdr:nvSpPr>
        <xdr:cNvPr id="479" name="楕円 478"/>
        <xdr:cNvSpPr/>
      </xdr:nvSpPr>
      <xdr:spPr>
        <a:xfrm>
          <a:off x="10426700" y="1596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41651</xdr:rowOff>
    </xdr:from>
    <xdr:ext cx="534377" cy="259045"/>
    <xdr:sp macro="" textlink="">
      <xdr:nvSpPr>
        <xdr:cNvPr id="480" name="普通建設事業費 （ うち更新整備　）該当値テキスト"/>
        <xdr:cNvSpPr txBox="1"/>
      </xdr:nvSpPr>
      <xdr:spPr>
        <a:xfrm>
          <a:off x="10528300" y="1581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117518</xdr:rowOff>
    </xdr:from>
    <xdr:to>
      <xdr:col>50</xdr:col>
      <xdr:colOff>165100</xdr:colOff>
      <xdr:row>94</xdr:row>
      <xdr:rowOff>47668</xdr:rowOff>
    </xdr:to>
    <xdr:sp macro="" textlink="">
      <xdr:nvSpPr>
        <xdr:cNvPr id="481" name="楕円 480"/>
        <xdr:cNvSpPr/>
      </xdr:nvSpPr>
      <xdr:spPr>
        <a:xfrm>
          <a:off x="9588500" y="160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64195</xdr:rowOff>
    </xdr:from>
    <xdr:ext cx="534377" cy="259045"/>
    <xdr:sp macro="" textlink="">
      <xdr:nvSpPr>
        <xdr:cNvPr id="482" name="テキスト ボックス 481"/>
        <xdr:cNvSpPr txBox="1"/>
      </xdr:nvSpPr>
      <xdr:spPr>
        <a:xfrm>
          <a:off x="9372111" y="158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19537</xdr:rowOff>
    </xdr:from>
    <xdr:to>
      <xdr:col>46</xdr:col>
      <xdr:colOff>38100</xdr:colOff>
      <xdr:row>95</xdr:row>
      <xdr:rowOff>121137</xdr:rowOff>
    </xdr:to>
    <xdr:sp macro="" textlink="">
      <xdr:nvSpPr>
        <xdr:cNvPr id="483" name="楕円 482"/>
        <xdr:cNvSpPr/>
      </xdr:nvSpPr>
      <xdr:spPr>
        <a:xfrm>
          <a:off x="8699500" y="163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137664</xdr:rowOff>
    </xdr:from>
    <xdr:ext cx="534377" cy="259045"/>
    <xdr:sp macro="" textlink="">
      <xdr:nvSpPr>
        <xdr:cNvPr id="484" name="テキスト ボックス 483"/>
        <xdr:cNvSpPr txBox="1"/>
      </xdr:nvSpPr>
      <xdr:spPr>
        <a:xfrm>
          <a:off x="8483111" y="160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71493</xdr:rowOff>
    </xdr:from>
    <xdr:to>
      <xdr:col>41</xdr:col>
      <xdr:colOff>101600</xdr:colOff>
      <xdr:row>99</xdr:row>
      <xdr:rowOff>1643</xdr:rowOff>
    </xdr:to>
    <xdr:sp macro="" textlink="">
      <xdr:nvSpPr>
        <xdr:cNvPr id="485" name="楕円 484"/>
        <xdr:cNvSpPr/>
      </xdr:nvSpPr>
      <xdr:spPr>
        <a:xfrm>
          <a:off x="7810500" y="168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164220</xdr:rowOff>
    </xdr:from>
    <xdr:ext cx="534377" cy="259045"/>
    <xdr:sp macro="" textlink="">
      <xdr:nvSpPr>
        <xdr:cNvPr id="486" name="テキスト ボックス 485"/>
        <xdr:cNvSpPr txBox="1"/>
      </xdr:nvSpPr>
      <xdr:spPr>
        <a:xfrm>
          <a:off x="7594111" y="1696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17294</xdr:rowOff>
    </xdr:from>
    <xdr:to>
      <xdr:col>36</xdr:col>
      <xdr:colOff>165100</xdr:colOff>
      <xdr:row>99</xdr:row>
      <xdr:rowOff>118894</xdr:rowOff>
    </xdr:to>
    <xdr:sp macro="" textlink="">
      <xdr:nvSpPr>
        <xdr:cNvPr id="487" name="楕円 486"/>
        <xdr:cNvSpPr/>
      </xdr:nvSpPr>
      <xdr:spPr>
        <a:xfrm>
          <a:off x="6921500" y="1699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110021</xdr:rowOff>
    </xdr:from>
    <xdr:ext cx="469744" cy="259045"/>
    <xdr:sp macro="" textlink="">
      <xdr:nvSpPr>
        <xdr:cNvPr id="488" name="テキスト ボックス 487"/>
        <xdr:cNvSpPr txBox="1"/>
      </xdr:nvSpPr>
      <xdr:spPr>
        <a:xfrm>
          <a:off x="6737428" y="1708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110134</xdr:rowOff>
    </xdr:from>
    <xdr:to>
      <xdr:col>85</xdr:col>
      <xdr:colOff>127000</xdr:colOff>
      <xdr:row>39</xdr:row>
      <xdr:rowOff>17463</xdr:rowOff>
    </xdr:to>
    <xdr:cxnSp macro="">
      <xdr:nvCxnSpPr>
        <xdr:cNvPr id="517" name="直線コネクタ 516"/>
        <xdr:cNvCxnSpPr/>
      </xdr:nvCxnSpPr>
      <xdr:spPr>
        <a:xfrm flipV="1">
          <a:off x="15481300" y="6625234"/>
          <a:ext cx="838200" cy="7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17463</xdr:rowOff>
    </xdr:from>
    <xdr:to>
      <xdr:col>81</xdr:col>
      <xdr:colOff>50800</xdr:colOff>
      <xdr:row>39</xdr:row>
      <xdr:rowOff>25451</xdr:rowOff>
    </xdr:to>
    <xdr:cxnSp macro="">
      <xdr:nvCxnSpPr>
        <xdr:cNvPr id="520" name="直線コネクタ 519"/>
        <xdr:cNvCxnSpPr/>
      </xdr:nvCxnSpPr>
      <xdr:spPr>
        <a:xfrm flipV="1">
          <a:off x="14592300" y="6704013"/>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25451</xdr:rowOff>
    </xdr:from>
    <xdr:to>
      <xdr:col>76</xdr:col>
      <xdr:colOff>114300</xdr:colOff>
      <xdr:row>39</xdr:row>
      <xdr:rowOff>34061</xdr:rowOff>
    </xdr:to>
    <xdr:cxnSp macro="">
      <xdr:nvCxnSpPr>
        <xdr:cNvPr id="523" name="直線コネクタ 522"/>
        <xdr:cNvCxnSpPr/>
      </xdr:nvCxnSpPr>
      <xdr:spPr>
        <a:xfrm flipV="1">
          <a:off x="13703300" y="671200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13703</xdr:rowOff>
    </xdr:from>
    <xdr:to>
      <xdr:col>71</xdr:col>
      <xdr:colOff>177800</xdr:colOff>
      <xdr:row>39</xdr:row>
      <xdr:rowOff>34061</xdr:rowOff>
    </xdr:to>
    <xdr:cxnSp macro="">
      <xdr:nvCxnSpPr>
        <xdr:cNvPr id="526" name="直線コネクタ 525"/>
        <xdr:cNvCxnSpPr/>
      </xdr:nvCxnSpPr>
      <xdr:spPr>
        <a:xfrm>
          <a:off x="12814300" y="6700253"/>
          <a:ext cx="889000" cy="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59334</xdr:rowOff>
    </xdr:from>
    <xdr:to>
      <xdr:col>85</xdr:col>
      <xdr:colOff>177800</xdr:colOff>
      <xdr:row>38</xdr:row>
      <xdr:rowOff>160934</xdr:rowOff>
    </xdr:to>
    <xdr:sp macro="" textlink="">
      <xdr:nvSpPr>
        <xdr:cNvPr id="536" name="楕円 535"/>
        <xdr:cNvSpPr/>
      </xdr:nvSpPr>
      <xdr:spPr>
        <a:xfrm>
          <a:off x="16268700" y="65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27830</xdr:rowOff>
    </xdr:from>
    <xdr:ext cx="469744" cy="259045"/>
    <xdr:sp macro="" textlink="">
      <xdr:nvSpPr>
        <xdr:cNvPr id="537" name="災害復旧事業費該当値テキスト"/>
        <xdr:cNvSpPr txBox="1"/>
      </xdr:nvSpPr>
      <xdr:spPr>
        <a:xfrm>
          <a:off x="16370300" y="65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138113</xdr:rowOff>
    </xdr:from>
    <xdr:to>
      <xdr:col>81</xdr:col>
      <xdr:colOff>101600</xdr:colOff>
      <xdr:row>39</xdr:row>
      <xdr:rowOff>68263</xdr:rowOff>
    </xdr:to>
    <xdr:sp macro="" textlink="">
      <xdr:nvSpPr>
        <xdr:cNvPr id="538" name="楕円 537"/>
        <xdr:cNvSpPr/>
      </xdr:nvSpPr>
      <xdr:spPr>
        <a:xfrm>
          <a:off x="15430500" y="66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59390</xdr:rowOff>
    </xdr:from>
    <xdr:ext cx="469744" cy="259045"/>
    <xdr:sp macro="" textlink="">
      <xdr:nvSpPr>
        <xdr:cNvPr id="539" name="テキスト ボックス 538"/>
        <xdr:cNvSpPr txBox="1"/>
      </xdr:nvSpPr>
      <xdr:spPr>
        <a:xfrm>
          <a:off x="15246428" y="67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146101</xdr:rowOff>
    </xdr:from>
    <xdr:to>
      <xdr:col>76</xdr:col>
      <xdr:colOff>165100</xdr:colOff>
      <xdr:row>39</xdr:row>
      <xdr:rowOff>76251</xdr:rowOff>
    </xdr:to>
    <xdr:sp macro="" textlink="">
      <xdr:nvSpPr>
        <xdr:cNvPr id="540" name="楕円 539"/>
        <xdr:cNvSpPr/>
      </xdr:nvSpPr>
      <xdr:spPr>
        <a:xfrm>
          <a:off x="145415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67378</xdr:rowOff>
    </xdr:from>
    <xdr:ext cx="469744" cy="259045"/>
    <xdr:sp macro="" textlink="">
      <xdr:nvSpPr>
        <xdr:cNvPr id="541" name="テキスト ボックス 540"/>
        <xdr:cNvSpPr txBox="1"/>
      </xdr:nvSpPr>
      <xdr:spPr>
        <a:xfrm>
          <a:off x="14357428" y="675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154711</xdr:rowOff>
    </xdr:from>
    <xdr:to>
      <xdr:col>72</xdr:col>
      <xdr:colOff>38100</xdr:colOff>
      <xdr:row>39</xdr:row>
      <xdr:rowOff>84861</xdr:rowOff>
    </xdr:to>
    <xdr:sp macro="" textlink="">
      <xdr:nvSpPr>
        <xdr:cNvPr id="542" name="楕円 541"/>
        <xdr:cNvSpPr/>
      </xdr:nvSpPr>
      <xdr:spPr>
        <a:xfrm>
          <a:off x="13652500" y="66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75988</xdr:rowOff>
    </xdr:from>
    <xdr:ext cx="378565" cy="259045"/>
    <xdr:sp macro="" textlink="">
      <xdr:nvSpPr>
        <xdr:cNvPr id="543" name="テキスト ボックス 542"/>
        <xdr:cNvSpPr txBox="1"/>
      </xdr:nvSpPr>
      <xdr:spPr>
        <a:xfrm>
          <a:off x="13514017" y="6762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134353</xdr:rowOff>
    </xdr:from>
    <xdr:to>
      <xdr:col>67</xdr:col>
      <xdr:colOff>101600</xdr:colOff>
      <xdr:row>39</xdr:row>
      <xdr:rowOff>64503</xdr:rowOff>
    </xdr:to>
    <xdr:sp macro="" textlink="">
      <xdr:nvSpPr>
        <xdr:cNvPr id="544" name="楕円 543"/>
        <xdr:cNvSpPr/>
      </xdr:nvSpPr>
      <xdr:spPr>
        <a:xfrm>
          <a:off x="12763500" y="66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55630</xdr:rowOff>
    </xdr:from>
    <xdr:ext cx="469744" cy="259045"/>
    <xdr:sp macro="" textlink="">
      <xdr:nvSpPr>
        <xdr:cNvPr id="545" name="テキスト ボックス 544"/>
        <xdr:cNvSpPr txBox="1"/>
      </xdr:nvSpPr>
      <xdr:spPr>
        <a:xfrm>
          <a:off x="12579428" y="674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151332</xdr:rowOff>
    </xdr:from>
    <xdr:to>
      <xdr:col>85</xdr:col>
      <xdr:colOff>127000</xdr:colOff>
      <xdr:row>76</xdr:row>
      <xdr:rowOff>163516</xdr:rowOff>
    </xdr:to>
    <xdr:cxnSp macro="">
      <xdr:nvCxnSpPr>
        <xdr:cNvPr id="631" name="直線コネクタ 630"/>
        <xdr:cNvCxnSpPr/>
      </xdr:nvCxnSpPr>
      <xdr:spPr>
        <a:xfrm>
          <a:off x="15481300" y="13181532"/>
          <a:ext cx="8382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129637</xdr:rowOff>
    </xdr:from>
    <xdr:to>
      <xdr:col>81</xdr:col>
      <xdr:colOff>50800</xdr:colOff>
      <xdr:row>76</xdr:row>
      <xdr:rowOff>151332</xdr:rowOff>
    </xdr:to>
    <xdr:cxnSp macro="">
      <xdr:nvCxnSpPr>
        <xdr:cNvPr id="634" name="直線コネクタ 633"/>
        <xdr:cNvCxnSpPr/>
      </xdr:nvCxnSpPr>
      <xdr:spPr>
        <a:xfrm>
          <a:off x="14592300" y="13159837"/>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37547</xdr:rowOff>
    </xdr:from>
    <xdr:to>
      <xdr:col>76</xdr:col>
      <xdr:colOff>114300</xdr:colOff>
      <xdr:row>76</xdr:row>
      <xdr:rowOff>129637</xdr:rowOff>
    </xdr:to>
    <xdr:cxnSp macro="">
      <xdr:nvCxnSpPr>
        <xdr:cNvPr id="637" name="直線コネクタ 636"/>
        <xdr:cNvCxnSpPr/>
      </xdr:nvCxnSpPr>
      <xdr:spPr>
        <a:xfrm>
          <a:off x="13703300" y="13067747"/>
          <a:ext cx="889000" cy="9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10198</xdr:rowOff>
    </xdr:from>
    <xdr:to>
      <xdr:col>71</xdr:col>
      <xdr:colOff>177800</xdr:colOff>
      <xdr:row>76</xdr:row>
      <xdr:rowOff>37547</xdr:rowOff>
    </xdr:to>
    <xdr:cxnSp macro="">
      <xdr:nvCxnSpPr>
        <xdr:cNvPr id="640" name="直線コネクタ 639"/>
        <xdr:cNvCxnSpPr/>
      </xdr:nvCxnSpPr>
      <xdr:spPr>
        <a:xfrm>
          <a:off x="12814300" y="13040398"/>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5963</xdr:rowOff>
    </xdr:from>
    <xdr:ext cx="534377" cy="259045"/>
    <xdr:sp macro="" textlink="">
      <xdr:nvSpPr>
        <xdr:cNvPr id="642" name="テキスト ボックス 641"/>
        <xdr:cNvSpPr txBox="1"/>
      </xdr:nvSpPr>
      <xdr:spPr>
        <a:xfrm>
          <a:off x="13436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11565</xdr:rowOff>
    </xdr:from>
    <xdr:ext cx="534377" cy="259045"/>
    <xdr:sp macro="" textlink="">
      <xdr:nvSpPr>
        <xdr:cNvPr id="644" name="テキスト ボックス 643"/>
        <xdr:cNvSpPr txBox="1"/>
      </xdr:nvSpPr>
      <xdr:spPr>
        <a:xfrm>
          <a:off x="12547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112716</xdr:rowOff>
    </xdr:from>
    <xdr:to>
      <xdr:col>85</xdr:col>
      <xdr:colOff>177800</xdr:colOff>
      <xdr:row>77</xdr:row>
      <xdr:rowOff>42866</xdr:rowOff>
    </xdr:to>
    <xdr:sp macro="" textlink="">
      <xdr:nvSpPr>
        <xdr:cNvPr id="650" name="楕円 649"/>
        <xdr:cNvSpPr/>
      </xdr:nvSpPr>
      <xdr:spPr>
        <a:xfrm>
          <a:off x="16268700" y="1314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135593</xdr:rowOff>
    </xdr:from>
    <xdr:ext cx="599010" cy="259045"/>
    <xdr:sp macro="" textlink="">
      <xdr:nvSpPr>
        <xdr:cNvPr id="651" name="公債費該当値テキスト"/>
        <xdr:cNvSpPr txBox="1"/>
      </xdr:nvSpPr>
      <xdr:spPr>
        <a:xfrm>
          <a:off x="16370300" y="1299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100532</xdr:rowOff>
    </xdr:from>
    <xdr:to>
      <xdr:col>81</xdr:col>
      <xdr:colOff>101600</xdr:colOff>
      <xdr:row>77</xdr:row>
      <xdr:rowOff>30682</xdr:rowOff>
    </xdr:to>
    <xdr:sp macro="" textlink="">
      <xdr:nvSpPr>
        <xdr:cNvPr id="652" name="楕円 651"/>
        <xdr:cNvSpPr/>
      </xdr:nvSpPr>
      <xdr:spPr>
        <a:xfrm>
          <a:off x="15430500" y="131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47209</xdr:rowOff>
    </xdr:from>
    <xdr:ext cx="599010" cy="259045"/>
    <xdr:sp macro="" textlink="">
      <xdr:nvSpPr>
        <xdr:cNvPr id="653" name="テキスト ボックス 652"/>
        <xdr:cNvSpPr txBox="1"/>
      </xdr:nvSpPr>
      <xdr:spPr>
        <a:xfrm>
          <a:off x="15181795" y="1290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78837</xdr:rowOff>
    </xdr:from>
    <xdr:to>
      <xdr:col>76</xdr:col>
      <xdr:colOff>165100</xdr:colOff>
      <xdr:row>77</xdr:row>
      <xdr:rowOff>8987</xdr:rowOff>
    </xdr:to>
    <xdr:sp macro="" textlink="">
      <xdr:nvSpPr>
        <xdr:cNvPr id="654" name="楕円 653"/>
        <xdr:cNvSpPr/>
      </xdr:nvSpPr>
      <xdr:spPr>
        <a:xfrm>
          <a:off x="14541500" y="131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25515</xdr:rowOff>
    </xdr:from>
    <xdr:ext cx="599010" cy="259045"/>
    <xdr:sp macro="" textlink="">
      <xdr:nvSpPr>
        <xdr:cNvPr id="655" name="テキスト ボックス 654"/>
        <xdr:cNvSpPr txBox="1"/>
      </xdr:nvSpPr>
      <xdr:spPr>
        <a:xfrm>
          <a:off x="14292795" y="1288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158197</xdr:rowOff>
    </xdr:from>
    <xdr:to>
      <xdr:col>72</xdr:col>
      <xdr:colOff>38100</xdr:colOff>
      <xdr:row>76</xdr:row>
      <xdr:rowOff>88347</xdr:rowOff>
    </xdr:to>
    <xdr:sp macro="" textlink="">
      <xdr:nvSpPr>
        <xdr:cNvPr id="656" name="楕円 655"/>
        <xdr:cNvSpPr/>
      </xdr:nvSpPr>
      <xdr:spPr>
        <a:xfrm>
          <a:off x="13652500" y="130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104874</xdr:rowOff>
    </xdr:from>
    <xdr:ext cx="599010" cy="259045"/>
    <xdr:sp macro="" textlink="">
      <xdr:nvSpPr>
        <xdr:cNvPr id="657" name="テキスト ボックス 656"/>
        <xdr:cNvSpPr txBox="1"/>
      </xdr:nvSpPr>
      <xdr:spPr>
        <a:xfrm>
          <a:off x="13403795" y="1279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130848</xdr:rowOff>
    </xdr:from>
    <xdr:to>
      <xdr:col>67</xdr:col>
      <xdr:colOff>101600</xdr:colOff>
      <xdr:row>76</xdr:row>
      <xdr:rowOff>60998</xdr:rowOff>
    </xdr:to>
    <xdr:sp macro="" textlink="">
      <xdr:nvSpPr>
        <xdr:cNvPr id="658" name="楕円 657"/>
        <xdr:cNvSpPr/>
      </xdr:nvSpPr>
      <xdr:spPr>
        <a:xfrm>
          <a:off x="12763500" y="129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77525</xdr:rowOff>
    </xdr:from>
    <xdr:ext cx="599010" cy="259045"/>
    <xdr:sp macro="" textlink="">
      <xdr:nvSpPr>
        <xdr:cNvPr id="659" name="テキスト ボックス 658"/>
        <xdr:cNvSpPr txBox="1"/>
      </xdr:nvSpPr>
      <xdr:spPr>
        <a:xfrm>
          <a:off x="12514795" y="1276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153564</xdr:rowOff>
    </xdr:from>
    <xdr:to>
      <xdr:col>85</xdr:col>
      <xdr:colOff>127000</xdr:colOff>
      <xdr:row>98</xdr:row>
      <xdr:rowOff>5032</xdr:rowOff>
    </xdr:to>
    <xdr:cxnSp macro="">
      <xdr:nvCxnSpPr>
        <xdr:cNvPr id="684" name="直線コネクタ 683"/>
        <xdr:cNvCxnSpPr/>
      </xdr:nvCxnSpPr>
      <xdr:spPr>
        <a:xfrm>
          <a:off x="15481300" y="16784214"/>
          <a:ext cx="8382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153564</xdr:rowOff>
    </xdr:from>
    <xdr:to>
      <xdr:col>81</xdr:col>
      <xdr:colOff>50800</xdr:colOff>
      <xdr:row>97</xdr:row>
      <xdr:rowOff>166994</xdr:rowOff>
    </xdr:to>
    <xdr:cxnSp macro="">
      <xdr:nvCxnSpPr>
        <xdr:cNvPr id="687" name="直線コネクタ 686"/>
        <xdr:cNvCxnSpPr/>
      </xdr:nvCxnSpPr>
      <xdr:spPr>
        <a:xfrm flipV="1">
          <a:off x="14592300" y="16784214"/>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166994</xdr:rowOff>
    </xdr:from>
    <xdr:to>
      <xdr:col>76</xdr:col>
      <xdr:colOff>114300</xdr:colOff>
      <xdr:row>98</xdr:row>
      <xdr:rowOff>17467</xdr:rowOff>
    </xdr:to>
    <xdr:cxnSp macro="">
      <xdr:nvCxnSpPr>
        <xdr:cNvPr id="690" name="直線コネクタ 689"/>
        <xdr:cNvCxnSpPr/>
      </xdr:nvCxnSpPr>
      <xdr:spPr>
        <a:xfrm flipV="1">
          <a:off x="13703300" y="16797644"/>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135922</xdr:rowOff>
    </xdr:from>
    <xdr:to>
      <xdr:col>71</xdr:col>
      <xdr:colOff>177800</xdr:colOff>
      <xdr:row>98</xdr:row>
      <xdr:rowOff>17467</xdr:rowOff>
    </xdr:to>
    <xdr:cxnSp macro="">
      <xdr:nvCxnSpPr>
        <xdr:cNvPr id="693" name="直線コネクタ 692"/>
        <xdr:cNvCxnSpPr/>
      </xdr:nvCxnSpPr>
      <xdr:spPr>
        <a:xfrm>
          <a:off x="12814300" y="16766572"/>
          <a:ext cx="889000" cy="5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97" name="テキスト ボックス 69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125682</xdr:rowOff>
    </xdr:from>
    <xdr:to>
      <xdr:col>85</xdr:col>
      <xdr:colOff>177800</xdr:colOff>
      <xdr:row>98</xdr:row>
      <xdr:rowOff>55832</xdr:rowOff>
    </xdr:to>
    <xdr:sp macro="" textlink="">
      <xdr:nvSpPr>
        <xdr:cNvPr id="703" name="楕円 702"/>
        <xdr:cNvSpPr/>
      </xdr:nvSpPr>
      <xdr:spPr>
        <a:xfrm>
          <a:off x="16268700" y="167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40609</xdr:rowOff>
    </xdr:from>
    <xdr:ext cx="469744" cy="259045"/>
    <xdr:sp macro="" textlink="">
      <xdr:nvSpPr>
        <xdr:cNvPr id="704" name="積立金該当値テキスト"/>
        <xdr:cNvSpPr txBox="1"/>
      </xdr:nvSpPr>
      <xdr:spPr>
        <a:xfrm>
          <a:off x="16370300" y="1667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102764</xdr:rowOff>
    </xdr:from>
    <xdr:to>
      <xdr:col>81</xdr:col>
      <xdr:colOff>101600</xdr:colOff>
      <xdr:row>98</xdr:row>
      <xdr:rowOff>32914</xdr:rowOff>
    </xdr:to>
    <xdr:sp macro="" textlink="">
      <xdr:nvSpPr>
        <xdr:cNvPr id="705" name="楕円 704"/>
        <xdr:cNvSpPr/>
      </xdr:nvSpPr>
      <xdr:spPr>
        <a:xfrm>
          <a:off x="15430500" y="167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24041</xdr:rowOff>
    </xdr:from>
    <xdr:ext cx="469744" cy="259045"/>
    <xdr:sp macro="" textlink="">
      <xdr:nvSpPr>
        <xdr:cNvPr id="706" name="テキスト ボックス 705"/>
        <xdr:cNvSpPr txBox="1"/>
      </xdr:nvSpPr>
      <xdr:spPr>
        <a:xfrm>
          <a:off x="15246428" y="168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116194</xdr:rowOff>
    </xdr:from>
    <xdr:to>
      <xdr:col>76</xdr:col>
      <xdr:colOff>165100</xdr:colOff>
      <xdr:row>98</xdr:row>
      <xdr:rowOff>46344</xdr:rowOff>
    </xdr:to>
    <xdr:sp macro="" textlink="">
      <xdr:nvSpPr>
        <xdr:cNvPr id="707" name="楕円 706"/>
        <xdr:cNvSpPr/>
      </xdr:nvSpPr>
      <xdr:spPr>
        <a:xfrm>
          <a:off x="14541500" y="167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37471</xdr:rowOff>
    </xdr:from>
    <xdr:ext cx="469744" cy="259045"/>
    <xdr:sp macro="" textlink="">
      <xdr:nvSpPr>
        <xdr:cNvPr id="708" name="テキスト ボックス 707"/>
        <xdr:cNvSpPr txBox="1"/>
      </xdr:nvSpPr>
      <xdr:spPr>
        <a:xfrm>
          <a:off x="14357428" y="1683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138117</xdr:rowOff>
    </xdr:from>
    <xdr:to>
      <xdr:col>72</xdr:col>
      <xdr:colOff>38100</xdr:colOff>
      <xdr:row>98</xdr:row>
      <xdr:rowOff>68267</xdr:rowOff>
    </xdr:to>
    <xdr:sp macro="" textlink="">
      <xdr:nvSpPr>
        <xdr:cNvPr id="709" name="楕円 708"/>
        <xdr:cNvSpPr/>
      </xdr:nvSpPr>
      <xdr:spPr>
        <a:xfrm>
          <a:off x="13652500" y="167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59394</xdr:rowOff>
    </xdr:from>
    <xdr:ext cx="469744" cy="259045"/>
    <xdr:sp macro="" textlink="">
      <xdr:nvSpPr>
        <xdr:cNvPr id="710" name="テキスト ボックス 709"/>
        <xdr:cNvSpPr txBox="1"/>
      </xdr:nvSpPr>
      <xdr:spPr>
        <a:xfrm>
          <a:off x="13468428" y="1686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85122</xdr:rowOff>
    </xdr:from>
    <xdr:to>
      <xdr:col>67</xdr:col>
      <xdr:colOff>101600</xdr:colOff>
      <xdr:row>98</xdr:row>
      <xdr:rowOff>15272</xdr:rowOff>
    </xdr:to>
    <xdr:sp macro="" textlink="">
      <xdr:nvSpPr>
        <xdr:cNvPr id="711" name="楕円 710"/>
        <xdr:cNvSpPr/>
      </xdr:nvSpPr>
      <xdr:spPr>
        <a:xfrm>
          <a:off x="12763500" y="167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6399</xdr:rowOff>
    </xdr:from>
    <xdr:ext cx="534377" cy="259045"/>
    <xdr:sp macro="" textlink="">
      <xdr:nvSpPr>
        <xdr:cNvPr id="712" name="テキスト ボックス 711"/>
        <xdr:cNvSpPr txBox="1"/>
      </xdr:nvSpPr>
      <xdr:spPr>
        <a:xfrm>
          <a:off x="12547111" y="1680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39230</xdr:rowOff>
    </xdr:from>
    <xdr:to>
      <xdr:col>116</xdr:col>
      <xdr:colOff>63500</xdr:colOff>
      <xdr:row>38</xdr:row>
      <xdr:rowOff>47155</xdr:rowOff>
    </xdr:to>
    <xdr:cxnSp macro="">
      <xdr:nvCxnSpPr>
        <xdr:cNvPr id="741" name="直線コネクタ 740"/>
        <xdr:cNvCxnSpPr/>
      </xdr:nvCxnSpPr>
      <xdr:spPr>
        <a:xfrm flipV="1">
          <a:off x="21323300" y="6554330"/>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47155</xdr:rowOff>
    </xdr:from>
    <xdr:to>
      <xdr:col>111</xdr:col>
      <xdr:colOff>177800</xdr:colOff>
      <xdr:row>38</xdr:row>
      <xdr:rowOff>77254</xdr:rowOff>
    </xdr:to>
    <xdr:cxnSp macro="">
      <xdr:nvCxnSpPr>
        <xdr:cNvPr id="744" name="直線コネクタ 743"/>
        <xdr:cNvCxnSpPr/>
      </xdr:nvCxnSpPr>
      <xdr:spPr>
        <a:xfrm flipV="1">
          <a:off x="20434300" y="6562255"/>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77254</xdr:rowOff>
    </xdr:from>
    <xdr:to>
      <xdr:col>107</xdr:col>
      <xdr:colOff>50800</xdr:colOff>
      <xdr:row>38</xdr:row>
      <xdr:rowOff>81788</xdr:rowOff>
    </xdr:to>
    <xdr:cxnSp macro="">
      <xdr:nvCxnSpPr>
        <xdr:cNvPr id="747" name="直線コネクタ 746"/>
        <xdr:cNvCxnSpPr/>
      </xdr:nvCxnSpPr>
      <xdr:spPr>
        <a:xfrm flipV="1">
          <a:off x="19545300" y="6592354"/>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146139</xdr:rowOff>
    </xdr:from>
    <xdr:to>
      <xdr:col>102</xdr:col>
      <xdr:colOff>114300</xdr:colOff>
      <xdr:row>38</xdr:row>
      <xdr:rowOff>81788</xdr:rowOff>
    </xdr:to>
    <xdr:cxnSp macro="">
      <xdr:nvCxnSpPr>
        <xdr:cNvPr id="750" name="直線コネクタ 749"/>
        <xdr:cNvCxnSpPr/>
      </xdr:nvCxnSpPr>
      <xdr:spPr>
        <a:xfrm>
          <a:off x="18656300" y="6318339"/>
          <a:ext cx="889000" cy="27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149889</xdr:rowOff>
    </xdr:from>
    <xdr:ext cx="469744" cy="259045"/>
    <xdr:sp macro="" textlink="">
      <xdr:nvSpPr>
        <xdr:cNvPr id="752" name="テキスト ボックス 751"/>
        <xdr:cNvSpPr txBox="1"/>
      </xdr:nvSpPr>
      <xdr:spPr>
        <a:xfrm>
          <a:off x="19310428"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151337</xdr:rowOff>
    </xdr:from>
    <xdr:ext cx="469744" cy="259045"/>
    <xdr:sp macro="" textlink="">
      <xdr:nvSpPr>
        <xdr:cNvPr id="754" name="テキスト ボックス 753"/>
        <xdr:cNvSpPr txBox="1"/>
      </xdr:nvSpPr>
      <xdr:spPr>
        <a:xfrm>
          <a:off x="18421428"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159880</xdr:rowOff>
    </xdr:from>
    <xdr:to>
      <xdr:col>116</xdr:col>
      <xdr:colOff>114300</xdr:colOff>
      <xdr:row>38</xdr:row>
      <xdr:rowOff>90030</xdr:rowOff>
    </xdr:to>
    <xdr:sp macro="" textlink="">
      <xdr:nvSpPr>
        <xdr:cNvPr id="760" name="楕円 759"/>
        <xdr:cNvSpPr/>
      </xdr:nvSpPr>
      <xdr:spPr>
        <a:xfrm>
          <a:off x="22110700" y="65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11307</xdr:rowOff>
    </xdr:from>
    <xdr:ext cx="469744" cy="259045"/>
    <xdr:sp macro="" textlink="">
      <xdr:nvSpPr>
        <xdr:cNvPr id="761" name="投資及び出資金該当値テキスト"/>
        <xdr:cNvSpPr txBox="1"/>
      </xdr:nvSpPr>
      <xdr:spPr>
        <a:xfrm>
          <a:off x="22212300" y="635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167805</xdr:rowOff>
    </xdr:from>
    <xdr:to>
      <xdr:col>112</xdr:col>
      <xdr:colOff>38100</xdr:colOff>
      <xdr:row>38</xdr:row>
      <xdr:rowOff>97955</xdr:rowOff>
    </xdr:to>
    <xdr:sp macro="" textlink="">
      <xdr:nvSpPr>
        <xdr:cNvPr id="762" name="楕円 761"/>
        <xdr:cNvSpPr/>
      </xdr:nvSpPr>
      <xdr:spPr>
        <a:xfrm>
          <a:off x="21272500" y="651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114482</xdr:rowOff>
    </xdr:from>
    <xdr:ext cx="469744" cy="259045"/>
    <xdr:sp macro="" textlink="">
      <xdr:nvSpPr>
        <xdr:cNvPr id="763" name="テキスト ボックス 762"/>
        <xdr:cNvSpPr txBox="1"/>
      </xdr:nvSpPr>
      <xdr:spPr>
        <a:xfrm>
          <a:off x="21088428" y="62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26454</xdr:rowOff>
    </xdr:from>
    <xdr:to>
      <xdr:col>107</xdr:col>
      <xdr:colOff>101600</xdr:colOff>
      <xdr:row>38</xdr:row>
      <xdr:rowOff>128054</xdr:rowOff>
    </xdr:to>
    <xdr:sp macro="" textlink="">
      <xdr:nvSpPr>
        <xdr:cNvPr id="764" name="楕円 763"/>
        <xdr:cNvSpPr/>
      </xdr:nvSpPr>
      <xdr:spPr>
        <a:xfrm>
          <a:off x="20383500" y="65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144581</xdr:rowOff>
    </xdr:from>
    <xdr:ext cx="469744" cy="259045"/>
    <xdr:sp macro="" textlink="">
      <xdr:nvSpPr>
        <xdr:cNvPr id="765" name="テキスト ボックス 764"/>
        <xdr:cNvSpPr txBox="1"/>
      </xdr:nvSpPr>
      <xdr:spPr>
        <a:xfrm>
          <a:off x="20199428" y="631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30988</xdr:rowOff>
    </xdr:from>
    <xdr:to>
      <xdr:col>102</xdr:col>
      <xdr:colOff>165100</xdr:colOff>
      <xdr:row>38</xdr:row>
      <xdr:rowOff>132588</xdr:rowOff>
    </xdr:to>
    <xdr:sp macro="" textlink="">
      <xdr:nvSpPr>
        <xdr:cNvPr id="766" name="楕円 765"/>
        <xdr:cNvSpPr/>
      </xdr:nvSpPr>
      <xdr:spPr>
        <a:xfrm>
          <a:off x="19494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149115</xdr:rowOff>
    </xdr:from>
    <xdr:ext cx="469744" cy="259045"/>
    <xdr:sp macro="" textlink="">
      <xdr:nvSpPr>
        <xdr:cNvPr id="767" name="テキスト ボックス 766"/>
        <xdr:cNvSpPr txBox="1"/>
      </xdr:nvSpPr>
      <xdr:spPr>
        <a:xfrm>
          <a:off x="19310428" y="63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95339</xdr:rowOff>
    </xdr:from>
    <xdr:to>
      <xdr:col>98</xdr:col>
      <xdr:colOff>38100</xdr:colOff>
      <xdr:row>37</xdr:row>
      <xdr:rowOff>25489</xdr:rowOff>
    </xdr:to>
    <xdr:sp macro="" textlink="">
      <xdr:nvSpPr>
        <xdr:cNvPr id="768" name="楕円 767"/>
        <xdr:cNvSpPr/>
      </xdr:nvSpPr>
      <xdr:spPr>
        <a:xfrm>
          <a:off x="18605500" y="62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42016</xdr:rowOff>
    </xdr:from>
    <xdr:ext cx="534377" cy="259045"/>
    <xdr:sp macro="" textlink="">
      <xdr:nvSpPr>
        <xdr:cNvPr id="769" name="テキスト ボックス 768"/>
        <xdr:cNvSpPr txBox="1"/>
      </xdr:nvSpPr>
      <xdr:spPr>
        <a:xfrm>
          <a:off x="18389111" y="60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87259</xdr:rowOff>
    </xdr:from>
    <xdr:to>
      <xdr:col>116</xdr:col>
      <xdr:colOff>63500</xdr:colOff>
      <xdr:row>58</xdr:row>
      <xdr:rowOff>110005</xdr:rowOff>
    </xdr:to>
    <xdr:cxnSp macro="">
      <xdr:nvCxnSpPr>
        <xdr:cNvPr id="796" name="直線コネクタ 795"/>
        <xdr:cNvCxnSpPr/>
      </xdr:nvCxnSpPr>
      <xdr:spPr>
        <a:xfrm>
          <a:off x="21323300" y="10031359"/>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87259</xdr:rowOff>
    </xdr:from>
    <xdr:to>
      <xdr:col>111</xdr:col>
      <xdr:colOff>177800</xdr:colOff>
      <xdr:row>58</xdr:row>
      <xdr:rowOff>111103</xdr:rowOff>
    </xdr:to>
    <xdr:cxnSp macro="">
      <xdr:nvCxnSpPr>
        <xdr:cNvPr id="799" name="直線コネクタ 798"/>
        <xdr:cNvCxnSpPr/>
      </xdr:nvCxnSpPr>
      <xdr:spPr>
        <a:xfrm flipV="1">
          <a:off x="20434300" y="10031359"/>
          <a:ext cx="8890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111103</xdr:rowOff>
    </xdr:from>
    <xdr:to>
      <xdr:col>107</xdr:col>
      <xdr:colOff>50800</xdr:colOff>
      <xdr:row>58</xdr:row>
      <xdr:rowOff>111468</xdr:rowOff>
    </xdr:to>
    <xdr:cxnSp macro="">
      <xdr:nvCxnSpPr>
        <xdr:cNvPr id="802" name="直線コネクタ 801"/>
        <xdr:cNvCxnSpPr/>
      </xdr:nvCxnSpPr>
      <xdr:spPr>
        <a:xfrm flipV="1">
          <a:off x="19545300" y="10055203"/>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94118</xdr:rowOff>
    </xdr:from>
    <xdr:to>
      <xdr:col>102</xdr:col>
      <xdr:colOff>114300</xdr:colOff>
      <xdr:row>58</xdr:row>
      <xdr:rowOff>111468</xdr:rowOff>
    </xdr:to>
    <xdr:cxnSp macro="">
      <xdr:nvCxnSpPr>
        <xdr:cNvPr id="805" name="直線コネクタ 804"/>
        <xdr:cNvCxnSpPr/>
      </xdr:nvCxnSpPr>
      <xdr:spPr>
        <a:xfrm>
          <a:off x="18656300" y="10038218"/>
          <a:ext cx="8890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103768</xdr:rowOff>
    </xdr:from>
    <xdr:ext cx="469744" cy="259045"/>
    <xdr:sp macro="" textlink="">
      <xdr:nvSpPr>
        <xdr:cNvPr id="807" name="テキスト ボックス 806"/>
        <xdr:cNvSpPr txBox="1"/>
      </xdr:nvSpPr>
      <xdr:spPr>
        <a:xfrm>
          <a:off x="19310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79720</xdr:rowOff>
    </xdr:from>
    <xdr:ext cx="469744" cy="259045"/>
    <xdr:sp macro="" textlink="">
      <xdr:nvSpPr>
        <xdr:cNvPr id="809" name="テキスト ボックス 808"/>
        <xdr:cNvSpPr txBox="1"/>
      </xdr:nvSpPr>
      <xdr:spPr>
        <a:xfrm>
          <a:off x="18421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59205</xdr:rowOff>
    </xdr:from>
    <xdr:to>
      <xdr:col>116</xdr:col>
      <xdr:colOff>114300</xdr:colOff>
      <xdr:row>58</xdr:row>
      <xdr:rowOff>160805</xdr:rowOff>
    </xdr:to>
    <xdr:sp macro="" textlink="">
      <xdr:nvSpPr>
        <xdr:cNvPr id="815" name="楕円 814"/>
        <xdr:cNvSpPr/>
      </xdr:nvSpPr>
      <xdr:spPr>
        <a:xfrm>
          <a:off x="22110700" y="1000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145582</xdr:rowOff>
    </xdr:from>
    <xdr:ext cx="469744" cy="259045"/>
    <xdr:sp macro="" textlink="">
      <xdr:nvSpPr>
        <xdr:cNvPr id="816" name="貸付金該当値テキスト"/>
        <xdr:cNvSpPr txBox="1"/>
      </xdr:nvSpPr>
      <xdr:spPr>
        <a:xfrm>
          <a:off x="22212300" y="991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36459</xdr:rowOff>
    </xdr:from>
    <xdr:to>
      <xdr:col>112</xdr:col>
      <xdr:colOff>38100</xdr:colOff>
      <xdr:row>58</xdr:row>
      <xdr:rowOff>138059</xdr:rowOff>
    </xdr:to>
    <xdr:sp macro="" textlink="">
      <xdr:nvSpPr>
        <xdr:cNvPr id="817" name="楕円 816"/>
        <xdr:cNvSpPr/>
      </xdr:nvSpPr>
      <xdr:spPr>
        <a:xfrm>
          <a:off x="21272500" y="99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129186</xdr:rowOff>
    </xdr:from>
    <xdr:ext cx="469744" cy="259045"/>
    <xdr:sp macro="" textlink="">
      <xdr:nvSpPr>
        <xdr:cNvPr id="818" name="テキスト ボックス 817"/>
        <xdr:cNvSpPr txBox="1"/>
      </xdr:nvSpPr>
      <xdr:spPr>
        <a:xfrm>
          <a:off x="21088428" y="10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60303</xdr:rowOff>
    </xdr:from>
    <xdr:to>
      <xdr:col>107</xdr:col>
      <xdr:colOff>101600</xdr:colOff>
      <xdr:row>58</xdr:row>
      <xdr:rowOff>161903</xdr:rowOff>
    </xdr:to>
    <xdr:sp macro="" textlink="">
      <xdr:nvSpPr>
        <xdr:cNvPr id="819" name="楕円 818"/>
        <xdr:cNvSpPr/>
      </xdr:nvSpPr>
      <xdr:spPr>
        <a:xfrm>
          <a:off x="20383500" y="100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153030</xdr:rowOff>
    </xdr:from>
    <xdr:ext cx="469744" cy="259045"/>
    <xdr:sp macro="" textlink="">
      <xdr:nvSpPr>
        <xdr:cNvPr id="820" name="テキスト ボックス 819"/>
        <xdr:cNvSpPr txBox="1"/>
      </xdr:nvSpPr>
      <xdr:spPr>
        <a:xfrm>
          <a:off x="20199428" y="1009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60668</xdr:rowOff>
    </xdr:from>
    <xdr:to>
      <xdr:col>102</xdr:col>
      <xdr:colOff>165100</xdr:colOff>
      <xdr:row>58</xdr:row>
      <xdr:rowOff>162268</xdr:rowOff>
    </xdr:to>
    <xdr:sp macro="" textlink="">
      <xdr:nvSpPr>
        <xdr:cNvPr id="821" name="楕円 820"/>
        <xdr:cNvSpPr/>
      </xdr:nvSpPr>
      <xdr:spPr>
        <a:xfrm>
          <a:off x="19494500" y="100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153395</xdr:rowOff>
    </xdr:from>
    <xdr:ext cx="469744" cy="259045"/>
    <xdr:sp macro="" textlink="">
      <xdr:nvSpPr>
        <xdr:cNvPr id="822" name="テキスト ボックス 821"/>
        <xdr:cNvSpPr txBox="1"/>
      </xdr:nvSpPr>
      <xdr:spPr>
        <a:xfrm>
          <a:off x="19310428" y="100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43318</xdr:rowOff>
    </xdr:from>
    <xdr:to>
      <xdr:col>98</xdr:col>
      <xdr:colOff>38100</xdr:colOff>
      <xdr:row>58</xdr:row>
      <xdr:rowOff>144918</xdr:rowOff>
    </xdr:to>
    <xdr:sp macro="" textlink="">
      <xdr:nvSpPr>
        <xdr:cNvPr id="823" name="楕円 822"/>
        <xdr:cNvSpPr/>
      </xdr:nvSpPr>
      <xdr:spPr>
        <a:xfrm>
          <a:off x="18605500" y="9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136045</xdr:rowOff>
    </xdr:from>
    <xdr:ext cx="469744" cy="259045"/>
    <xdr:sp macro="" textlink="">
      <xdr:nvSpPr>
        <xdr:cNvPr id="824" name="テキスト ボックス 823"/>
        <xdr:cNvSpPr txBox="1"/>
      </xdr:nvSpPr>
      <xdr:spPr>
        <a:xfrm>
          <a:off x="18421428" y="1008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91776</xdr:rowOff>
    </xdr:from>
    <xdr:to>
      <xdr:col>116</xdr:col>
      <xdr:colOff>63500</xdr:colOff>
      <xdr:row>72</xdr:row>
      <xdr:rowOff>110831</xdr:rowOff>
    </xdr:to>
    <xdr:cxnSp macro="">
      <xdr:nvCxnSpPr>
        <xdr:cNvPr id="856" name="直線コネクタ 855"/>
        <xdr:cNvCxnSpPr/>
      </xdr:nvCxnSpPr>
      <xdr:spPr>
        <a:xfrm>
          <a:off x="21323300" y="12436176"/>
          <a:ext cx="8382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32438</xdr:rowOff>
    </xdr:from>
    <xdr:to>
      <xdr:col>111</xdr:col>
      <xdr:colOff>177800</xdr:colOff>
      <xdr:row>72</xdr:row>
      <xdr:rowOff>91776</xdr:rowOff>
    </xdr:to>
    <xdr:cxnSp macro="">
      <xdr:nvCxnSpPr>
        <xdr:cNvPr id="859" name="直線コネクタ 858"/>
        <xdr:cNvCxnSpPr/>
      </xdr:nvCxnSpPr>
      <xdr:spPr>
        <a:xfrm>
          <a:off x="20434300" y="12205388"/>
          <a:ext cx="889000" cy="23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32438</xdr:rowOff>
    </xdr:from>
    <xdr:to>
      <xdr:col>107</xdr:col>
      <xdr:colOff>50800</xdr:colOff>
      <xdr:row>71</xdr:row>
      <xdr:rowOff>136483</xdr:rowOff>
    </xdr:to>
    <xdr:cxnSp macro="">
      <xdr:nvCxnSpPr>
        <xdr:cNvPr id="862" name="直線コネクタ 861"/>
        <xdr:cNvCxnSpPr/>
      </xdr:nvCxnSpPr>
      <xdr:spPr>
        <a:xfrm flipV="1">
          <a:off x="19545300" y="12205388"/>
          <a:ext cx="889000" cy="10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136483</xdr:rowOff>
    </xdr:from>
    <xdr:to>
      <xdr:col>102</xdr:col>
      <xdr:colOff>114300</xdr:colOff>
      <xdr:row>72</xdr:row>
      <xdr:rowOff>17399</xdr:rowOff>
    </xdr:to>
    <xdr:cxnSp macro="">
      <xdr:nvCxnSpPr>
        <xdr:cNvPr id="865" name="直線コネクタ 864"/>
        <xdr:cNvCxnSpPr/>
      </xdr:nvCxnSpPr>
      <xdr:spPr>
        <a:xfrm flipV="1">
          <a:off x="18656300" y="12309433"/>
          <a:ext cx="889000" cy="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166442</xdr:rowOff>
    </xdr:from>
    <xdr:ext cx="534377" cy="259045"/>
    <xdr:sp macro="" textlink="">
      <xdr:nvSpPr>
        <xdr:cNvPr id="867" name="テキスト ボックス 866"/>
        <xdr:cNvSpPr txBox="1"/>
      </xdr:nvSpPr>
      <xdr:spPr>
        <a:xfrm>
          <a:off x="19278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86971</xdr:rowOff>
    </xdr:from>
    <xdr:ext cx="534377" cy="259045"/>
    <xdr:sp macro="" textlink="">
      <xdr:nvSpPr>
        <xdr:cNvPr id="869" name="テキスト ボックス 868"/>
        <xdr:cNvSpPr txBox="1"/>
      </xdr:nvSpPr>
      <xdr:spPr>
        <a:xfrm>
          <a:off x="18389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60031</xdr:rowOff>
    </xdr:from>
    <xdr:to>
      <xdr:col>116</xdr:col>
      <xdr:colOff>114300</xdr:colOff>
      <xdr:row>72</xdr:row>
      <xdr:rowOff>161631</xdr:rowOff>
    </xdr:to>
    <xdr:sp macro="" textlink="">
      <xdr:nvSpPr>
        <xdr:cNvPr id="875" name="楕円 874"/>
        <xdr:cNvSpPr/>
      </xdr:nvSpPr>
      <xdr:spPr>
        <a:xfrm>
          <a:off x="22110700" y="124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82908</xdr:rowOff>
    </xdr:from>
    <xdr:ext cx="534377" cy="259045"/>
    <xdr:sp macro="" textlink="">
      <xdr:nvSpPr>
        <xdr:cNvPr id="876" name="繰出金該当値テキスト"/>
        <xdr:cNvSpPr txBox="1"/>
      </xdr:nvSpPr>
      <xdr:spPr>
        <a:xfrm>
          <a:off x="22212300" y="1225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40976</xdr:rowOff>
    </xdr:from>
    <xdr:to>
      <xdr:col>112</xdr:col>
      <xdr:colOff>38100</xdr:colOff>
      <xdr:row>72</xdr:row>
      <xdr:rowOff>142576</xdr:rowOff>
    </xdr:to>
    <xdr:sp macro="" textlink="">
      <xdr:nvSpPr>
        <xdr:cNvPr id="877" name="楕円 876"/>
        <xdr:cNvSpPr/>
      </xdr:nvSpPr>
      <xdr:spPr>
        <a:xfrm>
          <a:off x="21272500" y="123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159103</xdr:rowOff>
    </xdr:from>
    <xdr:ext cx="534377" cy="259045"/>
    <xdr:sp macro="" textlink="">
      <xdr:nvSpPr>
        <xdr:cNvPr id="878" name="テキスト ボックス 877"/>
        <xdr:cNvSpPr txBox="1"/>
      </xdr:nvSpPr>
      <xdr:spPr>
        <a:xfrm>
          <a:off x="21056111" y="121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153088</xdr:rowOff>
    </xdr:from>
    <xdr:to>
      <xdr:col>107</xdr:col>
      <xdr:colOff>101600</xdr:colOff>
      <xdr:row>71</xdr:row>
      <xdr:rowOff>83238</xdr:rowOff>
    </xdr:to>
    <xdr:sp macro="" textlink="">
      <xdr:nvSpPr>
        <xdr:cNvPr id="879" name="楕円 878"/>
        <xdr:cNvSpPr/>
      </xdr:nvSpPr>
      <xdr:spPr>
        <a:xfrm>
          <a:off x="20383500" y="121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99765</xdr:rowOff>
    </xdr:from>
    <xdr:ext cx="599010" cy="259045"/>
    <xdr:sp macro="" textlink="">
      <xdr:nvSpPr>
        <xdr:cNvPr id="880" name="テキスト ボックス 879"/>
        <xdr:cNvSpPr txBox="1"/>
      </xdr:nvSpPr>
      <xdr:spPr>
        <a:xfrm>
          <a:off x="20134795" y="1192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85683</xdr:rowOff>
    </xdr:from>
    <xdr:to>
      <xdr:col>102</xdr:col>
      <xdr:colOff>165100</xdr:colOff>
      <xdr:row>72</xdr:row>
      <xdr:rowOff>15833</xdr:rowOff>
    </xdr:to>
    <xdr:sp macro="" textlink="">
      <xdr:nvSpPr>
        <xdr:cNvPr id="881" name="楕円 880"/>
        <xdr:cNvSpPr/>
      </xdr:nvSpPr>
      <xdr:spPr>
        <a:xfrm>
          <a:off x="19494500" y="122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32360</xdr:rowOff>
    </xdr:from>
    <xdr:ext cx="599010" cy="259045"/>
    <xdr:sp macro="" textlink="">
      <xdr:nvSpPr>
        <xdr:cNvPr id="882" name="テキスト ボックス 881"/>
        <xdr:cNvSpPr txBox="1"/>
      </xdr:nvSpPr>
      <xdr:spPr>
        <a:xfrm>
          <a:off x="19245795" y="1203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138049</xdr:rowOff>
    </xdr:from>
    <xdr:to>
      <xdr:col>98</xdr:col>
      <xdr:colOff>38100</xdr:colOff>
      <xdr:row>72</xdr:row>
      <xdr:rowOff>68199</xdr:rowOff>
    </xdr:to>
    <xdr:sp macro="" textlink="">
      <xdr:nvSpPr>
        <xdr:cNvPr id="883" name="楕円 882"/>
        <xdr:cNvSpPr/>
      </xdr:nvSpPr>
      <xdr:spPr>
        <a:xfrm>
          <a:off x="18605500" y="123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84726</xdr:rowOff>
    </xdr:from>
    <xdr:ext cx="534377" cy="259045"/>
    <xdr:sp macro="" textlink="">
      <xdr:nvSpPr>
        <xdr:cNvPr id="884" name="テキスト ボックス 883"/>
        <xdr:cNvSpPr txBox="1"/>
      </xdr:nvSpPr>
      <xdr:spPr>
        <a:xfrm>
          <a:off x="18389111" y="1208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人件費は、類似団体平均に比べ人口千人当たりの職員数が多いことにより、高い数値となっています。今後も定員管理計画に基づき、計画的に職員数の削減に努めます。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公債費は、繰上償還（</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276,027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114,2681,000</a:t>
          </a:r>
          <a:r>
            <a:rPr kumimoji="1" lang="ja-JP" altLang="en-US" sz="1300">
              <a:latin typeface="ＭＳ Ｐゴシック" panose="020B0600070205080204" pitchFamily="50" charset="-128"/>
              <a:ea typeface="ＭＳ Ｐゴシック" panose="020B0600070205080204" pitchFamily="50" charset="-128"/>
            </a:rPr>
            <a:t>円）等により徐々に改善されてきましたが、これまで実施してきた普通建設事業の影響により、類似団体平均を大きく上回っています。中期財政計画や実施計画などに基づく計画的な事業の実施により、地方債の新規発行を抑制し、削減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物件費、補助費等、繰出金等、多くの費目について類似団体平均を上回っています。行財政改革実施計画や行政評価による事業の見直しや統合、補助金審査等による事業の選択、効率化を図り、歳出削減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38,479
38,257
553.18
29,488,107
28,994,642
303,267
17,478,892
34,345,113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65786</xdr:rowOff>
    </xdr:from>
    <xdr:to>
      <xdr:col>24</xdr:col>
      <xdr:colOff>63500</xdr:colOff>
      <xdr:row>35</xdr:row>
      <xdr:rowOff>93599</xdr:rowOff>
    </xdr:to>
    <xdr:cxnSp macro="">
      <xdr:nvCxnSpPr>
        <xdr:cNvPr id="61" name="直線コネクタ 60"/>
        <xdr:cNvCxnSpPr/>
      </xdr:nvCxnSpPr>
      <xdr:spPr>
        <a:xfrm flipV="1">
          <a:off x="3797300" y="6066536"/>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93599</xdr:rowOff>
    </xdr:from>
    <xdr:to>
      <xdr:col>19</xdr:col>
      <xdr:colOff>177800</xdr:colOff>
      <xdr:row>36</xdr:row>
      <xdr:rowOff>47117</xdr:rowOff>
    </xdr:to>
    <xdr:cxnSp macro="">
      <xdr:nvCxnSpPr>
        <xdr:cNvPr id="64" name="直線コネクタ 63"/>
        <xdr:cNvCxnSpPr/>
      </xdr:nvCxnSpPr>
      <xdr:spPr>
        <a:xfrm flipV="1">
          <a:off x="2908300" y="6094349"/>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124270</xdr:rowOff>
    </xdr:from>
    <xdr:to>
      <xdr:col>15</xdr:col>
      <xdr:colOff>50800</xdr:colOff>
      <xdr:row>36</xdr:row>
      <xdr:rowOff>47117</xdr:rowOff>
    </xdr:to>
    <xdr:cxnSp macro="">
      <xdr:nvCxnSpPr>
        <xdr:cNvPr id="67" name="直線コネクタ 66"/>
        <xdr:cNvCxnSpPr/>
      </xdr:nvCxnSpPr>
      <xdr:spPr>
        <a:xfrm>
          <a:off x="2019300" y="6125020"/>
          <a:ext cx="889000" cy="9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111887</xdr:rowOff>
    </xdr:from>
    <xdr:to>
      <xdr:col>10</xdr:col>
      <xdr:colOff>114300</xdr:colOff>
      <xdr:row>35</xdr:row>
      <xdr:rowOff>124270</xdr:rowOff>
    </xdr:to>
    <xdr:cxnSp macro="">
      <xdr:nvCxnSpPr>
        <xdr:cNvPr id="70" name="直線コネクタ 69"/>
        <xdr:cNvCxnSpPr/>
      </xdr:nvCxnSpPr>
      <xdr:spPr>
        <a:xfrm>
          <a:off x="1130300" y="6112637"/>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14986</xdr:rowOff>
    </xdr:from>
    <xdr:to>
      <xdr:col>24</xdr:col>
      <xdr:colOff>114300</xdr:colOff>
      <xdr:row>35</xdr:row>
      <xdr:rowOff>116586</xdr:rowOff>
    </xdr:to>
    <xdr:sp macro="" textlink="">
      <xdr:nvSpPr>
        <xdr:cNvPr id="80" name="楕円 79"/>
        <xdr:cNvSpPr/>
      </xdr:nvSpPr>
      <xdr:spPr>
        <a:xfrm>
          <a:off x="45847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37863</xdr:rowOff>
    </xdr:from>
    <xdr:ext cx="469744" cy="259045"/>
    <xdr:sp macro="" textlink="">
      <xdr:nvSpPr>
        <xdr:cNvPr id="81" name="議会費該当値テキスト"/>
        <xdr:cNvSpPr txBox="1"/>
      </xdr:nvSpPr>
      <xdr:spPr>
        <a:xfrm>
          <a:off x="4686300"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42799</xdr:rowOff>
    </xdr:from>
    <xdr:to>
      <xdr:col>20</xdr:col>
      <xdr:colOff>38100</xdr:colOff>
      <xdr:row>35</xdr:row>
      <xdr:rowOff>144399</xdr:rowOff>
    </xdr:to>
    <xdr:sp macro="" textlink="">
      <xdr:nvSpPr>
        <xdr:cNvPr id="82" name="楕円 81"/>
        <xdr:cNvSpPr/>
      </xdr:nvSpPr>
      <xdr:spPr>
        <a:xfrm>
          <a:off x="3746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160926</xdr:rowOff>
    </xdr:from>
    <xdr:ext cx="469744" cy="259045"/>
    <xdr:sp macro="" textlink="">
      <xdr:nvSpPr>
        <xdr:cNvPr id="83" name="テキスト ボックス 82"/>
        <xdr:cNvSpPr txBox="1"/>
      </xdr:nvSpPr>
      <xdr:spPr>
        <a:xfrm>
          <a:off x="3562428" y="58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167767</xdr:rowOff>
    </xdr:from>
    <xdr:to>
      <xdr:col>15</xdr:col>
      <xdr:colOff>101600</xdr:colOff>
      <xdr:row>36</xdr:row>
      <xdr:rowOff>97917</xdr:rowOff>
    </xdr:to>
    <xdr:sp macro="" textlink="">
      <xdr:nvSpPr>
        <xdr:cNvPr id="84" name="楕円 83"/>
        <xdr:cNvSpPr/>
      </xdr:nvSpPr>
      <xdr:spPr>
        <a:xfrm>
          <a:off x="2857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89044</xdr:rowOff>
    </xdr:from>
    <xdr:ext cx="469744" cy="259045"/>
    <xdr:sp macro="" textlink="">
      <xdr:nvSpPr>
        <xdr:cNvPr id="85" name="テキスト ボックス 84"/>
        <xdr:cNvSpPr txBox="1"/>
      </xdr:nvSpPr>
      <xdr:spPr>
        <a:xfrm>
          <a:off x="2673428"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73470</xdr:rowOff>
    </xdr:from>
    <xdr:to>
      <xdr:col>10</xdr:col>
      <xdr:colOff>165100</xdr:colOff>
      <xdr:row>36</xdr:row>
      <xdr:rowOff>3620</xdr:rowOff>
    </xdr:to>
    <xdr:sp macro="" textlink="">
      <xdr:nvSpPr>
        <xdr:cNvPr id="86" name="楕円 85"/>
        <xdr:cNvSpPr/>
      </xdr:nvSpPr>
      <xdr:spPr>
        <a:xfrm>
          <a:off x="19685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166197</xdr:rowOff>
    </xdr:from>
    <xdr:ext cx="469744" cy="259045"/>
    <xdr:sp macro="" textlink="">
      <xdr:nvSpPr>
        <xdr:cNvPr id="87" name="テキスト ボックス 86"/>
        <xdr:cNvSpPr txBox="1"/>
      </xdr:nvSpPr>
      <xdr:spPr>
        <a:xfrm>
          <a:off x="1784428" y="61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61087</xdr:rowOff>
    </xdr:from>
    <xdr:to>
      <xdr:col>6</xdr:col>
      <xdr:colOff>38100</xdr:colOff>
      <xdr:row>35</xdr:row>
      <xdr:rowOff>162687</xdr:rowOff>
    </xdr:to>
    <xdr:sp macro="" textlink="">
      <xdr:nvSpPr>
        <xdr:cNvPr id="88" name="楕円 87"/>
        <xdr:cNvSpPr/>
      </xdr:nvSpPr>
      <xdr:spPr>
        <a:xfrm>
          <a:off x="1079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7764</xdr:rowOff>
    </xdr:from>
    <xdr:ext cx="469744" cy="259045"/>
    <xdr:sp macro="" textlink="">
      <xdr:nvSpPr>
        <xdr:cNvPr id="89" name="テキスト ボックス 88"/>
        <xdr:cNvSpPr txBox="1"/>
      </xdr:nvSpPr>
      <xdr:spPr>
        <a:xfrm>
          <a:off x="895428" y="583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163718</xdr:rowOff>
    </xdr:from>
    <xdr:to>
      <xdr:col>24</xdr:col>
      <xdr:colOff>63500</xdr:colOff>
      <xdr:row>57</xdr:row>
      <xdr:rowOff>15125</xdr:rowOff>
    </xdr:to>
    <xdr:cxnSp macro="">
      <xdr:nvCxnSpPr>
        <xdr:cNvPr id="118" name="直線コネクタ 117"/>
        <xdr:cNvCxnSpPr/>
      </xdr:nvCxnSpPr>
      <xdr:spPr>
        <a:xfrm>
          <a:off x="3797300" y="9764918"/>
          <a:ext cx="838200" cy="2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163718</xdr:rowOff>
    </xdr:from>
    <xdr:to>
      <xdr:col>19</xdr:col>
      <xdr:colOff>177800</xdr:colOff>
      <xdr:row>57</xdr:row>
      <xdr:rowOff>33458</xdr:rowOff>
    </xdr:to>
    <xdr:cxnSp macro="">
      <xdr:nvCxnSpPr>
        <xdr:cNvPr id="121" name="直線コネクタ 120"/>
        <xdr:cNvCxnSpPr/>
      </xdr:nvCxnSpPr>
      <xdr:spPr>
        <a:xfrm flipV="1">
          <a:off x="2908300" y="9764918"/>
          <a:ext cx="889000" cy="4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17620</xdr:rowOff>
    </xdr:from>
    <xdr:to>
      <xdr:col>15</xdr:col>
      <xdr:colOff>50800</xdr:colOff>
      <xdr:row>57</xdr:row>
      <xdr:rowOff>33458</xdr:rowOff>
    </xdr:to>
    <xdr:cxnSp macro="">
      <xdr:nvCxnSpPr>
        <xdr:cNvPr id="124" name="直線コネクタ 123"/>
        <xdr:cNvCxnSpPr/>
      </xdr:nvCxnSpPr>
      <xdr:spPr>
        <a:xfrm>
          <a:off x="2019300" y="9618820"/>
          <a:ext cx="889000" cy="1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17620</xdr:rowOff>
    </xdr:from>
    <xdr:to>
      <xdr:col>10</xdr:col>
      <xdr:colOff>114300</xdr:colOff>
      <xdr:row>56</xdr:row>
      <xdr:rowOff>66011</xdr:rowOff>
    </xdr:to>
    <xdr:cxnSp macro="">
      <xdr:nvCxnSpPr>
        <xdr:cNvPr id="127" name="直線コネクタ 126"/>
        <xdr:cNvCxnSpPr/>
      </xdr:nvCxnSpPr>
      <xdr:spPr>
        <a:xfrm flipV="1">
          <a:off x="1130300" y="9618820"/>
          <a:ext cx="889000" cy="4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98397</xdr:rowOff>
    </xdr:from>
    <xdr:ext cx="534377" cy="259045"/>
    <xdr:sp macro="" textlink="">
      <xdr:nvSpPr>
        <xdr:cNvPr id="129" name="テキスト ボックス 128"/>
        <xdr:cNvSpPr txBox="1"/>
      </xdr:nvSpPr>
      <xdr:spPr>
        <a:xfrm>
          <a:off x="1752111" y="98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1" name="テキスト ボックス 130"/>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135775</xdr:rowOff>
    </xdr:from>
    <xdr:to>
      <xdr:col>24</xdr:col>
      <xdr:colOff>114300</xdr:colOff>
      <xdr:row>57</xdr:row>
      <xdr:rowOff>65925</xdr:rowOff>
    </xdr:to>
    <xdr:sp macro="" textlink="">
      <xdr:nvSpPr>
        <xdr:cNvPr id="137" name="楕円 136"/>
        <xdr:cNvSpPr/>
      </xdr:nvSpPr>
      <xdr:spPr>
        <a:xfrm>
          <a:off x="4584700" y="97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158652</xdr:rowOff>
    </xdr:from>
    <xdr:ext cx="534377" cy="259045"/>
    <xdr:sp macro="" textlink="">
      <xdr:nvSpPr>
        <xdr:cNvPr id="138" name="総務費該当値テキスト"/>
        <xdr:cNvSpPr txBox="1"/>
      </xdr:nvSpPr>
      <xdr:spPr>
        <a:xfrm>
          <a:off x="4686300" y="95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112918</xdr:rowOff>
    </xdr:from>
    <xdr:to>
      <xdr:col>20</xdr:col>
      <xdr:colOff>38100</xdr:colOff>
      <xdr:row>57</xdr:row>
      <xdr:rowOff>43068</xdr:rowOff>
    </xdr:to>
    <xdr:sp macro="" textlink="">
      <xdr:nvSpPr>
        <xdr:cNvPr id="139" name="楕円 138"/>
        <xdr:cNvSpPr/>
      </xdr:nvSpPr>
      <xdr:spPr>
        <a:xfrm>
          <a:off x="3746500" y="971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59595</xdr:rowOff>
    </xdr:from>
    <xdr:ext cx="599010" cy="259045"/>
    <xdr:sp macro="" textlink="">
      <xdr:nvSpPr>
        <xdr:cNvPr id="140" name="テキスト ボックス 139"/>
        <xdr:cNvSpPr txBox="1"/>
      </xdr:nvSpPr>
      <xdr:spPr>
        <a:xfrm>
          <a:off x="3497795" y="948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154108</xdr:rowOff>
    </xdr:from>
    <xdr:to>
      <xdr:col>15</xdr:col>
      <xdr:colOff>101600</xdr:colOff>
      <xdr:row>57</xdr:row>
      <xdr:rowOff>84258</xdr:rowOff>
    </xdr:to>
    <xdr:sp macro="" textlink="">
      <xdr:nvSpPr>
        <xdr:cNvPr id="141" name="楕円 140"/>
        <xdr:cNvSpPr/>
      </xdr:nvSpPr>
      <xdr:spPr>
        <a:xfrm>
          <a:off x="2857500" y="97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100785</xdr:rowOff>
    </xdr:from>
    <xdr:ext cx="534377" cy="259045"/>
    <xdr:sp macro="" textlink="">
      <xdr:nvSpPr>
        <xdr:cNvPr id="142" name="テキスト ボックス 141"/>
        <xdr:cNvSpPr txBox="1"/>
      </xdr:nvSpPr>
      <xdr:spPr>
        <a:xfrm>
          <a:off x="2641111" y="953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138270</xdr:rowOff>
    </xdr:from>
    <xdr:to>
      <xdr:col>10</xdr:col>
      <xdr:colOff>165100</xdr:colOff>
      <xdr:row>56</xdr:row>
      <xdr:rowOff>68420</xdr:rowOff>
    </xdr:to>
    <xdr:sp macro="" textlink="">
      <xdr:nvSpPr>
        <xdr:cNvPr id="143" name="楕円 142"/>
        <xdr:cNvSpPr/>
      </xdr:nvSpPr>
      <xdr:spPr>
        <a:xfrm>
          <a:off x="1968500" y="95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84947</xdr:rowOff>
    </xdr:from>
    <xdr:ext cx="599010" cy="259045"/>
    <xdr:sp macro="" textlink="">
      <xdr:nvSpPr>
        <xdr:cNvPr id="144" name="テキスト ボックス 143"/>
        <xdr:cNvSpPr txBox="1"/>
      </xdr:nvSpPr>
      <xdr:spPr>
        <a:xfrm>
          <a:off x="1719795" y="934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15211</xdr:rowOff>
    </xdr:from>
    <xdr:to>
      <xdr:col>6</xdr:col>
      <xdr:colOff>38100</xdr:colOff>
      <xdr:row>56</xdr:row>
      <xdr:rowOff>116811</xdr:rowOff>
    </xdr:to>
    <xdr:sp macro="" textlink="">
      <xdr:nvSpPr>
        <xdr:cNvPr id="145" name="楕円 144"/>
        <xdr:cNvSpPr/>
      </xdr:nvSpPr>
      <xdr:spPr>
        <a:xfrm>
          <a:off x="1079500" y="961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133338</xdr:rowOff>
    </xdr:from>
    <xdr:ext cx="599010" cy="259045"/>
    <xdr:sp macro="" textlink="">
      <xdr:nvSpPr>
        <xdr:cNvPr id="146" name="テキスト ボックス 145"/>
        <xdr:cNvSpPr txBox="1"/>
      </xdr:nvSpPr>
      <xdr:spPr>
        <a:xfrm>
          <a:off x="830795" y="939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46957</xdr:rowOff>
    </xdr:from>
    <xdr:to>
      <xdr:col>24</xdr:col>
      <xdr:colOff>63500</xdr:colOff>
      <xdr:row>75</xdr:row>
      <xdr:rowOff>64224</xdr:rowOff>
    </xdr:to>
    <xdr:cxnSp macro="">
      <xdr:nvCxnSpPr>
        <xdr:cNvPr id="176" name="直線コネクタ 175"/>
        <xdr:cNvCxnSpPr/>
      </xdr:nvCxnSpPr>
      <xdr:spPr>
        <a:xfrm>
          <a:off x="3797300" y="12905707"/>
          <a:ext cx="8382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46957</xdr:rowOff>
    </xdr:from>
    <xdr:to>
      <xdr:col>19</xdr:col>
      <xdr:colOff>177800</xdr:colOff>
      <xdr:row>75</xdr:row>
      <xdr:rowOff>94978</xdr:rowOff>
    </xdr:to>
    <xdr:cxnSp macro="">
      <xdr:nvCxnSpPr>
        <xdr:cNvPr id="179" name="直線コネクタ 178"/>
        <xdr:cNvCxnSpPr/>
      </xdr:nvCxnSpPr>
      <xdr:spPr>
        <a:xfrm flipV="1">
          <a:off x="2908300" y="12905707"/>
          <a:ext cx="889000" cy="4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94978</xdr:rowOff>
    </xdr:from>
    <xdr:to>
      <xdr:col>15</xdr:col>
      <xdr:colOff>50800</xdr:colOff>
      <xdr:row>75</xdr:row>
      <xdr:rowOff>157935</xdr:rowOff>
    </xdr:to>
    <xdr:cxnSp macro="">
      <xdr:nvCxnSpPr>
        <xdr:cNvPr id="182" name="直線コネクタ 181"/>
        <xdr:cNvCxnSpPr/>
      </xdr:nvCxnSpPr>
      <xdr:spPr>
        <a:xfrm flipV="1">
          <a:off x="2019300" y="12953728"/>
          <a:ext cx="889000" cy="6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157935</xdr:rowOff>
    </xdr:from>
    <xdr:to>
      <xdr:col>10</xdr:col>
      <xdr:colOff>114300</xdr:colOff>
      <xdr:row>75</xdr:row>
      <xdr:rowOff>165943</xdr:rowOff>
    </xdr:to>
    <xdr:cxnSp macro="">
      <xdr:nvCxnSpPr>
        <xdr:cNvPr id="185" name="直線コネクタ 184"/>
        <xdr:cNvCxnSpPr/>
      </xdr:nvCxnSpPr>
      <xdr:spPr>
        <a:xfrm flipV="1">
          <a:off x="1130300" y="13016685"/>
          <a:ext cx="889000" cy="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164817</xdr:rowOff>
    </xdr:from>
    <xdr:ext cx="599010" cy="259045"/>
    <xdr:sp macro="" textlink="">
      <xdr:nvSpPr>
        <xdr:cNvPr id="187" name="テキスト ボックス 186"/>
        <xdr:cNvSpPr txBox="1"/>
      </xdr:nvSpPr>
      <xdr:spPr>
        <a:xfrm>
          <a:off x="1719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40778</xdr:rowOff>
    </xdr:from>
    <xdr:ext cx="599010" cy="259045"/>
    <xdr:sp macro="" textlink="">
      <xdr:nvSpPr>
        <xdr:cNvPr id="189" name="テキスト ボックス 188"/>
        <xdr:cNvSpPr txBox="1"/>
      </xdr:nvSpPr>
      <xdr:spPr>
        <a:xfrm>
          <a:off x="830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13424</xdr:rowOff>
    </xdr:from>
    <xdr:to>
      <xdr:col>24</xdr:col>
      <xdr:colOff>114300</xdr:colOff>
      <xdr:row>75</xdr:row>
      <xdr:rowOff>115024</xdr:rowOff>
    </xdr:to>
    <xdr:sp macro="" textlink="">
      <xdr:nvSpPr>
        <xdr:cNvPr id="195" name="楕円 194"/>
        <xdr:cNvSpPr/>
      </xdr:nvSpPr>
      <xdr:spPr>
        <a:xfrm>
          <a:off x="4584700" y="128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36301</xdr:rowOff>
    </xdr:from>
    <xdr:ext cx="599010" cy="259045"/>
    <xdr:sp macro="" textlink="">
      <xdr:nvSpPr>
        <xdr:cNvPr id="196" name="民生費該当値テキスト"/>
        <xdr:cNvSpPr txBox="1"/>
      </xdr:nvSpPr>
      <xdr:spPr>
        <a:xfrm>
          <a:off x="4686300" y="1272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167607</xdr:rowOff>
    </xdr:from>
    <xdr:to>
      <xdr:col>20</xdr:col>
      <xdr:colOff>38100</xdr:colOff>
      <xdr:row>75</xdr:row>
      <xdr:rowOff>97757</xdr:rowOff>
    </xdr:to>
    <xdr:sp macro="" textlink="">
      <xdr:nvSpPr>
        <xdr:cNvPr id="197" name="楕円 196"/>
        <xdr:cNvSpPr/>
      </xdr:nvSpPr>
      <xdr:spPr>
        <a:xfrm>
          <a:off x="3746500" y="128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114284</xdr:rowOff>
    </xdr:from>
    <xdr:ext cx="599010" cy="259045"/>
    <xdr:sp macro="" textlink="">
      <xdr:nvSpPr>
        <xdr:cNvPr id="198" name="テキスト ボックス 197"/>
        <xdr:cNvSpPr txBox="1"/>
      </xdr:nvSpPr>
      <xdr:spPr>
        <a:xfrm>
          <a:off x="3497795" y="1263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44178</xdr:rowOff>
    </xdr:from>
    <xdr:to>
      <xdr:col>15</xdr:col>
      <xdr:colOff>101600</xdr:colOff>
      <xdr:row>75</xdr:row>
      <xdr:rowOff>145778</xdr:rowOff>
    </xdr:to>
    <xdr:sp macro="" textlink="">
      <xdr:nvSpPr>
        <xdr:cNvPr id="199" name="楕円 198"/>
        <xdr:cNvSpPr/>
      </xdr:nvSpPr>
      <xdr:spPr>
        <a:xfrm>
          <a:off x="2857500" y="129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162305</xdr:rowOff>
    </xdr:from>
    <xdr:ext cx="599010" cy="259045"/>
    <xdr:sp macro="" textlink="">
      <xdr:nvSpPr>
        <xdr:cNvPr id="200" name="テキスト ボックス 199"/>
        <xdr:cNvSpPr txBox="1"/>
      </xdr:nvSpPr>
      <xdr:spPr>
        <a:xfrm>
          <a:off x="2608795" y="1267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107135</xdr:rowOff>
    </xdr:from>
    <xdr:to>
      <xdr:col>10</xdr:col>
      <xdr:colOff>165100</xdr:colOff>
      <xdr:row>76</xdr:row>
      <xdr:rowOff>37285</xdr:rowOff>
    </xdr:to>
    <xdr:sp macro="" textlink="">
      <xdr:nvSpPr>
        <xdr:cNvPr id="201" name="楕円 200"/>
        <xdr:cNvSpPr/>
      </xdr:nvSpPr>
      <xdr:spPr>
        <a:xfrm>
          <a:off x="1968500" y="129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53812</xdr:rowOff>
    </xdr:from>
    <xdr:ext cx="599010" cy="259045"/>
    <xdr:sp macro="" textlink="">
      <xdr:nvSpPr>
        <xdr:cNvPr id="202" name="テキスト ボックス 201"/>
        <xdr:cNvSpPr txBox="1"/>
      </xdr:nvSpPr>
      <xdr:spPr>
        <a:xfrm>
          <a:off x="1719795" y="1274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115143</xdr:rowOff>
    </xdr:from>
    <xdr:to>
      <xdr:col>6</xdr:col>
      <xdr:colOff>38100</xdr:colOff>
      <xdr:row>76</xdr:row>
      <xdr:rowOff>45293</xdr:rowOff>
    </xdr:to>
    <xdr:sp macro="" textlink="">
      <xdr:nvSpPr>
        <xdr:cNvPr id="203" name="楕円 202"/>
        <xdr:cNvSpPr/>
      </xdr:nvSpPr>
      <xdr:spPr>
        <a:xfrm>
          <a:off x="1079500" y="129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61820</xdr:rowOff>
    </xdr:from>
    <xdr:ext cx="599010" cy="259045"/>
    <xdr:sp macro="" textlink="">
      <xdr:nvSpPr>
        <xdr:cNvPr id="204" name="テキスト ボックス 203"/>
        <xdr:cNvSpPr txBox="1"/>
      </xdr:nvSpPr>
      <xdr:spPr>
        <a:xfrm>
          <a:off x="830795" y="1274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13252</xdr:rowOff>
    </xdr:from>
    <xdr:to>
      <xdr:col>24</xdr:col>
      <xdr:colOff>63500</xdr:colOff>
      <xdr:row>95</xdr:row>
      <xdr:rowOff>31703</xdr:rowOff>
    </xdr:to>
    <xdr:cxnSp macro="">
      <xdr:nvCxnSpPr>
        <xdr:cNvPr id="235" name="直線コネクタ 234"/>
        <xdr:cNvCxnSpPr/>
      </xdr:nvCxnSpPr>
      <xdr:spPr>
        <a:xfrm>
          <a:off x="3797300" y="16301002"/>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13252</xdr:rowOff>
    </xdr:from>
    <xdr:to>
      <xdr:col>19</xdr:col>
      <xdr:colOff>177800</xdr:colOff>
      <xdr:row>95</xdr:row>
      <xdr:rowOff>71555</xdr:rowOff>
    </xdr:to>
    <xdr:cxnSp macro="">
      <xdr:nvCxnSpPr>
        <xdr:cNvPr id="238" name="直線コネクタ 237"/>
        <xdr:cNvCxnSpPr/>
      </xdr:nvCxnSpPr>
      <xdr:spPr>
        <a:xfrm flipV="1">
          <a:off x="2908300" y="16301002"/>
          <a:ext cx="889000" cy="5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71555</xdr:rowOff>
    </xdr:from>
    <xdr:to>
      <xdr:col>15</xdr:col>
      <xdr:colOff>50800</xdr:colOff>
      <xdr:row>95</xdr:row>
      <xdr:rowOff>103592</xdr:rowOff>
    </xdr:to>
    <xdr:cxnSp macro="">
      <xdr:nvCxnSpPr>
        <xdr:cNvPr id="241" name="直線コネクタ 240"/>
        <xdr:cNvCxnSpPr/>
      </xdr:nvCxnSpPr>
      <xdr:spPr>
        <a:xfrm flipV="1">
          <a:off x="2019300" y="16359305"/>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23364</xdr:rowOff>
    </xdr:from>
    <xdr:to>
      <xdr:col>10</xdr:col>
      <xdr:colOff>114300</xdr:colOff>
      <xdr:row>95</xdr:row>
      <xdr:rowOff>103592</xdr:rowOff>
    </xdr:to>
    <xdr:cxnSp macro="">
      <xdr:nvCxnSpPr>
        <xdr:cNvPr id="244" name="直線コネクタ 243"/>
        <xdr:cNvCxnSpPr/>
      </xdr:nvCxnSpPr>
      <xdr:spPr>
        <a:xfrm>
          <a:off x="1130300" y="16311114"/>
          <a:ext cx="889000" cy="8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121995</xdr:rowOff>
    </xdr:from>
    <xdr:ext cx="534377" cy="259045"/>
    <xdr:sp macro="" textlink="">
      <xdr:nvSpPr>
        <xdr:cNvPr id="246" name="テキスト ボックス 245"/>
        <xdr:cNvSpPr txBox="1"/>
      </xdr:nvSpPr>
      <xdr:spPr>
        <a:xfrm>
          <a:off x="1752111" y="165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140969</xdr:rowOff>
    </xdr:from>
    <xdr:ext cx="534377" cy="259045"/>
    <xdr:sp macro="" textlink="">
      <xdr:nvSpPr>
        <xdr:cNvPr id="248" name="テキスト ボックス 247"/>
        <xdr:cNvSpPr txBox="1"/>
      </xdr:nvSpPr>
      <xdr:spPr>
        <a:xfrm>
          <a:off x="863111" y="166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152353</xdr:rowOff>
    </xdr:from>
    <xdr:to>
      <xdr:col>24</xdr:col>
      <xdr:colOff>114300</xdr:colOff>
      <xdr:row>95</xdr:row>
      <xdr:rowOff>82503</xdr:rowOff>
    </xdr:to>
    <xdr:sp macro="" textlink="">
      <xdr:nvSpPr>
        <xdr:cNvPr id="254" name="楕円 253"/>
        <xdr:cNvSpPr/>
      </xdr:nvSpPr>
      <xdr:spPr>
        <a:xfrm>
          <a:off x="4584700" y="1626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3780</xdr:rowOff>
    </xdr:from>
    <xdr:ext cx="534377" cy="259045"/>
    <xdr:sp macro="" textlink="">
      <xdr:nvSpPr>
        <xdr:cNvPr id="255" name="衛生費該当値テキスト"/>
        <xdr:cNvSpPr txBox="1"/>
      </xdr:nvSpPr>
      <xdr:spPr>
        <a:xfrm>
          <a:off x="4686300" y="161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133902</xdr:rowOff>
    </xdr:from>
    <xdr:to>
      <xdr:col>20</xdr:col>
      <xdr:colOff>38100</xdr:colOff>
      <xdr:row>95</xdr:row>
      <xdr:rowOff>64052</xdr:rowOff>
    </xdr:to>
    <xdr:sp macro="" textlink="">
      <xdr:nvSpPr>
        <xdr:cNvPr id="256" name="楕円 255"/>
        <xdr:cNvSpPr/>
      </xdr:nvSpPr>
      <xdr:spPr>
        <a:xfrm>
          <a:off x="3746500" y="1625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80579</xdr:rowOff>
    </xdr:from>
    <xdr:ext cx="534377" cy="259045"/>
    <xdr:sp macro="" textlink="">
      <xdr:nvSpPr>
        <xdr:cNvPr id="257" name="テキスト ボックス 256"/>
        <xdr:cNvSpPr txBox="1"/>
      </xdr:nvSpPr>
      <xdr:spPr>
        <a:xfrm>
          <a:off x="3530111" y="160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20755</xdr:rowOff>
    </xdr:from>
    <xdr:to>
      <xdr:col>15</xdr:col>
      <xdr:colOff>101600</xdr:colOff>
      <xdr:row>95</xdr:row>
      <xdr:rowOff>122355</xdr:rowOff>
    </xdr:to>
    <xdr:sp macro="" textlink="">
      <xdr:nvSpPr>
        <xdr:cNvPr id="258" name="楕円 257"/>
        <xdr:cNvSpPr/>
      </xdr:nvSpPr>
      <xdr:spPr>
        <a:xfrm>
          <a:off x="2857500" y="163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138882</xdr:rowOff>
    </xdr:from>
    <xdr:ext cx="534377" cy="259045"/>
    <xdr:sp macro="" textlink="">
      <xdr:nvSpPr>
        <xdr:cNvPr id="259" name="テキスト ボックス 258"/>
        <xdr:cNvSpPr txBox="1"/>
      </xdr:nvSpPr>
      <xdr:spPr>
        <a:xfrm>
          <a:off x="2641111" y="1608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52792</xdr:rowOff>
    </xdr:from>
    <xdr:to>
      <xdr:col>10</xdr:col>
      <xdr:colOff>165100</xdr:colOff>
      <xdr:row>95</xdr:row>
      <xdr:rowOff>154392</xdr:rowOff>
    </xdr:to>
    <xdr:sp macro="" textlink="">
      <xdr:nvSpPr>
        <xdr:cNvPr id="260" name="楕円 259"/>
        <xdr:cNvSpPr/>
      </xdr:nvSpPr>
      <xdr:spPr>
        <a:xfrm>
          <a:off x="1968500" y="163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170919</xdr:rowOff>
    </xdr:from>
    <xdr:ext cx="534377" cy="259045"/>
    <xdr:sp macro="" textlink="">
      <xdr:nvSpPr>
        <xdr:cNvPr id="261" name="テキスト ボックス 260"/>
        <xdr:cNvSpPr txBox="1"/>
      </xdr:nvSpPr>
      <xdr:spPr>
        <a:xfrm>
          <a:off x="1752111" y="161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144014</xdr:rowOff>
    </xdr:from>
    <xdr:to>
      <xdr:col>6</xdr:col>
      <xdr:colOff>38100</xdr:colOff>
      <xdr:row>95</xdr:row>
      <xdr:rowOff>74164</xdr:rowOff>
    </xdr:to>
    <xdr:sp macro="" textlink="">
      <xdr:nvSpPr>
        <xdr:cNvPr id="262" name="楕円 261"/>
        <xdr:cNvSpPr/>
      </xdr:nvSpPr>
      <xdr:spPr>
        <a:xfrm>
          <a:off x="1079500" y="1626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90691</xdr:rowOff>
    </xdr:from>
    <xdr:ext cx="534377" cy="259045"/>
    <xdr:sp macro="" textlink="">
      <xdr:nvSpPr>
        <xdr:cNvPr id="263" name="テキスト ボックス 262"/>
        <xdr:cNvSpPr txBox="1"/>
      </xdr:nvSpPr>
      <xdr:spPr>
        <a:xfrm>
          <a:off x="863111" y="160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135455</xdr:rowOff>
    </xdr:from>
    <xdr:to>
      <xdr:col>55</xdr:col>
      <xdr:colOff>0</xdr:colOff>
      <xdr:row>35</xdr:row>
      <xdr:rowOff>2540</xdr:rowOff>
    </xdr:to>
    <xdr:cxnSp macro="">
      <xdr:nvCxnSpPr>
        <xdr:cNvPr id="294" name="直線コネクタ 293"/>
        <xdr:cNvCxnSpPr/>
      </xdr:nvCxnSpPr>
      <xdr:spPr>
        <a:xfrm>
          <a:off x="9639300" y="5964755"/>
          <a:ext cx="8382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135455</xdr:rowOff>
    </xdr:from>
    <xdr:to>
      <xdr:col>50</xdr:col>
      <xdr:colOff>114300</xdr:colOff>
      <xdr:row>36</xdr:row>
      <xdr:rowOff>16583</xdr:rowOff>
    </xdr:to>
    <xdr:cxnSp macro="">
      <xdr:nvCxnSpPr>
        <xdr:cNvPr id="297" name="直線コネクタ 296"/>
        <xdr:cNvCxnSpPr/>
      </xdr:nvCxnSpPr>
      <xdr:spPr>
        <a:xfrm flipV="1">
          <a:off x="8750300" y="5964755"/>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15603</xdr:rowOff>
    </xdr:from>
    <xdr:to>
      <xdr:col>45</xdr:col>
      <xdr:colOff>177800</xdr:colOff>
      <xdr:row>36</xdr:row>
      <xdr:rowOff>16583</xdr:rowOff>
    </xdr:to>
    <xdr:cxnSp macro="">
      <xdr:nvCxnSpPr>
        <xdr:cNvPr id="300" name="直線コネクタ 299"/>
        <xdr:cNvCxnSpPr/>
      </xdr:nvCxnSpPr>
      <xdr:spPr>
        <a:xfrm>
          <a:off x="7861300" y="618780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113901</xdr:rowOff>
    </xdr:from>
    <xdr:to>
      <xdr:col>41</xdr:col>
      <xdr:colOff>50800</xdr:colOff>
      <xdr:row>36</xdr:row>
      <xdr:rowOff>15603</xdr:rowOff>
    </xdr:to>
    <xdr:cxnSp macro="">
      <xdr:nvCxnSpPr>
        <xdr:cNvPr id="303" name="直線コネクタ 302"/>
        <xdr:cNvCxnSpPr/>
      </xdr:nvCxnSpPr>
      <xdr:spPr>
        <a:xfrm>
          <a:off x="6972300" y="611465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76798</xdr:rowOff>
    </xdr:from>
    <xdr:ext cx="469744" cy="259045"/>
    <xdr:sp macro="" textlink="">
      <xdr:nvSpPr>
        <xdr:cNvPr id="305" name="テキスト ボックス 304"/>
        <xdr:cNvSpPr txBox="1"/>
      </xdr:nvSpPr>
      <xdr:spPr>
        <a:xfrm>
          <a:off x="7626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110761</xdr:rowOff>
    </xdr:from>
    <xdr:ext cx="469744" cy="259045"/>
    <xdr:sp macro="" textlink="">
      <xdr:nvSpPr>
        <xdr:cNvPr id="307" name="テキスト ボックス 306"/>
        <xdr:cNvSpPr txBox="1"/>
      </xdr:nvSpPr>
      <xdr:spPr>
        <a:xfrm>
          <a:off x="6737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123190</xdr:rowOff>
    </xdr:from>
    <xdr:to>
      <xdr:col>55</xdr:col>
      <xdr:colOff>50800</xdr:colOff>
      <xdr:row>35</xdr:row>
      <xdr:rowOff>53340</xdr:rowOff>
    </xdr:to>
    <xdr:sp macro="" textlink="">
      <xdr:nvSpPr>
        <xdr:cNvPr id="313" name="楕円 312"/>
        <xdr:cNvSpPr/>
      </xdr:nvSpPr>
      <xdr:spPr>
        <a:xfrm>
          <a:off x="104267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146067</xdr:rowOff>
    </xdr:from>
    <xdr:ext cx="469744" cy="259045"/>
    <xdr:sp macro="" textlink="">
      <xdr:nvSpPr>
        <xdr:cNvPr id="314" name="労働費該当値テキスト"/>
        <xdr:cNvSpPr txBox="1"/>
      </xdr:nvSpPr>
      <xdr:spPr>
        <a:xfrm>
          <a:off x="10528300" y="58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84655</xdr:rowOff>
    </xdr:from>
    <xdr:to>
      <xdr:col>50</xdr:col>
      <xdr:colOff>165100</xdr:colOff>
      <xdr:row>35</xdr:row>
      <xdr:rowOff>14805</xdr:rowOff>
    </xdr:to>
    <xdr:sp macro="" textlink="">
      <xdr:nvSpPr>
        <xdr:cNvPr id="315" name="楕円 314"/>
        <xdr:cNvSpPr/>
      </xdr:nvSpPr>
      <xdr:spPr>
        <a:xfrm>
          <a:off x="9588500" y="59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31332</xdr:rowOff>
    </xdr:from>
    <xdr:ext cx="469744" cy="259045"/>
    <xdr:sp macro="" textlink="">
      <xdr:nvSpPr>
        <xdr:cNvPr id="316" name="テキスト ボックス 315"/>
        <xdr:cNvSpPr txBox="1"/>
      </xdr:nvSpPr>
      <xdr:spPr>
        <a:xfrm>
          <a:off x="9404428" y="568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137233</xdr:rowOff>
    </xdr:from>
    <xdr:to>
      <xdr:col>46</xdr:col>
      <xdr:colOff>38100</xdr:colOff>
      <xdr:row>36</xdr:row>
      <xdr:rowOff>67383</xdr:rowOff>
    </xdr:to>
    <xdr:sp macro="" textlink="">
      <xdr:nvSpPr>
        <xdr:cNvPr id="317" name="楕円 316"/>
        <xdr:cNvSpPr/>
      </xdr:nvSpPr>
      <xdr:spPr>
        <a:xfrm>
          <a:off x="8699500" y="61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83910</xdr:rowOff>
    </xdr:from>
    <xdr:ext cx="469744" cy="259045"/>
    <xdr:sp macro="" textlink="">
      <xdr:nvSpPr>
        <xdr:cNvPr id="318" name="テキスト ボックス 317"/>
        <xdr:cNvSpPr txBox="1"/>
      </xdr:nvSpPr>
      <xdr:spPr>
        <a:xfrm>
          <a:off x="8515428" y="591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136253</xdr:rowOff>
    </xdr:from>
    <xdr:to>
      <xdr:col>41</xdr:col>
      <xdr:colOff>101600</xdr:colOff>
      <xdr:row>36</xdr:row>
      <xdr:rowOff>66403</xdr:rowOff>
    </xdr:to>
    <xdr:sp macro="" textlink="">
      <xdr:nvSpPr>
        <xdr:cNvPr id="319" name="楕円 318"/>
        <xdr:cNvSpPr/>
      </xdr:nvSpPr>
      <xdr:spPr>
        <a:xfrm>
          <a:off x="7810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82930</xdr:rowOff>
    </xdr:from>
    <xdr:ext cx="469744" cy="259045"/>
    <xdr:sp macro="" textlink="">
      <xdr:nvSpPr>
        <xdr:cNvPr id="320" name="テキスト ボックス 319"/>
        <xdr:cNvSpPr txBox="1"/>
      </xdr:nvSpPr>
      <xdr:spPr>
        <a:xfrm>
          <a:off x="7626428" y="591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63101</xdr:rowOff>
    </xdr:from>
    <xdr:to>
      <xdr:col>36</xdr:col>
      <xdr:colOff>165100</xdr:colOff>
      <xdr:row>35</xdr:row>
      <xdr:rowOff>164701</xdr:rowOff>
    </xdr:to>
    <xdr:sp macro="" textlink="">
      <xdr:nvSpPr>
        <xdr:cNvPr id="321" name="楕円 320"/>
        <xdr:cNvSpPr/>
      </xdr:nvSpPr>
      <xdr:spPr>
        <a:xfrm>
          <a:off x="6921500" y="60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9778</xdr:rowOff>
    </xdr:from>
    <xdr:ext cx="469744" cy="259045"/>
    <xdr:sp macro="" textlink="">
      <xdr:nvSpPr>
        <xdr:cNvPr id="322" name="テキスト ボックス 321"/>
        <xdr:cNvSpPr txBox="1"/>
      </xdr:nvSpPr>
      <xdr:spPr>
        <a:xfrm>
          <a:off x="6737428" y="583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98501</xdr:rowOff>
    </xdr:from>
    <xdr:to>
      <xdr:col>55</xdr:col>
      <xdr:colOff>0</xdr:colOff>
      <xdr:row>54</xdr:row>
      <xdr:rowOff>103657</xdr:rowOff>
    </xdr:to>
    <xdr:cxnSp macro="">
      <xdr:nvCxnSpPr>
        <xdr:cNvPr id="351" name="直線コネクタ 350"/>
        <xdr:cNvCxnSpPr/>
      </xdr:nvCxnSpPr>
      <xdr:spPr>
        <a:xfrm>
          <a:off x="9639300" y="9356801"/>
          <a:ext cx="8382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72289</xdr:rowOff>
    </xdr:from>
    <xdr:to>
      <xdr:col>50</xdr:col>
      <xdr:colOff>114300</xdr:colOff>
      <xdr:row>54</xdr:row>
      <xdr:rowOff>98501</xdr:rowOff>
    </xdr:to>
    <xdr:cxnSp macro="">
      <xdr:nvCxnSpPr>
        <xdr:cNvPr id="354" name="直線コネクタ 353"/>
        <xdr:cNvCxnSpPr/>
      </xdr:nvCxnSpPr>
      <xdr:spPr>
        <a:xfrm>
          <a:off x="8750300" y="9330589"/>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72289</xdr:rowOff>
    </xdr:from>
    <xdr:to>
      <xdr:col>45</xdr:col>
      <xdr:colOff>177800</xdr:colOff>
      <xdr:row>54</xdr:row>
      <xdr:rowOff>147574</xdr:rowOff>
    </xdr:to>
    <xdr:cxnSp macro="">
      <xdr:nvCxnSpPr>
        <xdr:cNvPr id="357" name="直線コネクタ 356"/>
        <xdr:cNvCxnSpPr/>
      </xdr:nvCxnSpPr>
      <xdr:spPr>
        <a:xfrm flipV="1">
          <a:off x="7861300" y="9330589"/>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84582</xdr:rowOff>
    </xdr:from>
    <xdr:to>
      <xdr:col>41</xdr:col>
      <xdr:colOff>50800</xdr:colOff>
      <xdr:row>54</xdr:row>
      <xdr:rowOff>147574</xdr:rowOff>
    </xdr:to>
    <xdr:cxnSp macro="">
      <xdr:nvCxnSpPr>
        <xdr:cNvPr id="360" name="直線コネクタ 359"/>
        <xdr:cNvCxnSpPr/>
      </xdr:nvCxnSpPr>
      <xdr:spPr>
        <a:xfrm>
          <a:off x="6972300" y="9342882"/>
          <a:ext cx="889000" cy="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xdr:rowOff>
    </xdr:from>
    <xdr:ext cx="534377" cy="259045"/>
    <xdr:sp macro="" textlink="">
      <xdr:nvSpPr>
        <xdr:cNvPr id="362" name="テキスト ボックス 361"/>
        <xdr:cNvSpPr txBox="1"/>
      </xdr:nvSpPr>
      <xdr:spPr>
        <a:xfrm>
          <a:off x="7594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69981</xdr:rowOff>
    </xdr:from>
    <xdr:ext cx="534377" cy="259045"/>
    <xdr:sp macro="" textlink="">
      <xdr:nvSpPr>
        <xdr:cNvPr id="364" name="テキスト ボックス 363"/>
        <xdr:cNvSpPr txBox="1"/>
      </xdr:nvSpPr>
      <xdr:spPr>
        <a:xfrm>
          <a:off x="6705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52857</xdr:rowOff>
    </xdr:from>
    <xdr:to>
      <xdr:col>55</xdr:col>
      <xdr:colOff>50800</xdr:colOff>
      <xdr:row>54</xdr:row>
      <xdr:rowOff>154457</xdr:rowOff>
    </xdr:to>
    <xdr:sp macro="" textlink="">
      <xdr:nvSpPr>
        <xdr:cNvPr id="370" name="楕円 369"/>
        <xdr:cNvSpPr/>
      </xdr:nvSpPr>
      <xdr:spPr>
        <a:xfrm>
          <a:off x="10426700" y="93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75734</xdr:rowOff>
    </xdr:from>
    <xdr:ext cx="534377" cy="259045"/>
    <xdr:sp macro="" textlink="">
      <xdr:nvSpPr>
        <xdr:cNvPr id="371" name="農林水産業費該当値テキスト"/>
        <xdr:cNvSpPr txBox="1"/>
      </xdr:nvSpPr>
      <xdr:spPr>
        <a:xfrm>
          <a:off x="10528300" y="916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47701</xdr:rowOff>
    </xdr:from>
    <xdr:to>
      <xdr:col>50</xdr:col>
      <xdr:colOff>165100</xdr:colOff>
      <xdr:row>54</xdr:row>
      <xdr:rowOff>149301</xdr:rowOff>
    </xdr:to>
    <xdr:sp macro="" textlink="">
      <xdr:nvSpPr>
        <xdr:cNvPr id="372" name="楕円 371"/>
        <xdr:cNvSpPr/>
      </xdr:nvSpPr>
      <xdr:spPr>
        <a:xfrm>
          <a:off x="9588500" y="930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165828</xdr:rowOff>
    </xdr:from>
    <xdr:ext cx="534377" cy="259045"/>
    <xdr:sp macro="" textlink="">
      <xdr:nvSpPr>
        <xdr:cNvPr id="373" name="テキスト ボックス 372"/>
        <xdr:cNvSpPr txBox="1"/>
      </xdr:nvSpPr>
      <xdr:spPr>
        <a:xfrm>
          <a:off x="9372111" y="908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21489</xdr:rowOff>
    </xdr:from>
    <xdr:to>
      <xdr:col>46</xdr:col>
      <xdr:colOff>38100</xdr:colOff>
      <xdr:row>54</xdr:row>
      <xdr:rowOff>123089</xdr:rowOff>
    </xdr:to>
    <xdr:sp macro="" textlink="">
      <xdr:nvSpPr>
        <xdr:cNvPr id="374" name="楕円 373"/>
        <xdr:cNvSpPr/>
      </xdr:nvSpPr>
      <xdr:spPr>
        <a:xfrm>
          <a:off x="8699500" y="92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139616</xdr:rowOff>
    </xdr:from>
    <xdr:ext cx="534377" cy="259045"/>
    <xdr:sp macro="" textlink="">
      <xdr:nvSpPr>
        <xdr:cNvPr id="375" name="テキスト ボックス 374"/>
        <xdr:cNvSpPr txBox="1"/>
      </xdr:nvSpPr>
      <xdr:spPr>
        <a:xfrm>
          <a:off x="8483111" y="905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96774</xdr:rowOff>
    </xdr:from>
    <xdr:to>
      <xdr:col>41</xdr:col>
      <xdr:colOff>101600</xdr:colOff>
      <xdr:row>55</xdr:row>
      <xdr:rowOff>26924</xdr:rowOff>
    </xdr:to>
    <xdr:sp macro="" textlink="">
      <xdr:nvSpPr>
        <xdr:cNvPr id="376" name="楕円 375"/>
        <xdr:cNvSpPr/>
      </xdr:nvSpPr>
      <xdr:spPr>
        <a:xfrm>
          <a:off x="7810500" y="93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43451</xdr:rowOff>
    </xdr:from>
    <xdr:ext cx="534377" cy="259045"/>
    <xdr:sp macro="" textlink="">
      <xdr:nvSpPr>
        <xdr:cNvPr id="377" name="テキスト ボックス 376"/>
        <xdr:cNvSpPr txBox="1"/>
      </xdr:nvSpPr>
      <xdr:spPr>
        <a:xfrm>
          <a:off x="7594111" y="91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33782</xdr:rowOff>
    </xdr:from>
    <xdr:to>
      <xdr:col>36</xdr:col>
      <xdr:colOff>165100</xdr:colOff>
      <xdr:row>54</xdr:row>
      <xdr:rowOff>135382</xdr:rowOff>
    </xdr:to>
    <xdr:sp macro="" textlink="">
      <xdr:nvSpPr>
        <xdr:cNvPr id="378" name="楕円 377"/>
        <xdr:cNvSpPr/>
      </xdr:nvSpPr>
      <xdr:spPr>
        <a:xfrm>
          <a:off x="6921500" y="929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151909</xdr:rowOff>
    </xdr:from>
    <xdr:ext cx="534377" cy="259045"/>
    <xdr:sp macro="" textlink="">
      <xdr:nvSpPr>
        <xdr:cNvPr id="379" name="テキスト ボックス 378"/>
        <xdr:cNvSpPr txBox="1"/>
      </xdr:nvSpPr>
      <xdr:spPr>
        <a:xfrm>
          <a:off x="6705111" y="90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149355</xdr:rowOff>
    </xdr:from>
    <xdr:to>
      <xdr:col>55</xdr:col>
      <xdr:colOff>0</xdr:colOff>
      <xdr:row>78</xdr:row>
      <xdr:rowOff>70403</xdr:rowOff>
    </xdr:to>
    <xdr:cxnSp macro="">
      <xdr:nvCxnSpPr>
        <xdr:cNvPr id="408" name="直線コネクタ 407"/>
        <xdr:cNvCxnSpPr/>
      </xdr:nvCxnSpPr>
      <xdr:spPr>
        <a:xfrm flipV="1">
          <a:off x="9639300" y="13351005"/>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70403</xdr:rowOff>
    </xdr:from>
    <xdr:to>
      <xdr:col>50</xdr:col>
      <xdr:colOff>114300</xdr:colOff>
      <xdr:row>78</xdr:row>
      <xdr:rowOff>95900</xdr:rowOff>
    </xdr:to>
    <xdr:cxnSp macro="">
      <xdr:nvCxnSpPr>
        <xdr:cNvPr id="411" name="直線コネクタ 410"/>
        <xdr:cNvCxnSpPr/>
      </xdr:nvCxnSpPr>
      <xdr:spPr>
        <a:xfrm flipV="1">
          <a:off x="8750300" y="13443503"/>
          <a:ext cx="889000" cy="2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31038</xdr:rowOff>
    </xdr:from>
    <xdr:to>
      <xdr:col>45</xdr:col>
      <xdr:colOff>177800</xdr:colOff>
      <xdr:row>78</xdr:row>
      <xdr:rowOff>95900</xdr:rowOff>
    </xdr:to>
    <xdr:cxnSp macro="">
      <xdr:nvCxnSpPr>
        <xdr:cNvPr id="414" name="直線コネクタ 413"/>
        <xdr:cNvCxnSpPr/>
      </xdr:nvCxnSpPr>
      <xdr:spPr>
        <a:xfrm>
          <a:off x="7861300" y="13404138"/>
          <a:ext cx="889000" cy="6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31038</xdr:rowOff>
    </xdr:from>
    <xdr:to>
      <xdr:col>41</xdr:col>
      <xdr:colOff>50800</xdr:colOff>
      <xdr:row>78</xdr:row>
      <xdr:rowOff>107277</xdr:rowOff>
    </xdr:to>
    <xdr:cxnSp macro="">
      <xdr:nvCxnSpPr>
        <xdr:cNvPr id="417" name="直線コネクタ 416"/>
        <xdr:cNvCxnSpPr/>
      </xdr:nvCxnSpPr>
      <xdr:spPr>
        <a:xfrm flipV="1">
          <a:off x="6972300" y="13404138"/>
          <a:ext cx="8890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98555</xdr:rowOff>
    </xdr:from>
    <xdr:to>
      <xdr:col>55</xdr:col>
      <xdr:colOff>50800</xdr:colOff>
      <xdr:row>78</xdr:row>
      <xdr:rowOff>28705</xdr:rowOff>
    </xdr:to>
    <xdr:sp macro="" textlink="">
      <xdr:nvSpPr>
        <xdr:cNvPr id="427" name="楕円 426"/>
        <xdr:cNvSpPr/>
      </xdr:nvSpPr>
      <xdr:spPr>
        <a:xfrm>
          <a:off x="10426700" y="133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121432</xdr:rowOff>
    </xdr:from>
    <xdr:ext cx="534377" cy="259045"/>
    <xdr:sp macro="" textlink="">
      <xdr:nvSpPr>
        <xdr:cNvPr id="428" name="商工費該当値テキスト"/>
        <xdr:cNvSpPr txBox="1"/>
      </xdr:nvSpPr>
      <xdr:spPr>
        <a:xfrm>
          <a:off x="10528300" y="1315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19603</xdr:rowOff>
    </xdr:from>
    <xdr:to>
      <xdr:col>50</xdr:col>
      <xdr:colOff>165100</xdr:colOff>
      <xdr:row>78</xdr:row>
      <xdr:rowOff>121203</xdr:rowOff>
    </xdr:to>
    <xdr:sp macro="" textlink="">
      <xdr:nvSpPr>
        <xdr:cNvPr id="429" name="楕円 428"/>
        <xdr:cNvSpPr/>
      </xdr:nvSpPr>
      <xdr:spPr>
        <a:xfrm>
          <a:off x="9588500" y="133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137730</xdr:rowOff>
    </xdr:from>
    <xdr:ext cx="534377" cy="259045"/>
    <xdr:sp macro="" textlink="">
      <xdr:nvSpPr>
        <xdr:cNvPr id="430" name="テキスト ボックス 429"/>
        <xdr:cNvSpPr txBox="1"/>
      </xdr:nvSpPr>
      <xdr:spPr>
        <a:xfrm>
          <a:off x="9372111" y="131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45100</xdr:rowOff>
    </xdr:from>
    <xdr:to>
      <xdr:col>46</xdr:col>
      <xdr:colOff>38100</xdr:colOff>
      <xdr:row>78</xdr:row>
      <xdr:rowOff>146700</xdr:rowOff>
    </xdr:to>
    <xdr:sp macro="" textlink="">
      <xdr:nvSpPr>
        <xdr:cNvPr id="431" name="楕円 430"/>
        <xdr:cNvSpPr/>
      </xdr:nvSpPr>
      <xdr:spPr>
        <a:xfrm>
          <a:off x="8699500" y="134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137827</xdr:rowOff>
    </xdr:from>
    <xdr:ext cx="534377" cy="259045"/>
    <xdr:sp macro="" textlink="">
      <xdr:nvSpPr>
        <xdr:cNvPr id="432" name="テキスト ボックス 431"/>
        <xdr:cNvSpPr txBox="1"/>
      </xdr:nvSpPr>
      <xdr:spPr>
        <a:xfrm>
          <a:off x="8483111" y="1351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151688</xdr:rowOff>
    </xdr:from>
    <xdr:to>
      <xdr:col>41</xdr:col>
      <xdr:colOff>101600</xdr:colOff>
      <xdr:row>78</xdr:row>
      <xdr:rowOff>81838</xdr:rowOff>
    </xdr:to>
    <xdr:sp macro="" textlink="">
      <xdr:nvSpPr>
        <xdr:cNvPr id="433" name="楕円 432"/>
        <xdr:cNvSpPr/>
      </xdr:nvSpPr>
      <xdr:spPr>
        <a:xfrm>
          <a:off x="7810500" y="133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98365</xdr:rowOff>
    </xdr:from>
    <xdr:ext cx="534377" cy="259045"/>
    <xdr:sp macro="" textlink="">
      <xdr:nvSpPr>
        <xdr:cNvPr id="434" name="テキスト ボックス 433"/>
        <xdr:cNvSpPr txBox="1"/>
      </xdr:nvSpPr>
      <xdr:spPr>
        <a:xfrm>
          <a:off x="7594111" y="1312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56477</xdr:rowOff>
    </xdr:from>
    <xdr:to>
      <xdr:col>36</xdr:col>
      <xdr:colOff>165100</xdr:colOff>
      <xdr:row>78</xdr:row>
      <xdr:rowOff>158077</xdr:rowOff>
    </xdr:to>
    <xdr:sp macro="" textlink="">
      <xdr:nvSpPr>
        <xdr:cNvPr id="435" name="楕円 434"/>
        <xdr:cNvSpPr/>
      </xdr:nvSpPr>
      <xdr:spPr>
        <a:xfrm>
          <a:off x="6921500" y="13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3154</xdr:rowOff>
    </xdr:from>
    <xdr:ext cx="534377" cy="259045"/>
    <xdr:sp macro="" textlink="">
      <xdr:nvSpPr>
        <xdr:cNvPr id="436" name="テキスト ボックス 435"/>
        <xdr:cNvSpPr txBox="1"/>
      </xdr:nvSpPr>
      <xdr:spPr>
        <a:xfrm>
          <a:off x="6705111" y="132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144980</xdr:rowOff>
    </xdr:from>
    <xdr:to>
      <xdr:col>55</xdr:col>
      <xdr:colOff>0</xdr:colOff>
      <xdr:row>95</xdr:row>
      <xdr:rowOff>152364</xdr:rowOff>
    </xdr:to>
    <xdr:cxnSp macro="">
      <xdr:nvCxnSpPr>
        <xdr:cNvPr id="465" name="直線コネクタ 464"/>
        <xdr:cNvCxnSpPr/>
      </xdr:nvCxnSpPr>
      <xdr:spPr>
        <a:xfrm flipV="1">
          <a:off x="9639300" y="16432730"/>
          <a:ext cx="8382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152364</xdr:rowOff>
    </xdr:from>
    <xdr:to>
      <xdr:col>50</xdr:col>
      <xdr:colOff>114300</xdr:colOff>
      <xdr:row>96</xdr:row>
      <xdr:rowOff>8758</xdr:rowOff>
    </xdr:to>
    <xdr:cxnSp macro="">
      <xdr:nvCxnSpPr>
        <xdr:cNvPr id="468" name="直線コネクタ 467"/>
        <xdr:cNvCxnSpPr/>
      </xdr:nvCxnSpPr>
      <xdr:spPr>
        <a:xfrm flipV="1">
          <a:off x="8750300" y="16440114"/>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122075</xdr:rowOff>
    </xdr:from>
    <xdr:to>
      <xdr:col>45</xdr:col>
      <xdr:colOff>177800</xdr:colOff>
      <xdr:row>96</xdr:row>
      <xdr:rowOff>8758</xdr:rowOff>
    </xdr:to>
    <xdr:cxnSp macro="">
      <xdr:nvCxnSpPr>
        <xdr:cNvPr id="471" name="直線コネクタ 470"/>
        <xdr:cNvCxnSpPr/>
      </xdr:nvCxnSpPr>
      <xdr:spPr>
        <a:xfrm>
          <a:off x="7861300" y="16409825"/>
          <a:ext cx="8890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122075</xdr:rowOff>
    </xdr:from>
    <xdr:to>
      <xdr:col>41</xdr:col>
      <xdr:colOff>50800</xdr:colOff>
      <xdr:row>95</xdr:row>
      <xdr:rowOff>133741</xdr:rowOff>
    </xdr:to>
    <xdr:cxnSp macro="">
      <xdr:nvCxnSpPr>
        <xdr:cNvPr id="474" name="直線コネクタ 473"/>
        <xdr:cNvCxnSpPr/>
      </xdr:nvCxnSpPr>
      <xdr:spPr>
        <a:xfrm flipV="1">
          <a:off x="6972300" y="16409825"/>
          <a:ext cx="8890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4638</xdr:rowOff>
    </xdr:from>
    <xdr:ext cx="534377" cy="259045"/>
    <xdr:sp macro="" textlink="">
      <xdr:nvSpPr>
        <xdr:cNvPr id="476" name="テキスト ボックス 475"/>
        <xdr:cNvSpPr txBox="1"/>
      </xdr:nvSpPr>
      <xdr:spPr>
        <a:xfrm>
          <a:off x="7594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18277</xdr:rowOff>
    </xdr:from>
    <xdr:ext cx="534377" cy="259045"/>
    <xdr:sp macro="" textlink="">
      <xdr:nvSpPr>
        <xdr:cNvPr id="478" name="テキスト ボックス 477"/>
        <xdr:cNvSpPr txBox="1"/>
      </xdr:nvSpPr>
      <xdr:spPr>
        <a:xfrm>
          <a:off x="6705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94180</xdr:rowOff>
    </xdr:from>
    <xdr:to>
      <xdr:col>55</xdr:col>
      <xdr:colOff>50800</xdr:colOff>
      <xdr:row>96</xdr:row>
      <xdr:rowOff>24330</xdr:rowOff>
    </xdr:to>
    <xdr:sp macro="" textlink="">
      <xdr:nvSpPr>
        <xdr:cNvPr id="484" name="楕円 483"/>
        <xdr:cNvSpPr/>
      </xdr:nvSpPr>
      <xdr:spPr>
        <a:xfrm>
          <a:off x="10426700" y="16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117057</xdr:rowOff>
    </xdr:from>
    <xdr:ext cx="534377" cy="259045"/>
    <xdr:sp macro="" textlink="">
      <xdr:nvSpPr>
        <xdr:cNvPr id="485" name="土木費該当値テキスト"/>
        <xdr:cNvSpPr txBox="1"/>
      </xdr:nvSpPr>
      <xdr:spPr>
        <a:xfrm>
          <a:off x="10528300" y="162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101564</xdr:rowOff>
    </xdr:from>
    <xdr:to>
      <xdr:col>50</xdr:col>
      <xdr:colOff>165100</xdr:colOff>
      <xdr:row>96</xdr:row>
      <xdr:rowOff>31714</xdr:rowOff>
    </xdr:to>
    <xdr:sp macro="" textlink="">
      <xdr:nvSpPr>
        <xdr:cNvPr id="486" name="楕円 485"/>
        <xdr:cNvSpPr/>
      </xdr:nvSpPr>
      <xdr:spPr>
        <a:xfrm>
          <a:off x="9588500" y="1638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48241</xdr:rowOff>
    </xdr:from>
    <xdr:ext cx="534377" cy="259045"/>
    <xdr:sp macro="" textlink="">
      <xdr:nvSpPr>
        <xdr:cNvPr id="487" name="テキスト ボックス 486"/>
        <xdr:cNvSpPr txBox="1"/>
      </xdr:nvSpPr>
      <xdr:spPr>
        <a:xfrm>
          <a:off x="9372111" y="1616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129408</xdr:rowOff>
    </xdr:from>
    <xdr:to>
      <xdr:col>46</xdr:col>
      <xdr:colOff>38100</xdr:colOff>
      <xdr:row>96</xdr:row>
      <xdr:rowOff>59558</xdr:rowOff>
    </xdr:to>
    <xdr:sp macro="" textlink="">
      <xdr:nvSpPr>
        <xdr:cNvPr id="488" name="楕円 487"/>
        <xdr:cNvSpPr/>
      </xdr:nvSpPr>
      <xdr:spPr>
        <a:xfrm>
          <a:off x="8699500" y="164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76085</xdr:rowOff>
    </xdr:from>
    <xdr:ext cx="534377" cy="259045"/>
    <xdr:sp macro="" textlink="">
      <xdr:nvSpPr>
        <xdr:cNvPr id="489" name="テキスト ボックス 488"/>
        <xdr:cNvSpPr txBox="1"/>
      </xdr:nvSpPr>
      <xdr:spPr>
        <a:xfrm>
          <a:off x="8483111" y="161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71275</xdr:rowOff>
    </xdr:from>
    <xdr:to>
      <xdr:col>41</xdr:col>
      <xdr:colOff>101600</xdr:colOff>
      <xdr:row>96</xdr:row>
      <xdr:rowOff>1425</xdr:rowOff>
    </xdr:to>
    <xdr:sp macro="" textlink="">
      <xdr:nvSpPr>
        <xdr:cNvPr id="490" name="楕円 489"/>
        <xdr:cNvSpPr/>
      </xdr:nvSpPr>
      <xdr:spPr>
        <a:xfrm>
          <a:off x="7810500" y="163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17952</xdr:rowOff>
    </xdr:from>
    <xdr:ext cx="534377" cy="259045"/>
    <xdr:sp macro="" textlink="">
      <xdr:nvSpPr>
        <xdr:cNvPr id="491" name="テキスト ボックス 490"/>
        <xdr:cNvSpPr txBox="1"/>
      </xdr:nvSpPr>
      <xdr:spPr>
        <a:xfrm>
          <a:off x="7594111" y="1613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82941</xdr:rowOff>
    </xdr:from>
    <xdr:to>
      <xdr:col>36</xdr:col>
      <xdr:colOff>165100</xdr:colOff>
      <xdr:row>96</xdr:row>
      <xdr:rowOff>13091</xdr:rowOff>
    </xdr:to>
    <xdr:sp macro="" textlink="">
      <xdr:nvSpPr>
        <xdr:cNvPr id="492" name="楕円 491"/>
        <xdr:cNvSpPr/>
      </xdr:nvSpPr>
      <xdr:spPr>
        <a:xfrm>
          <a:off x="6921500" y="163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29618</xdr:rowOff>
    </xdr:from>
    <xdr:ext cx="534377" cy="259045"/>
    <xdr:sp macro="" textlink="">
      <xdr:nvSpPr>
        <xdr:cNvPr id="493" name="テキスト ボックス 492"/>
        <xdr:cNvSpPr txBox="1"/>
      </xdr:nvSpPr>
      <xdr:spPr>
        <a:xfrm>
          <a:off x="6705111" y="1614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67805</xdr:rowOff>
    </xdr:from>
    <xdr:to>
      <xdr:col>85</xdr:col>
      <xdr:colOff>127000</xdr:colOff>
      <xdr:row>36</xdr:row>
      <xdr:rowOff>69234</xdr:rowOff>
    </xdr:to>
    <xdr:cxnSp macro="">
      <xdr:nvCxnSpPr>
        <xdr:cNvPr id="522" name="直線コネクタ 521"/>
        <xdr:cNvCxnSpPr/>
      </xdr:nvCxnSpPr>
      <xdr:spPr>
        <a:xfrm flipV="1">
          <a:off x="15481300" y="6240005"/>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69234</xdr:rowOff>
    </xdr:from>
    <xdr:to>
      <xdr:col>81</xdr:col>
      <xdr:colOff>50800</xdr:colOff>
      <xdr:row>36</xdr:row>
      <xdr:rowOff>107677</xdr:rowOff>
    </xdr:to>
    <xdr:cxnSp macro="">
      <xdr:nvCxnSpPr>
        <xdr:cNvPr id="525" name="直線コネクタ 524"/>
        <xdr:cNvCxnSpPr/>
      </xdr:nvCxnSpPr>
      <xdr:spPr>
        <a:xfrm flipV="1">
          <a:off x="14592300" y="6241434"/>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107677</xdr:rowOff>
    </xdr:from>
    <xdr:to>
      <xdr:col>76</xdr:col>
      <xdr:colOff>114300</xdr:colOff>
      <xdr:row>36</xdr:row>
      <xdr:rowOff>110992</xdr:rowOff>
    </xdr:to>
    <xdr:cxnSp macro="">
      <xdr:nvCxnSpPr>
        <xdr:cNvPr id="528" name="直線コネクタ 527"/>
        <xdr:cNvCxnSpPr/>
      </xdr:nvCxnSpPr>
      <xdr:spPr>
        <a:xfrm flipV="1">
          <a:off x="13703300" y="627987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106610</xdr:rowOff>
    </xdr:from>
    <xdr:to>
      <xdr:col>71</xdr:col>
      <xdr:colOff>177800</xdr:colOff>
      <xdr:row>36</xdr:row>
      <xdr:rowOff>110992</xdr:rowOff>
    </xdr:to>
    <xdr:cxnSp macro="">
      <xdr:nvCxnSpPr>
        <xdr:cNvPr id="531" name="直線コネクタ 530"/>
        <xdr:cNvCxnSpPr/>
      </xdr:nvCxnSpPr>
      <xdr:spPr>
        <a:xfrm>
          <a:off x="12814300" y="6278810"/>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17005</xdr:rowOff>
    </xdr:from>
    <xdr:to>
      <xdr:col>85</xdr:col>
      <xdr:colOff>177800</xdr:colOff>
      <xdr:row>36</xdr:row>
      <xdr:rowOff>118605</xdr:rowOff>
    </xdr:to>
    <xdr:sp macro="" textlink="">
      <xdr:nvSpPr>
        <xdr:cNvPr id="541" name="楕円 540"/>
        <xdr:cNvSpPr/>
      </xdr:nvSpPr>
      <xdr:spPr>
        <a:xfrm>
          <a:off x="16268700" y="61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39882</xdr:rowOff>
    </xdr:from>
    <xdr:ext cx="534377" cy="259045"/>
    <xdr:sp macro="" textlink="">
      <xdr:nvSpPr>
        <xdr:cNvPr id="542" name="消防費該当値テキスト"/>
        <xdr:cNvSpPr txBox="1"/>
      </xdr:nvSpPr>
      <xdr:spPr>
        <a:xfrm>
          <a:off x="16370300" y="60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18434</xdr:rowOff>
    </xdr:from>
    <xdr:to>
      <xdr:col>81</xdr:col>
      <xdr:colOff>101600</xdr:colOff>
      <xdr:row>36</xdr:row>
      <xdr:rowOff>120034</xdr:rowOff>
    </xdr:to>
    <xdr:sp macro="" textlink="">
      <xdr:nvSpPr>
        <xdr:cNvPr id="543" name="楕円 542"/>
        <xdr:cNvSpPr/>
      </xdr:nvSpPr>
      <xdr:spPr>
        <a:xfrm>
          <a:off x="15430500" y="61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136561</xdr:rowOff>
    </xdr:from>
    <xdr:ext cx="534377" cy="259045"/>
    <xdr:sp macro="" textlink="">
      <xdr:nvSpPr>
        <xdr:cNvPr id="544" name="テキスト ボックス 543"/>
        <xdr:cNvSpPr txBox="1"/>
      </xdr:nvSpPr>
      <xdr:spPr>
        <a:xfrm>
          <a:off x="15214111" y="59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56877</xdr:rowOff>
    </xdr:from>
    <xdr:to>
      <xdr:col>76</xdr:col>
      <xdr:colOff>165100</xdr:colOff>
      <xdr:row>36</xdr:row>
      <xdr:rowOff>158477</xdr:rowOff>
    </xdr:to>
    <xdr:sp macro="" textlink="">
      <xdr:nvSpPr>
        <xdr:cNvPr id="545" name="楕円 544"/>
        <xdr:cNvSpPr/>
      </xdr:nvSpPr>
      <xdr:spPr>
        <a:xfrm>
          <a:off x="14541500" y="62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149604</xdr:rowOff>
    </xdr:from>
    <xdr:ext cx="534377" cy="259045"/>
    <xdr:sp macro="" textlink="">
      <xdr:nvSpPr>
        <xdr:cNvPr id="546" name="テキスト ボックス 545"/>
        <xdr:cNvSpPr txBox="1"/>
      </xdr:nvSpPr>
      <xdr:spPr>
        <a:xfrm>
          <a:off x="14325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60192</xdr:rowOff>
    </xdr:from>
    <xdr:to>
      <xdr:col>72</xdr:col>
      <xdr:colOff>38100</xdr:colOff>
      <xdr:row>36</xdr:row>
      <xdr:rowOff>161792</xdr:rowOff>
    </xdr:to>
    <xdr:sp macro="" textlink="">
      <xdr:nvSpPr>
        <xdr:cNvPr id="547" name="楕円 546"/>
        <xdr:cNvSpPr/>
      </xdr:nvSpPr>
      <xdr:spPr>
        <a:xfrm>
          <a:off x="13652500" y="62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152919</xdr:rowOff>
    </xdr:from>
    <xdr:ext cx="534377" cy="259045"/>
    <xdr:sp macro="" textlink="">
      <xdr:nvSpPr>
        <xdr:cNvPr id="548" name="テキスト ボックス 547"/>
        <xdr:cNvSpPr txBox="1"/>
      </xdr:nvSpPr>
      <xdr:spPr>
        <a:xfrm>
          <a:off x="13436111" y="63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55810</xdr:rowOff>
    </xdr:from>
    <xdr:to>
      <xdr:col>67</xdr:col>
      <xdr:colOff>101600</xdr:colOff>
      <xdr:row>36</xdr:row>
      <xdr:rowOff>157410</xdr:rowOff>
    </xdr:to>
    <xdr:sp macro="" textlink="">
      <xdr:nvSpPr>
        <xdr:cNvPr id="549" name="楕円 548"/>
        <xdr:cNvSpPr/>
      </xdr:nvSpPr>
      <xdr:spPr>
        <a:xfrm>
          <a:off x="12763500" y="62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148537</xdr:rowOff>
    </xdr:from>
    <xdr:ext cx="534377" cy="259045"/>
    <xdr:sp macro="" textlink="">
      <xdr:nvSpPr>
        <xdr:cNvPr id="550" name="テキスト ボックス 549"/>
        <xdr:cNvSpPr txBox="1"/>
      </xdr:nvSpPr>
      <xdr:spPr>
        <a:xfrm>
          <a:off x="12547111" y="63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100587</xdr:rowOff>
    </xdr:from>
    <xdr:to>
      <xdr:col>85</xdr:col>
      <xdr:colOff>127000</xdr:colOff>
      <xdr:row>55</xdr:row>
      <xdr:rowOff>102111</xdr:rowOff>
    </xdr:to>
    <xdr:cxnSp macro="">
      <xdr:nvCxnSpPr>
        <xdr:cNvPr id="579" name="直線コネクタ 578"/>
        <xdr:cNvCxnSpPr/>
      </xdr:nvCxnSpPr>
      <xdr:spPr>
        <a:xfrm flipV="1">
          <a:off x="15481300" y="953033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102111</xdr:rowOff>
    </xdr:from>
    <xdr:to>
      <xdr:col>81</xdr:col>
      <xdr:colOff>50800</xdr:colOff>
      <xdr:row>56</xdr:row>
      <xdr:rowOff>27366</xdr:rowOff>
    </xdr:to>
    <xdr:cxnSp macro="">
      <xdr:nvCxnSpPr>
        <xdr:cNvPr id="582" name="直線コネクタ 581"/>
        <xdr:cNvCxnSpPr/>
      </xdr:nvCxnSpPr>
      <xdr:spPr>
        <a:xfrm flipV="1">
          <a:off x="14592300" y="9531861"/>
          <a:ext cx="889000" cy="9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27366</xdr:rowOff>
    </xdr:from>
    <xdr:to>
      <xdr:col>76</xdr:col>
      <xdr:colOff>114300</xdr:colOff>
      <xdr:row>56</xdr:row>
      <xdr:rowOff>147099</xdr:rowOff>
    </xdr:to>
    <xdr:cxnSp macro="">
      <xdr:nvCxnSpPr>
        <xdr:cNvPr id="585" name="直線コネクタ 584"/>
        <xdr:cNvCxnSpPr/>
      </xdr:nvCxnSpPr>
      <xdr:spPr>
        <a:xfrm flipV="1">
          <a:off x="13703300" y="9628566"/>
          <a:ext cx="889000" cy="1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137993</xdr:rowOff>
    </xdr:from>
    <xdr:to>
      <xdr:col>71</xdr:col>
      <xdr:colOff>177800</xdr:colOff>
      <xdr:row>56</xdr:row>
      <xdr:rowOff>147099</xdr:rowOff>
    </xdr:to>
    <xdr:cxnSp macro="">
      <xdr:nvCxnSpPr>
        <xdr:cNvPr id="588" name="直線コネクタ 587"/>
        <xdr:cNvCxnSpPr/>
      </xdr:nvCxnSpPr>
      <xdr:spPr>
        <a:xfrm>
          <a:off x="12814300" y="9739193"/>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17042</xdr:rowOff>
    </xdr:from>
    <xdr:ext cx="534377" cy="259045"/>
    <xdr:sp macro="" textlink="">
      <xdr:nvSpPr>
        <xdr:cNvPr id="592" name="テキスト ボックス 591"/>
        <xdr:cNvSpPr txBox="1"/>
      </xdr:nvSpPr>
      <xdr:spPr>
        <a:xfrm>
          <a:off x="12547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49787</xdr:rowOff>
    </xdr:from>
    <xdr:to>
      <xdr:col>85</xdr:col>
      <xdr:colOff>177800</xdr:colOff>
      <xdr:row>55</xdr:row>
      <xdr:rowOff>151387</xdr:rowOff>
    </xdr:to>
    <xdr:sp macro="" textlink="">
      <xdr:nvSpPr>
        <xdr:cNvPr id="598" name="楕円 597"/>
        <xdr:cNvSpPr/>
      </xdr:nvSpPr>
      <xdr:spPr>
        <a:xfrm>
          <a:off x="16268700" y="94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72664</xdr:rowOff>
    </xdr:from>
    <xdr:ext cx="534377" cy="259045"/>
    <xdr:sp macro="" textlink="">
      <xdr:nvSpPr>
        <xdr:cNvPr id="599" name="教育費該当値テキスト"/>
        <xdr:cNvSpPr txBox="1"/>
      </xdr:nvSpPr>
      <xdr:spPr>
        <a:xfrm>
          <a:off x="16370300" y="93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51311</xdr:rowOff>
    </xdr:from>
    <xdr:to>
      <xdr:col>81</xdr:col>
      <xdr:colOff>101600</xdr:colOff>
      <xdr:row>55</xdr:row>
      <xdr:rowOff>152911</xdr:rowOff>
    </xdr:to>
    <xdr:sp macro="" textlink="">
      <xdr:nvSpPr>
        <xdr:cNvPr id="600" name="楕円 599"/>
        <xdr:cNvSpPr/>
      </xdr:nvSpPr>
      <xdr:spPr>
        <a:xfrm>
          <a:off x="15430500" y="94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169438</xdr:rowOff>
    </xdr:from>
    <xdr:ext cx="534377" cy="259045"/>
    <xdr:sp macro="" textlink="">
      <xdr:nvSpPr>
        <xdr:cNvPr id="601" name="テキスト ボックス 600"/>
        <xdr:cNvSpPr txBox="1"/>
      </xdr:nvSpPr>
      <xdr:spPr>
        <a:xfrm>
          <a:off x="15214111" y="925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148016</xdr:rowOff>
    </xdr:from>
    <xdr:to>
      <xdr:col>76</xdr:col>
      <xdr:colOff>165100</xdr:colOff>
      <xdr:row>56</xdr:row>
      <xdr:rowOff>78166</xdr:rowOff>
    </xdr:to>
    <xdr:sp macro="" textlink="">
      <xdr:nvSpPr>
        <xdr:cNvPr id="602" name="楕円 601"/>
        <xdr:cNvSpPr/>
      </xdr:nvSpPr>
      <xdr:spPr>
        <a:xfrm>
          <a:off x="14541500" y="957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94693</xdr:rowOff>
    </xdr:from>
    <xdr:ext cx="534377" cy="259045"/>
    <xdr:sp macro="" textlink="">
      <xdr:nvSpPr>
        <xdr:cNvPr id="603" name="テキスト ボックス 602"/>
        <xdr:cNvSpPr txBox="1"/>
      </xdr:nvSpPr>
      <xdr:spPr>
        <a:xfrm>
          <a:off x="14325111" y="93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96299</xdr:rowOff>
    </xdr:from>
    <xdr:to>
      <xdr:col>72</xdr:col>
      <xdr:colOff>38100</xdr:colOff>
      <xdr:row>57</xdr:row>
      <xdr:rowOff>26449</xdr:rowOff>
    </xdr:to>
    <xdr:sp macro="" textlink="">
      <xdr:nvSpPr>
        <xdr:cNvPr id="604" name="楕円 603"/>
        <xdr:cNvSpPr/>
      </xdr:nvSpPr>
      <xdr:spPr>
        <a:xfrm>
          <a:off x="13652500" y="96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17576</xdr:rowOff>
    </xdr:from>
    <xdr:ext cx="534377" cy="259045"/>
    <xdr:sp macro="" textlink="">
      <xdr:nvSpPr>
        <xdr:cNvPr id="605" name="テキスト ボックス 604"/>
        <xdr:cNvSpPr txBox="1"/>
      </xdr:nvSpPr>
      <xdr:spPr>
        <a:xfrm>
          <a:off x="13436111" y="97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87193</xdr:rowOff>
    </xdr:from>
    <xdr:to>
      <xdr:col>67</xdr:col>
      <xdr:colOff>101600</xdr:colOff>
      <xdr:row>57</xdr:row>
      <xdr:rowOff>17343</xdr:rowOff>
    </xdr:to>
    <xdr:sp macro="" textlink="">
      <xdr:nvSpPr>
        <xdr:cNvPr id="606" name="楕円 605"/>
        <xdr:cNvSpPr/>
      </xdr:nvSpPr>
      <xdr:spPr>
        <a:xfrm>
          <a:off x="12763500" y="96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33870</xdr:rowOff>
    </xdr:from>
    <xdr:ext cx="534377" cy="259045"/>
    <xdr:sp macro="" textlink="">
      <xdr:nvSpPr>
        <xdr:cNvPr id="607" name="テキスト ボックス 606"/>
        <xdr:cNvSpPr txBox="1"/>
      </xdr:nvSpPr>
      <xdr:spPr>
        <a:xfrm>
          <a:off x="12547111" y="946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110134</xdr:rowOff>
    </xdr:from>
    <xdr:to>
      <xdr:col>85</xdr:col>
      <xdr:colOff>127000</xdr:colOff>
      <xdr:row>79</xdr:row>
      <xdr:rowOff>17463</xdr:rowOff>
    </xdr:to>
    <xdr:cxnSp macro="">
      <xdr:nvCxnSpPr>
        <xdr:cNvPr id="636" name="直線コネクタ 635"/>
        <xdr:cNvCxnSpPr/>
      </xdr:nvCxnSpPr>
      <xdr:spPr>
        <a:xfrm flipV="1">
          <a:off x="15481300" y="13483234"/>
          <a:ext cx="838200" cy="7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17463</xdr:rowOff>
    </xdr:from>
    <xdr:to>
      <xdr:col>81</xdr:col>
      <xdr:colOff>50800</xdr:colOff>
      <xdr:row>79</xdr:row>
      <xdr:rowOff>25451</xdr:rowOff>
    </xdr:to>
    <xdr:cxnSp macro="">
      <xdr:nvCxnSpPr>
        <xdr:cNvPr id="639" name="直線コネクタ 638"/>
        <xdr:cNvCxnSpPr/>
      </xdr:nvCxnSpPr>
      <xdr:spPr>
        <a:xfrm flipV="1">
          <a:off x="14592300" y="13562013"/>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25451</xdr:rowOff>
    </xdr:from>
    <xdr:to>
      <xdr:col>76</xdr:col>
      <xdr:colOff>114300</xdr:colOff>
      <xdr:row>79</xdr:row>
      <xdr:rowOff>34061</xdr:rowOff>
    </xdr:to>
    <xdr:cxnSp macro="">
      <xdr:nvCxnSpPr>
        <xdr:cNvPr id="642" name="直線コネクタ 641"/>
        <xdr:cNvCxnSpPr/>
      </xdr:nvCxnSpPr>
      <xdr:spPr>
        <a:xfrm flipV="1">
          <a:off x="13703300" y="1357000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13703</xdr:rowOff>
    </xdr:from>
    <xdr:to>
      <xdr:col>71</xdr:col>
      <xdr:colOff>177800</xdr:colOff>
      <xdr:row>79</xdr:row>
      <xdr:rowOff>34061</xdr:rowOff>
    </xdr:to>
    <xdr:cxnSp macro="">
      <xdr:nvCxnSpPr>
        <xdr:cNvPr id="645" name="直線コネクタ 644"/>
        <xdr:cNvCxnSpPr/>
      </xdr:nvCxnSpPr>
      <xdr:spPr>
        <a:xfrm>
          <a:off x="12814300" y="13558253"/>
          <a:ext cx="889000" cy="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59334</xdr:rowOff>
    </xdr:from>
    <xdr:to>
      <xdr:col>85</xdr:col>
      <xdr:colOff>177800</xdr:colOff>
      <xdr:row>78</xdr:row>
      <xdr:rowOff>160934</xdr:rowOff>
    </xdr:to>
    <xdr:sp macro="" textlink="">
      <xdr:nvSpPr>
        <xdr:cNvPr id="655" name="楕円 654"/>
        <xdr:cNvSpPr/>
      </xdr:nvSpPr>
      <xdr:spPr>
        <a:xfrm>
          <a:off x="16268700" y="134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27830</xdr:rowOff>
    </xdr:from>
    <xdr:ext cx="469744" cy="259045"/>
    <xdr:sp macro="" textlink="">
      <xdr:nvSpPr>
        <xdr:cNvPr id="656" name="災害復旧費該当値テキスト"/>
        <xdr:cNvSpPr txBox="1"/>
      </xdr:nvSpPr>
      <xdr:spPr>
        <a:xfrm>
          <a:off x="16370300"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138113</xdr:rowOff>
    </xdr:from>
    <xdr:to>
      <xdr:col>81</xdr:col>
      <xdr:colOff>101600</xdr:colOff>
      <xdr:row>79</xdr:row>
      <xdr:rowOff>68263</xdr:rowOff>
    </xdr:to>
    <xdr:sp macro="" textlink="">
      <xdr:nvSpPr>
        <xdr:cNvPr id="657" name="楕円 656"/>
        <xdr:cNvSpPr/>
      </xdr:nvSpPr>
      <xdr:spPr>
        <a:xfrm>
          <a:off x="15430500" y="135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59390</xdr:rowOff>
    </xdr:from>
    <xdr:ext cx="469744" cy="259045"/>
    <xdr:sp macro="" textlink="">
      <xdr:nvSpPr>
        <xdr:cNvPr id="658" name="テキスト ボックス 657"/>
        <xdr:cNvSpPr txBox="1"/>
      </xdr:nvSpPr>
      <xdr:spPr>
        <a:xfrm>
          <a:off x="15246428" y="1360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146101</xdr:rowOff>
    </xdr:from>
    <xdr:to>
      <xdr:col>76</xdr:col>
      <xdr:colOff>165100</xdr:colOff>
      <xdr:row>79</xdr:row>
      <xdr:rowOff>76251</xdr:rowOff>
    </xdr:to>
    <xdr:sp macro="" textlink="">
      <xdr:nvSpPr>
        <xdr:cNvPr id="659" name="楕円 658"/>
        <xdr:cNvSpPr/>
      </xdr:nvSpPr>
      <xdr:spPr>
        <a:xfrm>
          <a:off x="14541500" y="13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67378</xdr:rowOff>
    </xdr:from>
    <xdr:ext cx="469744" cy="259045"/>
    <xdr:sp macro="" textlink="">
      <xdr:nvSpPr>
        <xdr:cNvPr id="660" name="テキスト ボックス 659"/>
        <xdr:cNvSpPr txBox="1"/>
      </xdr:nvSpPr>
      <xdr:spPr>
        <a:xfrm>
          <a:off x="14357428" y="1361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154711</xdr:rowOff>
    </xdr:from>
    <xdr:to>
      <xdr:col>72</xdr:col>
      <xdr:colOff>38100</xdr:colOff>
      <xdr:row>79</xdr:row>
      <xdr:rowOff>84861</xdr:rowOff>
    </xdr:to>
    <xdr:sp macro="" textlink="">
      <xdr:nvSpPr>
        <xdr:cNvPr id="661" name="楕円 660"/>
        <xdr:cNvSpPr/>
      </xdr:nvSpPr>
      <xdr:spPr>
        <a:xfrm>
          <a:off x="13652500" y="135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75988</xdr:rowOff>
    </xdr:from>
    <xdr:ext cx="378565" cy="259045"/>
    <xdr:sp macro="" textlink="">
      <xdr:nvSpPr>
        <xdr:cNvPr id="662" name="テキスト ボックス 661"/>
        <xdr:cNvSpPr txBox="1"/>
      </xdr:nvSpPr>
      <xdr:spPr>
        <a:xfrm>
          <a:off x="13514017" y="13620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134353</xdr:rowOff>
    </xdr:from>
    <xdr:to>
      <xdr:col>67</xdr:col>
      <xdr:colOff>101600</xdr:colOff>
      <xdr:row>79</xdr:row>
      <xdr:rowOff>64503</xdr:rowOff>
    </xdr:to>
    <xdr:sp macro="" textlink="">
      <xdr:nvSpPr>
        <xdr:cNvPr id="663" name="楕円 662"/>
        <xdr:cNvSpPr/>
      </xdr:nvSpPr>
      <xdr:spPr>
        <a:xfrm>
          <a:off x="12763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55630</xdr:rowOff>
    </xdr:from>
    <xdr:ext cx="469744" cy="259045"/>
    <xdr:sp macro="" textlink="">
      <xdr:nvSpPr>
        <xdr:cNvPr id="664" name="テキスト ボックス 663"/>
        <xdr:cNvSpPr txBox="1"/>
      </xdr:nvSpPr>
      <xdr:spPr>
        <a:xfrm>
          <a:off x="12579428" y="136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150341</xdr:rowOff>
    </xdr:from>
    <xdr:to>
      <xdr:col>85</xdr:col>
      <xdr:colOff>127000</xdr:colOff>
      <xdr:row>96</xdr:row>
      <xdr:rowOff>163516</xdr:rowOff>
    </xdr:to>
    <xdr:cxnSp macro="">
      <xdr:nvCxnSpPr>
        <xdr:cNvPr id="693" name="直線コネクタ 692"/>
        <xdr:cNvCxnSpPr/>
      </xdr:nvCxnSpPr>
      <xdr:spPr>
        <a:xfrm>
          <a:off x="15481300" y="16609541"/>
          <a:ext cx="838200" cy="1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127375</xdr:rowOff>
    </xdr:from>
    <xdr:to>
      <xdr:col>81</xdr:col>
      <xdr:colOff>50800</xdr:colOff>
      <xdr:row>96</xdr:row>
      <xdr:rowOff>150341</xdr:rowOff>
    </xdr:to>
    <xdr:cxnSp macro="">
      <xdr:nvCxnSpPr>
        <xdr:cNvPr id="696" name="直線コネクタ 695"/>
        <xdr:cNvCxnSpPr/>
      </xdr:nvCxnSpPr>
      <xdr:spPr>
        <a:xfrm>
          <a:off x="14592300" y="16586575"/>
          <a:ext cx="889000"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34353</xdr:rowOff>
    </xdr:from>
    <xdr:to>
      <xdr:col>76</xdr:col>
      <xdr:colOff>114300</xdr:colOff>
      <xdr:row>96</xdr:row>
      <xdr:rowOff>127375</xdr:rowOff>
    </xdr:to>
    <xdr:cxnSp macro="">
      <xdr:nvCxnSpPr>
        <xdr:cNvPr id="699" name="直線コネクタ 698"/>
        <xdr:cNvCxnSpPr/>
      </xdr:nvCxnSpPr>
      <xdr:spPr>
        <a:xfrm>
          <a:off x="13703300" y="16493553"/>
          <a:ext cx="889000" cy="9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6964</xdr:rowOff>
    </xdr:from>
    <xdr:to>
      <xdr:col>71</xdr:col>
      <xdr:colOff>177800</xdr:colOff>
      <xdr:row>96</xdr:row>
      <xdr:rowOff>34353</xdr:rowOff>
    </xdr:to>
    <xdr:cxnSp macro="">
      <xdr:nvCxnSpPr>
        <xdr:cNvPr id="702" name="直線コネクタ 701"/>
        <xdr:cNvCxnSpPr/>
      </xdr:nvCxnSpPr>
      <xdr:spPr>
        <a:xfrm>
          <a:off x="12814300" y="16466164"/>
          <a:ext cx="8890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5856</xdr:rowOff>
    </xdr:from>
    <xdr:ext cx="534377" cy="259045"/>
    <xdr:sp macro="" textlink="">
      <xdr:nvSpPr>
        <xdr:cNvPr id="704" name="テキスト ボックス 703"/>
        <xdr:cNvSpPr txBox="1"/>
      </xdr:nvSpPr>
      <xdr:spPr>
        <a:xfrm>
          <a:off x="13436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11503</xdr:rowOff>
    </xdr:from>
    <xdr:ext cx="534377" cy="259045"/>
    <xdr:sp macro="" textlink="">
      <xdr:nvSpPr>
        <xdr:cNvPr id="706" name="テキスト ボックス 705"/>
        <xdr:cNvSpPr txBox="1"/>
      </xdr:nvSpPr>
      <xdr:spPr>
        <a:xfrm>
          <a:off x="12547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112716</xdr:rowOff>
    </xdr:from>
    <xdr:to>
      <xdr:col>85</xdr:col>
      <xdr:colOff>177800</xdr:colOff>
      <xdr:row>97</xdr:row>
      <xdr:rowOff>42866</xdr:rowOff>
    </xdr:to>
    <xdr:sp macro="" textlink="">
      <xdr:nvSpPr>
        <xdr:cNvPr id="712" name="楕円 711"/>
        <xdr:cNvSpPr/>
      </xdr:nvSpPr>
      <xdr:spPr>
        <a:xfrm>
          <a:off x="16268700" y="165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135593</xdr:rowOff>
    </xdr:from>
    <xdr:ext cx="599010" cy="259045"/>
    <xdr:sp macro="" textlink="">
      <xdr:nvSpPr>
        <xdr:cNvPr id="713" name="公債費該当値テキスト"/>
        <xdr:cNvSpPr txBox="1"/>
      </xdr:nvSpPr>
      <xdr:spPr>
        <a:xfrm>
          <a:off x="16370300" y="1642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99541</xdr:rowOff>
    </xdr:from>
    <xdr:to>
      <xdr:col>81</xdr:col>
      <xdr:colOff>101600</xdr:colOff>
      <xdr:row>97</xdr:row>
      <xdr:rowOff>29691</xdr:rowOff>
    </xdr:to>
    <xdr:sp macro="" textlink="">
      <xdr:nvSpPr>
        <xdr:cNvPr id="714" name="楕円 713"/>
        <xdr:cNvSpPr/>
      </xdr:nvSpPr>
      <xdr:spPr>
        <a:xfrm>
          <a:off x="15430500" y="1655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46218</xdr:rowOff>
    </xdr:from>
    <xdr:ext cx="599010" cy="259045"/>
    <xdr:sp macro="" textlink="">
      <xdr:nvSpPr>
        <xdr:cNvPr id="715" name="テキスト ボックス 714"/>
        <xdr:cNvSpPr txBox="1"/>
      </xdr:nvSpPr>
      <xdr:spPr>
        <a:xfrm>
          <a:off x="15181795" y="1633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76575</xdr:rowOff>
    </xdr:from>
    <xdr:to>
      <xdr:col>76</xdr:col>
      <xdr:colOff>165100</xdr:colOff>
      <xdr:row>97</xdr:row>
      <xdr:rowOff>6725</xdr:rowOff>
    </xdr:to>
    <xdr:sp macro="" textlink="">
      <xdr:nvSpPr>
        <xdr:cNvPr id="716" name="楕円 715"/>
        <xdr:cNvSpPr/>
      </xdr:nvSpPr>
      <xdr:spPr>
        <a:xfrm>
          <a:off x="14541500" y="165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23252</xdr:rowOff>
    </xdr:from>
    <xdr:ext cx="599010" cy="259045"/>
    <xdr:sp macro="" textlink="">
      <xdr:nvSpPr>
        <xdr:cNvPr id="717" name="テキスト ボックス 716"/>
        <xdr:cNvSpPr txBox="1"/>
      </xdr:nvSpPr>
      <xdr:spPr>
        <a:xfrm>
          <a:off x="14292795" y="1631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155003</xdr:rowOff>
    </xdr:from>
    <xdr:to>
      <xdr:col>72</xdr:col>
      <xdr:colOff>38100</xdr:colOff>
      <xdr:row>96</xdr:row>
      <xdr:rowOff>85153</xdr:rowOff>
    </xdr:to>
    <xdr:sp macro="" textlink="">
      <xdr:nvSpPr>
        <xdr:cNvPr id="718" name="楕円 717"/>
        <xdr:cNvSpPr/>
      </xdr:nvSpPr>
      <xdr:spPr>
        <a:xfrm>
          <a:off x="13652500" y="164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101680</xdr:rowOff>
    </xdr:from>
    <xdr:ext cx="599010" cy="259045"/>
    <xdr:sp macro="" textlink="">
      <xdr:nvSpPr>
        <xdr:cNvPr id="719" name="テキスト ボックス 718"/>
        <xdr:cNvSpPr txBox="1"/>
      </xdr:nvSpPr>
      <xdr:spPr>
        <a:xfrm>
          <a:off x="13403795" y="1621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127614</xdr:rowOff>
    </xdr:from>
    <xdr:to>
      <xdr:col>67</xdr:col>
      <xdr:colOff>101600</xdr:colOff>
      <xdr:row>96</xdr:row>
      <xdr:rowOff>57764</xdr:rowOff>
    </xdr:to>
    <xdr:sp macro="" textlink="">
      <xdr:nvSpPr>
        <xdr:cNvPr id="720" name="楕円 719"/>
        <xdr:cNvSpPr/>
      </xdr:nvSpPr>
      <xdr:spPr>
        <a:xfrm>
          <a:off x="12763500" y="1641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74291</xdr:rowOff>
    </xdr:from>
    <xdr:ext cx="599010" cy="259045"/>
    <xdr:sp macro="" textlink="">
      <xdr:nvSpPr>
        <xdr:cNvPr id="721" name="テキスト ボックス 720"/>
        <xdr:cNvSpPr txBox="1"/>
      </xdr:nvSpPr>
      <xdr:spPr>
        <a:xfrm>
          <a:off x="12514795" y="1619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教育費が近年増加傾向にあるのは、健康づくり拠点整備や市内小学校の空調整備、永井隆記念館整備、統合給食センター建設事業等によるものです。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月豪雨等により、事業費が大きく増加しています。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全般的に、衛生費、農林水産業費、土木費、教育費等多くの項目で類似団体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類似団体平均を上回っています。行財政改革実施計画や行政評価による事業の見直しや統合、補助金審査等による事業の選択、効率化を図り、歳出削減に努めます。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年度以降徐々に増加していますが、平成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年度は利子分のみの積み立てにより、標準財政規模に対する比率は前年度から微増となっています。</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実質単年度収支については、平成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年度以降黒字で推移してきたものの、平成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年度は赤字となりました。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人件費、物件費、補助費等の削減、計画的な地方債の発行などにより財政の健全化に努めます。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年度はすべての会計において経費の削減等を図ることにより黒字決算となりました。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引き続き、人件費、物件費、補助費等の経費を削減し、財政の健全化に努めます。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29488107</v>
      </c>
      <c r="BO4" s="430"/>
      <c r="BP4" s="430"/>
      <c r="BQ4" s="430"/>
      <c r="BR4" s="430"/>
      <c r="BS4" s="430"/>
      <c r="BT4" s="430"/>
      <c r="BU4" s="431"/>
      <c r="BV4" s="429">
        <v>29749853</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1.7</v>
      </c>
      <c r="CU4" s="436"/>
      <c r="CV4" s="436"/>
      <c r="CW4" s="436"/>
      <c r="CX4" s="436"/>
      <c r="CY4" s="436"/>
      <c r="CZ4" s="436"/>
      <c r="DA4" s="437"/>
      <c r="DB4" s="435">
        <v>2.1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28994642</v>
      </c>
      <c r="BO5" s="467"/>
      <c r="BP5" s="467"/>
      <c r="BQ5" s="467"/>
      <c r="BR5" s="467"/>
      <c r="BS5" s="467"/>
      <c r="BT5" s="467"/>
      <c r="BU5" s="468"/>
      <c r="BV5" s="466">
        <v>29336372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92.2</v>
      </c>
      <c r="CU5" s="464"/>
      <c r="CV5" s="464"/>
      <c r="CW5" s="464"/>
      <c r="CX5" s="464"/>
      <c r="CY5" s="464"/>
      <c r="CZ5" s="464"/>
      <c r="DA5" s="465"/>
      <c r="DB5" s="463">
        <v>89.3</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493465</v>
      </c>
      <c r="BO6" s="467"/>
      <c r="BP6" s="467"/>
      <c r="BQ6" s="467"/>
      <c r="BR6" s="467"/>
      <c r="BS6" s="467"/>
      <c r="BT6" s="467"/>
      <c r="BU6" s="468"/>
      <c r="BV6" s="466">
        <v>413481</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95.9</v>
      </c>
      <c r="CU6" s="504"/>
      <c r="CV6" s="504"/>
      <c r="CW6" s="504"/>
      <c r="CX6" s="504"/>
      <c r="CY6" s="504"/>
      <c r="CZ6" s="504"/>
      <c r="DA6" s="505"/>
      <c r="DB6" s="503">
        <v>92.9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190198</v>
      </c>
      <c r="BO7" s="467"/>
      <c r="BP7" s="467"/>
      <c r="BQ7" s="467"/>
      <c r="BR7" s="467"/>
      <c r="BS7" s="467"/>
      <c r="BT7" s="467"/>
      <c r="BU7" s="468"/>
      <c r="BV7" s="466">
        <v>36795</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17478892</v>
      </c>
      <c r="CU7" s="467"/>
      <c r="CV7" s="467"/>
      <c r="CW7" s="467"/>
      <c r="CX7" s="467"/>
      <c r="CY7" s="467"/>
      <c r="CZ7" s="467"/>
      <c r="DA7" s="468"/>
      <c r="DB7" s="466">
        <v>17877805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303267</v>
      </c>
      <c r="BO8" s="467"/>
      <c r="BP8" s="467"/>
      <c r="BQ8" s="467"/>
      <c r="BR8" s="467"/>
      <c r="BS8" s="467"/>
      <c r="BT8" s="467"/>
      <c r="BU8" s="468"/>
      <c r="BV8" s="466">
        <v>376686</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0.25</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39032</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-73419</v>
      </c>
      <c r="BO9" s="467"/>
      <c r="BP9" s="467"/>
      <c r="BQ9" s="467"/>
      <c r="BR9" s="467"/>
      <c r="BS9" s="467"/>
      <c r="BT9" s="467"/>
      <c r="BU9" s="468"/>
      <c r="BV9" s="466">
        <v>-3988</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19.8</v>
      </c>
      <c r="CU9" s="464"/>
      <c r="CV9" s="464"/>
      <c r="CW9" s="464"/>
      <c r="CX9" s="464"/>
      <c r="CY9" s="464"/>
      <c r="CZ9" s="464"/>
      <c r="DA9" s="465"/>
      <c r="DB9" s="463">
        <v>20</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41917</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466</v>
      </c>
      <c r="BO10" s="467"/>
      <c r="BP10" s="467"/>
      <c r="BQ10" s="467"/>
      <c r="BR10" s="467"/>
      <c r="BS10" s="467"/>
      <c r="BT10" s="467"/>
      <c r="BU10" s="468"/>
      <c r="BV10" s="466">
        <v>556</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114268</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38479</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118</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38257</v>
      </c>
      <c r="S13" s="548"/>
      <c r="T13" s="548"/>
      <c r="U13" s="548"/>
      <c r="V13" s="549"/>
      <c r="W13" s="482" t="s">
        <v>137</v>
      </c>
      <c r="X13" s="483"/>
      <c r="Y13" s="483"/>
      <c r="Z13" s="483"/>
      <c r="AA13" s="483"/>
      <c r="AB13" s="473"/>
      <c r="AC13" s="517">
        <v>2315</v>
      </c>
      <c r="AD13" s="518"/>
      <c r="AE13" s="518"/>
      <c r="AF13" s="518"/>
      <c r="AG13" s="557"/>
      <c r="AH13" s="517">
        <v>2337</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-72953</v>
      </c>
      <c r="BO13" s="467"/>
      <c r="BP13" s="467"/>
      <c r="BQ13" s="467"/>
      <c r="BR13" s="467"/>
      <c r="BS13" s="467"/>
      <c r="BT13" s="467"/>
      <c r="BU13" s="468"/>
      <c r="BV13" s="466">
        <v>110836</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10.8</v>
      </c>
      <c r="CU13" s="464"/>
      <c r="CV13" s="464"/>
      <c r="CW13" s="464"/>
      <c r="CX13" s="464"/>
      <c r="CY13" s="464"/>
      <c r="CZ13" s="464"/>
      <c r="DA13" s="465"/>
      <c r="DB13" s="463">
        <v>11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39234</v>
      </c>
      <c r="S14" s="548"/>
      <c r="T14" s="548"/>
      <c r="U14" s="548"/>
      <c r="V14" s="549"/>
      <c r="W14" s="456"/>
      <c r="X14" s="457"/>
      <c r="Y14" s="457"/>
      <c r="Z14" s="457"/>
      <c r="AA14" s="457"/>
      <c r="AB14" s="446"/>
      <c r="AC14" s="550">
        <v>11.7</v>
      </c>
      <c r="AD14" s="551"/>
      <c r="AE14" s="551"/>
      <c r="AF14" s="551"/>
      <c r="AG14" s="552"/>
      <c r="AH14" s="550">
        <v>11.4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94.7</v>
      </c>
      <c r="CU14" s="562"/>
      <c r="CV14" s="562"/>
      <c r="CW14" s="562"/>
      <c r="CX14" s="562"/>
      <c r="CY14" s="562"/>
      <c r="CZ14" s="562"/>
      <c r="DA14" s="563"/>
      <c r="DB14" s="561">
        <v>91.3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39012</v>
      </c>
      <c r="S15" s="548"/>
      <c r="T15" s="548"/>
      <c r="U15" s="548"/>
      <c r="V15" s="549"/>
      <c r="W15" s="482" t="s">
        <v>145</v>
      </c>
      <c r="X15" s="483"/>
      <c r="Y15" s="483"/>
      <c r="Z15" s="483"/>
      <c r="AA15" s="483"/>
      <c r="AB15" s="473"/>
      <c r="AC15" s="517">
        <v>5559</v>
      </c>
      <c r="AD15" s="518"/>
      <c r="AE15" s="518"/>
      <c r="AF15" s="518"/>
      <c r="AG15" s="557"/>
      <c r="AH15" s="517">
        <v>6279</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3925002</v>
      </c>
      <c r="BO15" s="430"/>
      <c r="BP15" s="430"/>
      <c r="BQ15" s="430"/>
      <c r="BR15" s="430"/>
      <c r="BS15" s="430"/>
      <c r="BT15" s="430"/>
      <c r="BU15" s="431"/>
      <c r="BV15" s="429">
        <v>3875141</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28.1</v>
      </c>
      <c r="AD16" s="551"/>
      <c r="AE16" s="551"/>
      <c r="AF16" s="551"/>
      <c r="AG16" s="552"/>
      <c r="AH16" s="550">
        <v>30.7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15286352</v>
      </c>
      <c r="BO16" s="467"/>
      <c r="BP16" s="467"/>
      <c r="BQ16" s="467"/>
      <c r="BR16" s="467"/>
      <c r="BS16" s="467"/>
      <c r="BT16" s="467"/>
      <c r="BU16" s="468"/>
      <c r="BV16" s="466">
        <v>15338798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149</v>
      </c>
      <c r="S17" s="568"/>
      <c r="T17" s="568"/>
      <c r="U17" s="568"/>
      <c r="V17" s="569"/>
      <c r="W17" s="482" t="s">
        <v>152</v>
      </c>
      <c r="X17" s="483"/>
      <c r="Y17" s="483"/>
      <c r="Z17" s="483"/>
      <c r="AA17" s="483"/>
      <c r="AB17" s="473"/>
      <c r="AC17" s="517">
        <v>11881</v>
      </c>
      <c r="AD17" s="518"/>
      <c r="AE17" s="518"/>
      <c r="AF17" s="518"/>
      <c r="AG17" s="557"/>
      <c r="AH17" s="517">
        <v>11823</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4917626</v>
      </c>
      <c r="BO17" s="467"/>
      <c r="BP17" s="467"/>
      <c r="BQ17" s="467"/>
      <c r="BR17" s="467"/>
      <c r="BS17" s="467"/>
      <c r="BT17" s="467"/>
      <c r="BU17" s="468"/>
      <c r="BV17" s="466">
        <v>4856415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553.17999999999995</v>
      </c>
      <c r="M18" s="579"/>
      <c r="N18" s="579"/>
      <c r="O18" s="579"/>
      <c r="P18" s="579"/>
      <c r="Q18" s="579"/>
      <c r="R18" s="580"/>
      <c r="S18" s="580"/>
      <c r="T18" s="580"/>
      <c r="U18" s="580"/>
      <c r="V18" s="581"/>
      <c r="W18" s="484"/>
      <c r="X18" s="485"/>
      <c r="Y18" s="485"/>
      <c r="Z18" s="485"/>
      <c r="AA18" s="485"/>
      <c r="AB18" s="476"/>
      <c r="AC18" s="582">
        <v>60.1</v>
      </c>
      <c r="AD18" s="583"/>
      <c r="AE18" s="583"/>
      <c r="AF18" s="583"/>
      <c r="AG18" s="584"/>
      <c r="AH18" s="582">
        <v>57.8</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16364481</v>
      </c>
      <c r="BO18" s="467"/>
      <c r="BP18" s="467"/>
      <c r="BQ18" s="467"/>
      <c r="BR18" s="467"/>
      <c r="BS18" s="467"/>
      <c r="BT18" s="467"/>
      <c r="BU18" s="468"/>
      <c r="BV18" s="466">
        <v>16323556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71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19739333</v>
      </c>
      <c r="BO19" s="467"/>
      <c r="BP19" s="467"/>
      <c r="BQ19" s="467"/>
      <c r="BR19" s="467"/>
      <c r="BS19" s="467"/>
      <c r="BT19" s="467"/>
      <c r="BU19" s="468"/>
      <c r="BV19" s="466">
        <v>20316648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12527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34345113</v>
      </c>
      <c r="BO23" s="467"/>
      <c r="BP23" s="467"/>
      <c r="BQ23" s="467"/>
      <c r="BR23" s="467"/>
      <c r="BS23" s="467"/>
      <c r="BT23" s="467"/>
      <c r="BU23" s="468"/>
      <c r="BV23" s="466">
        <v>33680603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8010</v>
      </c>
      <c r="R24" s="518"/>
      <c r="S24" s="518"/>
      <c r="T24" s="518"/>
      <c r="U24" s="518"/>
      <c r="V24" s="557"/>
      <c r="W24" s="616"/>
      <c r="X24" s="604"/>
      <c r="Y24" s="605"/>
      <c r="Z24" s="516" t="s">
        <v>168</v>
      </c>
      <c r="AA24" s="496"/>
      <c r="AB24" s="496"/>
      <c r="AC24" s="496"/>
      <c r="AD24" s="496"/>
      <c r="AE24" s="496"/>
      <c r="AF24" s="496"/>
      <c r="AG24" s="497"/>
      <c r="AH24" s="517">
        <v>402</v>
      </c>
      <c r="AI24" s="518"/>
      <c r="AJ24" s="518"/>
      <c r="AK24" s="518"/>
      <c r="AL24" s="557"/>
      <c r="AM24" s="517">
        <v>1362780</v>
      </c>
      <c r="AN24" s="518"/>
      <c r="AO24" s="518"/>
      <c r="AP24" s="518"/>
      <c r="AQ24" s="518"/>
      <c r="AR24" s="557"/>
      <c r="AS24" s="517">
        <v>3390</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20824112</v>
      </c>
      <c r="BO24" s="467"/>
      <c r="BP24" s="467"/>
      <c r="BQ24" s="467"/>
      <c r="BR24" s="467"/>
      <c r="BS24" s="467"/>
      <c r="BT24" s="467"/>
      <c r="BU24" s="468"/>
      <c r="BV24" s="466">
        <v>20585049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6705</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127</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4598662</v>
      </c>
      <c r="BO25" s="430"/>
      <c r="BP25" s="430"/>
      <c r="BQ25" s="430"/>
      <c r="BR25" s="430"/>
      <c r="BS25" s="430"/>
      <c r="BT25" s="430"/>
      <c r="BU25" s="431"/>
      <c r="BV25" s="429">
        <v>4072189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6071</v>
      </c>
      <c r="R26" s="518"/>
      <c r="S26" s="518"/>
      <c r="T26" s="518"/>
      <c r="U26" s="518"/>
      <c r="V26" s="557"/>
      <c r="W26" s="616"/>
      <c r="X26" s="604"/>
      <c r="Y26" s="605"/>
      <c r="Z26" s="516" t="s">
        <v>176</v>
      </c>
      <c r="AA26" s="626"/>
      <c r="AB26" s="626"/>
      <c r="AC26" s="626"/>
      <c r="AD26" s="626"/>
      <c r="AE26" s="626"/>
      <c r="AF26" s="626"/>
      <c r="AG26" s="627"/>
      <c r="AH26" s="517" t="s">
        <v>127</v>
      </c>
      <c r="AI26" s="518"/>
      <c r="AJ26" s="518"/>
      <c r="AK26" s="518"/>
      <c r="AL26" s="557"/>
      <c r="AM26" s="517" t="s">
        <v>172</v>
      </c>
      <c r="AN26" s="518"/>
      <c r="AO26" s="518"/>
      <c r="AP26" s="518"/>
      <c r="AQ26" s="518"/>
      <c r="AR26" s="557"/>
      <c r="AS26" s="517" t="s">
        <v>172</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4130</v>
      </c>
      <c r="R27" s="518"/>
      <c r="S27" s="518"/>
      <c r="T27" s="518"/>
      <c r="U27" s="518"/>
      <c r="V27" s="557"/>
      <c r="W27" s="616"/>
      <c r="X27" s="604"/>
      <c r="Y27" s="605"/>
      <c r="Z27" s="516" t="s">
        <v>179</v>
      </c>
      <c r="AA27" s="496"/>
      <c r="AB27" s="496"/>
      <c r="AC27" s="496"/>
      <c r="AD27" s="496"/>
      <c r="AE27" s="496"/>
      <c r="AF27" s="496"/>
      <c r="AG27" s="497"/>
      <c r="AH27" s="517">
        <v>31</v>
      </c>
      <c r="AI27" s="518"/>
      <c r="AJ27" s="518"/>
      <c r="AK27" s="518"/>
      <c r="AL27" s="557"/>
      <c r="AM27" s="517">
        <v>97092</v>
      </c>
      <c r="AN27" s="518"/>
      <c r="AO27" s="518"/>
      <c r="AP27" s="518"/>
      <c r="AQ27" s="518"/>
      <c r="AR27" s="557"/>
      <c r="AS27" s="517">
        <v>3132</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533214</v>
      </c>
      <c r="BO27" s="640"/>
      <c r="BP27" s="640"/>
      <c r="BQ27" s="640"/>
      <c r="BR27" s="640"/>
      <c r="BS27" s="640"/>
      <c r="BT27" s="640"/>
      <c r="BU27" s="641"/>
      <c r="BV27" s="639">
        <v>535823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3540</v>
      </c>
      <c r="R28" s="518"/>
      <c r="S28" s="518"/>
      <c r="T28" s="518"/>
      <c r="U28" s="518"/>
      <c r="V28" s="557"/>
      <c r="W28" s="616"/>
      <c r="X28" s="604"/>
      <c r="Y28" s="605"/>
      <c r="Z28" s="516" t="s">
        <v>182</v>
      </c>
      <c r="AA28" s="496"/>
      <c r="AB28" s="496"/>
      <c r="AC28" s="496"/>
      <c r="AD28" s="496"/>
      <c r="AE28" s="496"/>
      <c r="AF28" s="496"/>
      <c r="AG28" s="497"/>
      <c r="AH28" s="517" t="s">
        <v>127</v>
      </c>
      <c r="AI28" s="518"/>
      <c r="AJ28" s="518"/>
      <c r="AK28" s="518"/>
      <c r="AL28" s="557"/>
      <c r="AM28" s="517" t="s">
        <v>127</v>
      </c>
      <c r="AN28" s="518"/>
      <c r="AO28" s="518"/>
      <c r="AP28" s="518"/>
      <c r="AQ28" s="518"/>
      <c r="AR28" s="557"/>
      <c r="AS28" s="517" t="s">
        <v>173</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1439960</v>
      </c>
      <c r="BO28" s="430"/>
      <c r="BP28" s="430"/>
      <c r="BQ28" s="430"/>
      <c r="BR28" s="430"/>
      <c r="BS28" s="430"/>
      <c r="BT28" s="430"/>
      <c r="BU28" s="431"/>
      <c r="BV28" s="429">
        <v>1439494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20</v>
      </c>
      <c r="M29" s="518"/>
      <c r="N29" s="518"/>
      <c r="O29" s="518"/>
      <c r="P29" s="557"/>
      <c r="Q29" s="517">
        <v>3280</v>
      </c>
      <c r="R29" s="518"/>
      <c r="S29" s="518"/>
      <c r="T29" s="518"/>
      <c r="U29" s="518"/>
      <c r="V29" s="557"/>
      <c r="W29" s="617"/>
      <c r="X29" s="618"/>
      <c r="Y29" s="619"/>
      <c r="Z29" s="516" t="s">
        <v>185</v>
      </c>
      <c r="AA29" s="496"/>
      <c r="AB29" s="496"/>
      <c r="AC29" s="496"/>
      <c r="AD29" s="496"/>
      <c r="AE29" s="496"/>
      <c r="AF29" s="496"/>
      <c r="AG29" s="497"/>
      <c r="AH29" s="517">
        <v>433</v>
      </c>
      <c r="AI29" s="518"/>
      <c r="AJ29" s="518"/>
      <c r="AK29" s="518"/>
      <c r="AL29" s="557"/>
      <c r="AM29" s="517">
        <v>1459872</v>
      </c>
      <c r="AN29" s="518"/>
      <c r="AO29" s="518"/>
      <c r="AP29" s="518"/>
      <c r="AQ29" s="518"/>
      <c r="AR29" s="557"/>
      <c r="AS29" s="517">
        <v>3372</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4159344</v>
      </c>
      <c r="BO29" s="467"/>
      <c r="BP29" s="467"/>
      <c r="BQ29" s="467"/>
      <c r="BR29" s="467"/>
      <c r="BS29" s="467"/>
      <c r="BT29" s="467"/>
      <c r="BU29" s="468"/>
      <c r="BV29" s="466">
        <v>4158568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98.6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5477106</v>
      </c>
      <c r="BO30" s="640"/>
      <c r="BP30" s="640"/>
      <c r="BQ30" s="640"/>
      <c r="BR30" s="640"/>
      <c r="BS30" s="640"/>
      <c r="BT30" s="640"/>
      <c r="BU30" s="641"/>
      <c r="BV30" s="639">
        <v>5685846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195</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国民健康保険事業特別会計（事業勘定）</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IF('各会計、関係団体の財政状況及び健全化判断比率'!B34="","",'各会計、関係団体の財政状況及び健全化判断比率'!B34)</f>
        <v>生活排水処理事業特別会計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雲南市・飯南町事務組合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キラキラ雲南</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農業労働災害共済事業特別会計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国民健康保険事業特別会計（直営診療施設勘定）</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IF('各会計、関係団体の財政状況及び健全化判断比率'!B32="","",'各会計、関係団体の財政状況及び健全化判断比率'!B32)</f>
        <v>工業用水道事業会計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島根県市町村総合事務組合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雲南都市開発</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土地区画整理事業特別会計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IF('各会計、関係団体の財政状況及び健全化判断比率'!B33="","",'各会計、関係団体の財政状況及び健全化判断比率'!B33)</f>
        <v>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雲南広域連合（普）</v>
      </c>
      <c r="BZ36" s="653"/>
      <c r="CA36" s="653"/>
      <c r="CB36" s="653"/>
      <c r="CC36" s="653"/>
      <c r="CD36" s="653"/>
      <c r="CE36" s="653"/>
      <c r="CF36" s="653"/>
      <c r="CG36" s="653"/>
      <c r="CH36" s="653"/>
      <c r="CI36" s="653"/>
      <c r="CJ36" s="653"/>
      <c r="CK36" s="653"/>
      <c r="CL36" s="653"/>
      <c r="CM36" s="653"/>
      <c r="CN36" s="213"/>
      <c r="CO36" s="652">
        <f t="shared" si="3"/>
        <v>20</v>
      </c>
      <c r="CP36" s="652"/>
      <c r="CQ36" s="653" t="str">
        <f>IF('各会計、関係団体の財政状況及び健全化判断比率'!BS9="","",'各会計、関係団体の財政状況及び健全化判断比率'!BS9)</f>
        <v>吉田ふるさと村</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雲南広域連合（介護）</v>
      </c>
      <c r="BZ37" s="653"/>
      <c r="CA37" s="653"/>
      <c r="CB37" s="653"/>
      <c r="CC37" s="653"/>
      <c r="CD37" s="653"/>
      <c r="CE37" s="653"/>
      <c r="CF37" s="653"/>
      <c r="CG37" s="653"/>
      <c r="CH37" s="653"/>
      <c r="CI37" s="653"/>
      <c r="CJ37" s="653"/>
      <c r="CK37" s="653"/>
      <c r="CL37" s="653"/>
      <c r="CM37" s="653"/>
      <c r="CN37" s="213"/>
      <c r="CO37" s="652">
        <f t="shared" si="3"/>
        <v>21</v>
      </c>
      <c r="CP37" s="652"/>
      <c r="CQ37" s="653" t="str">
        <f>IF('各会計、関係団体の財政状況及び健全化判断比率'!BS10="","",'各会計、関係団体の財政状況及び健全化判断比率'!BS10)</f>
        <v>鉄の歴史村地域振興事業団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雲南広域連合（公共下水）</v>
      </c>
      <c r="BZ38" s="653"/>
      <c r="CA38" s="653"/>
      <c r="CB38" s="653"/>
      <c r="CC38" s="653"/>
      <c r="CD38" s="653"/>
      <c r="CE38" s="653"/>
      <c r="CF38" s="653"/>
      <c r="CG38" s="653"/>
      <c r="CH38" s="653"/>
      <c r="CI38" s="653"/>
      <c r="CJ38" s="653"/>
      <c r="CK38" s="653"/>
      <c r="CL38" s="653"/>
      <c r="CM38" s="653"/>
      <c r="CN38" s="213"/>
      <c r="CO38" s="652">
        <f t="shared" si="3"/>
        <v>22</v>
      </c>
      <c r="CP38" s="652"/>
      <c r="CQ38" s="653" t="str">
        <f>IF('各会計、関係団体の財政状況及び健全化判断比率'!BS11="","",'各会計、関係団体の財政状況及び健全化判断比率'!BS11)</f>
        <v>雲南市土地開発公社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島根県後期高齢者医療広域連合（普）</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島根県後期高齢者医療広域連合（後期高齢）</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J70dXmPX02EuFwygA2MADXg7vnpnkvVenN3dqFdj2o8l/fDltZdqhFCg4aBWcS6HkeQu0gDWnN6/pIlwQ5/fA==" saltValue="gYz7MTRN6vy30tJnYuK5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B1" sqref="B1:DI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566</v>
      </c>
      <c r="D34" s="1244"/>
      <c r="E34" s="1245"/>
      <c r="F34" s="32">
        <v>6.18</v>
      </c>
      <c r="G34" s="33">
        <v>6.59</v>
      </c>
      <c r="H34" s="33">
        <v>7.21</v>
      </c>
      <c r="I34" s="33">
        <v>8.68</v>
      </c>
      <c r="J34" s="34">
        <v>9.6300000000000008</v>
      </c>
      <c r="K34" s="22"/>
      <c r="L34" s="22"/>
      <c r="M34" s="22"/>
      <c r="N34" s="22"/>
      <c r="O34" s="22"/>
      <c r="P34" s="22"/>
    </row>
    <row r="35" spans="1:16" ht="39" customHeight="1" x14ac:dyDescent="0.15">
      <c r="A35" s="22"/>
      <c r="B35" s="35"/>
      <c r="C35" s="1238" t="s">
        <v>567</v>
      </c>
      <c r="D35" s="1239"/>
      <c r="E35" s="1240"/>
      <c r="F35" s="36">
        <v>5.87</v>
      </c>
      <c r="G35" s="37">
        <v>6.87</v>
      </c>
      <c r="H35" s="37">
        <v>8.4600000000000009</v>
      </c>
      <c r="I35" s="37">
        <v>7.98</v>
      </c>
      <c r="J35" s="38">
        <v>8.31</v>
      </c>
      <c r="K35" s="22"/>
      <c r="L35" s="22"/>
      <c r="M35" s="22"/>
      <c r="N35" s="22"/>
      <c r="O35" s="22"/>
      <c r="P35" s="22"/>
    </row>
    <row r="36" spans="1:16" ht="39" customHeight="1" x14ac:dyDescent="0.15">
      <c r="A36" s="22"/>
      <c r="B36" s="35"/>
      <c r="C36" s="1238" t="s">
        <v>568</v>
      </c>
      <c r="D36" s="1239"/>
      <c r="E36" s="1240"/>
      <c r="F36" s="36">
        <v>1.35</v>
      </c>
      <c r="G36" s="37">
        <v>1.81</v>
      </c>
      <c r="H36" s="37">
        <v>2.0499999999999998</v>
      </c>
      <c r="I36" s="37">
        <v>2.1</v>
      </c>
      <c r="J36" s="38">
        <v>1.73</v>
      </c>
      <c r="K36" s="22"/>
      <c r="L36" s="22"/>
      <c r="M36" s="22"/>
      <c r="N36" s="22"/>
      <c r="O36" s="22"/>
      <c r="P36" s="22"/>
    </row>
    <row r="37" spans="1:16" ht="39" customHeight="1" x14ac:dyDescent="0.15">
      <c r="A37" s="22"/>
      <c r="B37" s="35"/>
      <c r="C37" s="1238" t="s">
        <v>569</v>
      </c>
      <c r="D37" s="1239"/>
      <c r="E37" s="1240"/>
      <c r="F37" s="36">
        <v>1.17</v>
      </c>
      <c r="G37" s="37">
        <v>1.05</v>
      </c>
      <c r="H37" s="37">
        <v>0.99</v>
      </c>
      <c r="I37" s="37">
        <v>0.95</v>
      </c>
      <c r="J37" s="38">
        <v>0.89</v>
      </c>
      <c r="K37" s="22"/>
      <c r="L37" s="22"/>
      <c r="M37" s="22"/>
      <c r="N37" s="22"/>
      <c r="O37" s="22"/>
      <c r="P37" s="22"/>
    </row>
    <row r="38" spans="1:16" ht="39" customHeight="1" x14ac:dyDescent="0.15">
      <c r="A38" s="22"/>
      <c r="B38" s="35"/>
      <c r="C38" s="1238" t="s">
        <v>570</v>
      </c>
      <c r="D38" s="1239"/>
      <c r="E38" s="1240"/>
      <c r="F38" s="36">
        <v>0.45</v>
      </c>
      <c r="G38" s="37">
        <v>0.23</v>
      </c>
      <c r="H38" s="37">
        <v>0.27</v>
      </c>
      <c r="I38" s="37">
        <v>0.51</v>
      </c>
      <c r="J38" s="38">
        <v>0.38</v>
      </c>
      <c r="K38" s="22"/>
      <c r="L38" s="22"/>
      <c r="M38" s="22"/>
      <c r="N38" s="22"/>
      <c r="O38" s="22"/>
      <c r="P38" s="22"/>
    </row>
    <row r="39" spans="1:16" ht="39" customHeight="1" x14ac:dyDescent="0.15">
      <c r="A39" s="22"/>
      <c r="B39" s="35"/>
      <c r="C39" s="1238" t="s">
        <v>571</v>
      </c>
      <c r="D39" s="1239"/>
      <c r="E39" s="1240"/>
      <c r="F39" s="36">
        <v>0</v>
      </c>
      <c r="G39" s="37">
        <v>0</v>
      </c>
      <c r="H39" s="37">
        <v>0</v>
      </c>
      <c r="I39" s="37">
        <v>0</v>
      </c>
      <c r="J39" s="38">
        <v>0.06</v>
      </c>
      <c r="K39" s="22"/>
      <c r="L39" s="22"/>
      <c r="M39" s="22"/>
      <c r="N39" s="22"/>
      <c r="O39" s="22"/>
      <c r="P39" s="22"/>
    </row>
    <row r="40" spans="1:16" ht="39" customHeight="1" x14ac:dyDescent="0.15">
      <c r="A40" s="22"/>
      <c r="B40" s="35"/>
      <c r="C40" s="1238" t="s">
        <v>572</v>
      </c>
      <c r="D40" s="1239"/>
      <c r="E40" s="1240"/>
      <c r="F40" s="36">
        <v>0.03</v>
      </c>
      <c r="G40" s="37">
        <v>0.03</v>
      </c>
      <c r="H40" s="37">
        <v>0.04</v>
      </c>
      <c r="I40" s="37">
        <v>0.04</v>
      </c>
      <c r="J40" s="38">
        <v>0.03</v>
      </c>
      <c r="K40" s="22"/>
      <c r="L40" s="22"/>
      <c r="M40" s="22"/>
      <c r="N40" s="22"/>
      <c r="O40" s="22"/>
      <c r="P40" s="22"/>
    </row>
    <row r="41" spans="1:16" ht="39" customHeight="1" x14ac:dyDescent="0.15">
      <c r="A41" s="22"/>
      <c r="B41" s="35"/>
      <c r="C41" s="1238" t="s">
        <v>573</v>
      </c>
      <c r="D41" s="1239"/>
      <c r="E41" s="1240"/>
      <c r="F41" s="36">
        <v>0.02</v>
      </c>
      <c r="G41" s="37">
        <v>0.02</v>
      </c>
      <c r="H41" s="37">
        <v>0.02</v>
      </c>
      <c r="I41" s="37">
        <v>0.04</v>
      </c>
      <c r="J41" s="38">
        <v>0.02</v>
      </c>
      <c r="K41" s="22"/>
      <c r="L41" s="22"/>
      <c r="M41" s="22"/>
      <c r="N41" s="22"/>
      <c r="O41" s="22"/>
      <c r="P41" s="22"/>
    </row>
    <row r="42" spans="1:16" ht="39" customHeight="1" x14ac:dyDescent="0.15">
      <c r="A42" s="22"/>
      <c r="B42" s="39"/>
      <c r="C42" s="1238" t="s">
        <v>574</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575</v>
      </c>
      <c r="D43" s="1242"/>
      <c r="E43" s="1243"/>
      <c r="F43" s="41">
        <v>0.01</v>
      </c>
      <c r="G43" s="42">
        <v>0</v>
      </c>
      <c r="H43" s="42">
        <v>0.1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mADXpW8eowbZ4rO1iMYVyCuVobOh/WBDJDSMHeLkrJ636XbLBtfHbgJEKNiKYF5EA/+NtoLfWXXEG0Lytd0fw==" saltValue="MTLmpIkzkxlqdjgVl1C/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B1" sqref="B1:DI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4795</v>
      </c>
      <c r="L45" s="60">
        <v>4510</v>
      </c>
      <c r="M45" s="60">
        <v>4226</v>
      </c>
      <c r="N45" s="60">
        <v>4081</v>
      </c>
      <c r="O45" s="61">
        <v>3992</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48"/>
      <c r="C48" s="1249"/>
      <c r="D48" s="62"/>
      <c r="E48" s="1254" t="s">
        <v>14</v>
      </c>
      <c r="F48" s="1254"/>
      <c r="G48" s="1254"/>
      <c r="H48" s="1254"/>
      <c r="I48" s="1254"/>
      <c r="J48" s="1255"/>
      <c r="K48" s="63">
        <v>1958</v>
      </c>
      <c r="L48" s="64">
        <v>1907</v>
      </c>
      <c r="M48" s="64">
        <v>1893</v>
      </c>
      <c r="N48" s="64">
        <v>1913</v>
      </c>
      <c r="O48" s="65">
        <v>1910</v>
      </c>
      <c r="P48" s="48"/>
      <c r="Q48" s="48"/>
      <c r="R48" s="48"/>
      <c r="S48" s="48"/>
      <c r="T48" s="48"/>
      <c r="U48" s="48"/>
    </row>
    <row r="49" spans="1:21" ht="30.75" customHeight="1" x14ac:dyDescent="0.15">
      <c r="A49" s="48"/>
      <c r="B49" s="1248"/>
      <c r="C49" s="1249"/>
      <c r="D49" s="62"/>
      <c r="E49" s="1254" t="s">
        <v>15</v>
      </c>
      <c r="F49" s="1254"/>
      <c r="G49" s="1254"/>
      <c r="H49" s="1254"/>
      <c r="I49" s="1254"/>
      <c r="J49" s="1255"/>
      <c r="K49" s="63">
        <v>254</v>
      </c>
      <c r="L49" s="64">
        <v>290</v>
      </c>
      <c r="M49" s="64">
        <v>202</v>
      </c>
      <c r="N49" s="64">
        <v>189</v>
      </c>
      <c r="O49" s="65">
        <v>128</v>
      </c>
      <c r="P49" s="48"/>
      <c r="Q49" s="48"/>
      <c r="R49" s="48"/>
      <c r="S49" s="48"/>
      <c r="T49" s="48"/>
      <c r="U49" s="48"/>
    </row>
    <row r="50" spans="1:21" ht="30.75" customHeight="1" x14ac:dyDescent="0.15">
      <c r="A50" s="48"/>
      <c r="B50" s="1248"/>
      <c r="C50" s="1249"/>
      <c r="D50" s="62"/>
      <c r="E50" s="1254" t="s">
        <v>16</v>
      </c>
      <c r="F50" s="1254"/>
      <c r="G50" s="1254"/>
      <c r="H50" s="1254"/>
      <c r="I50" s="1254"/>
      <c r="J50" s="1255"/>
      <c r="K50" s="63">
        <v>3</v>
      </c>
      <c r="L50" s="64">
        <v>4</v>
      </c>
      <c r="M50" s="64">
        <v>4</v>
      </c>
      <c r="N50" s="64">
        <v>4</v>
      </c>
      <c r="O50" s="65">
        <v>3</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5270</v>
      </c>
      <c r="L52" s="64">
        <v>5034</v>
      </c>
      <c r="M52" s="64">
        <v>4858</v>
      </c>
      <c r="N52" s="64">
        <v>4779</v>
      </c>
      <c r="O52" s="65">
        <v>4583</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1740</v>
      </c>
      <c r="L53" s="69">
        <v>1677</v>
      </c>
      <c r="M53" s="69">
        <v>1467</v>
      </c>
      <c r="N53" s="69">
        <v>1408</v>
      </c>
      <c r="O53" s="70">
        <v>1450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599</v>
      </c>
      <c r="L57" s="83" t="s">
        <v>599</v>
      </c>
      <c r="M57" s="83" t="s">
        <v>600</v>
      </c>
      <c r="N57" s="83" t="s">
        <v>601</v>
      </c>
      <c r="O57" s="84" t="s">
        <v>599</v>
      </c>
    </row>
    <row r="58" spans="1:21" ht="31.5" customHeight="1" thickBot="1" x14ac:dyDescent="0.2">
      <c r="B58" s="1264"/>
      <c r="C58" s="1265"/>
      <c r="D58" s="1269" t="s">
        <v>26</v>
      </c>
      <c r="E58" s="1270"/>
      <c r="F58" s="1270"/>
      <c r="G58" s="1270"/>
      <c r="H58" s="1270"/>
      <c r="I58" s="1270"/>
      <c r="J58" s="1271"/>
      <c r="K58" s="85" t="s">
        <v>599</v>
      </c>
      <c r="L58" s="86" t="s">
        <v>599</v>
      </c>
      <c r="M58" s="86" t="s">
        <v>599</v>
      </c>
      <c r="N58" s="86" t="s">
        <v>602</v>
      </c>
      <c r="O58" s="87" t="s">
        <v>603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powQhYnBNBajDi9lkzzsabEElC0hn1Uhl+pVXFXDvf1V9E4isY68fEZX9RtO+bsrxbJaH8+KMPrRtLKVl75QQ==" saltValue="3Kn2cuXIaI+iS2NNroHy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B1" sqref="B1:DI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72" t="s">
        <v>29</v>
      </c>
      <c r="C41" s="1273"/>
      <c r="D41" s="101"/>
      <c r="E41" s="1278" t="s">
        <v>30</v>
      </c>
      <c r="F41" s="1278"/>
      <c r="G41" s="1278"/>
      <c r="H41" s="1279"/>
      <c r="I41" s="102">
        <v>35466</v>
      </c>
      <c r="J41" s="103">
        <v>34746</v>
      </c>
      <c r="K41" s="103">
        <v>33710</v>
      </c>
      <c r="L41" s="103">
        <v>33681</v>
      </c>
      <c r="M41" s="104">
        <v>34345</v>
      </c>
    </row>
    <row r="42" spans="2:13" ht="27.75" customHeight="1" x14ac:dyDescent="0.15">
      <c r="B42" s="1274"/>
      <c r="C42" s="1275"/>
      <c r="D42" s="105"/>
      <c r="E42" s="1280" t="s">
        <v>31</v>
      </c>
      <c r="F42" s="1280"/>
      <c r="G42" s="1280"/>
      <c r="H42" s="1281"/>
      <c r="I42" s="106">
        <v>14</v>
      </c>
      <c r="J42" s="107">
        <v>12</v>
      </c>
      <c r="K42" s="107">
        <v>10</v>
      </c>
      <c r="L42" s="107">
        <v>7</v>
      </c>
      <c r="M42" s="108">
        <v>5</v>
      </c>
    </row>
    <row r="43" spans="2:13" ht="27.75" customHeight="1" x14ac:dyDescent="0.15">
      <c r="B43" s="1274"/>
      <c r="C43" s="1275"/>
      <c r="D43" s="105"/>
      <c r="E43" s="1280" t="s">
        <v>32</v>
      </c>
      <c r="F43" s="1280"/>
      <c r="G43" s="1280"/>
      <c r="H43" s="1281"/>
      <c r="I43" s="106">
        <v>21444</v>
      </c>
      <c r="J43" s="107">
        <v>20603</v>
      </c>
      <c r="K43" s="107">
        <v>20789</v>
      </c>
      <c r="L43" s="107">
        <v>23400</v>
      </c>
      <c r="M43" s="108">
        <v>22608</v>
      </c>
    </row>
    <row r="44" spans="2:13" ht="27.75" customHeight="1" x14ac:dyDescent="0.15">
      <c r="B44" s="1274"/>
      <c r="C44" s="1275"/>
      <c r="D44" s="105"/>
      <c r="E44" s="1280" t="s">
        <v>33</v>
      </c>
      <c r="F44" s="1280"/>
      <c r="G44" s="1280"/>
      <c r="H44" s="1281"/>
      <c r="I44" s="106">
        <v>1659</v>
      </c>
      <c r="J44" s="107">
        <v>1512</v>
      </c>
      <c r="K44" s="107">
        <v>1480</v>
      </c>
      <c r="L44" s="107">
        <v>1234</v>
      </c>
      <c r="M44" s="108">
        <v>1066</v>
      </c>
    </row>
    <row r="45" spans="2:13" ht="27.75" customHeight="1" x14ac:dyDescent="0.15">
      <c r="B45" s="1274"/>
      <c r="C45" s="1275"/>
      <c r="D45" s="105"/>
      <c r="E45" s="1280" t="s">
        <v>34</v>
      </c>
      <c r="F45" s="1280"/>
      <c r="G45" s="1280"/>
      <c r="H45" s="1281"/>
      <c r="I45" s="106">
        <v>5054</v>
      </c>
      <c r="J45" s="107">
        <v>4929</v>
      </c>
      <c r="K45" s="107">
        <v>4878</v>
      </c>
      <c r="L45" s="107">
        <v>4750</v>
      </c>
      <c r="M45" s="108">
        <v>4722</v>
      </c>
    </row>
    <row r="46" spans="2:13" ht="27.75" customHeight="1" x14ac:dyDescent="0.15">
      <c r="B46" s="1274"/>
      <c r="C46" s="1275"/>
      <c r="D46" s="109"/>
      <c r="E46" s="1280" t="s">
        <v>35</v>
      </c>
      <c r="F46" s="1280"/>
      <c r="G46" s="1280"/>
      <c r="H46" s="1281"/>
      <c r="I46" s="106">
        <v>10</v>
      </c>
      <c r="J46" s="107">
        <v>9</v>
      </c>
      <c r="K46" s="107">
        <v>9</v>
      </c>
      <c r="L46" s="107">
        <v>8</v>
      </c>
      <c r="M46" s="108">
        <v>7</v>
      </c>
    </row>
    <row r="47" spans="2:13" ht="27.75" customHeight="1" x14ac:dyDescent="0.15">
      <c r="B47" s="1274"/>
      <c r="C47" s="1275"/>
      <c r="D47" s="110"/>
      <c r="E47" s="1282" t="s">
        <v>36</v>
      </c>
      <c r="F47" s="1283"/>
      <c r="G47" s="1283"/>
      <c r="H47" s="1284"/>
      <c r="I47" s="106" t="s">
        <v>518</v>
      </c>
      <c r="J47" s="107" t="s">
        <v>518</v>
      </c>
      <c r="K47" s="107" t="s">
        <v>518</v>
      </c>
      <c r="L47" s="107" t="s">
        <v>518</v>
      </c>
      <c r="M47" s="108" t="s">
        <v>518</v>
      </c>
    </row>
    <row r="48" spans="2:13" ht="27.75" customHeight="1" x14ac:dyDescent="0.15">
      <c r="B48" s="1274"/>
      <c r="C48" s="1275"/>
      <c r="D48" s="105"/>
      <c r="E48" s="1280" t="s">
        <v>37</v>
      </c>
      <c r="F48" s="1280"/>
      <c r="G48" s="1280"/>
      <c r="H48" s="1281"/>
      <c r="I48" s="106" t="s">
        <v>518</v>
      </c>
      <c r="J48" s="107" t="s">
        <v>518</v>
      </c>
      <c r="K48" s="107" t="s">
        <v>518</v>
      </c>
      <c r="L48" s="107" t="s">
        <v>518</v>
      </c>
      <c r="M48" s="108" t="s">
        <v>518</v>
      </c>
    </row>
    <row r="49" spans="2:13" ht="27.75" customHeight="1" x14ac:dyDescent="0.15">
      <c r="B49" s="1276"/>
      <c r="C49" s="1277"/>
      <c r="D49" s="105"/>
      <c r="E49" s="1280" t="s">
        <v>38</v>
      </c>
      <c r="F49" s="1280"/>
      <c r="G49" s="1280"/>
      <c r="H49" s="1281"/>
      <c r="I49" s="106" t="s">
        <v>518</v>
      </c>
      <c r="J49" s="107" t="s">
        <v>518</v>
      </c>
      <c r="K49" s="107" t="s">
        <v>518</v>
      </c>
      <c r="L49" s="107" t="s">
        <v>518</v>
      </c>
      <c r="M49" s="108" t="s">
        <v>518</v>
      </c>
    </row>
    <row r="50" spans="2:13" ht="27.75" customHeight="1" x14ac:dyDescent="0.15">
      <c r="B50" s="1285" t="s">
        <v>39</v>
      </c>
      <c r="C50" s="1286"/>
      <c r="D50" s="111"/>
      <c r="E50" s="1280" t="s">
        <v>40</v>
      </c>
      <c r="F50" s="1280"/>
      <c r="G50" s="1280"/>
      <c r="H50" s="1281"/>
      <c r="I50" s="106">
        <v>7691</v>
      </c>
      <c r="J50" s="107">
        <v>7667</v>
      </c>
      <c r="K50" s="107">
        <v>7703</v>
      </c>
      <c r="L50" s="107">
        <v>7916</v>
      </c>
      <c r="M50" s="108">
        <v>7793</v>
      </c>
    </row>
    <row r="51" spans="2:13" ht="27.75" customHeight="1" x14ac:dyDescent="0.15">
      <c r="B51" s="1274"/>
      <c r="C51" s="1275"/>
      <c r="D51" s="105"/>
      <c r="E51" s="1280" t="s">
        <v>41</v>
      </c>
      <c r="F51" s="1280"/>
      <c r="G51" s="1280"/>
      <c r="H51" s="1281"/>
      <c r="I51" s="106">
        <v>1103</v>
      </c>
      <c r="J51" s="107">
        <v>785</v>
      </c>
      <c r="K51" s="107">
        <v>420</v>
      </c>
      <c r="L51" s="107">
        <v>303</v>
      </c>
      <c r="M51" s="108">
        <v>259</v>
      </c>
    </row>
    <row r="52" spans="2:13" ht="27.75" customHeight="1" x14ac:dyDescent="0.15">
      <c r="B52" s="1276"/>
      <c r="C52" s="1277"/>
      <c r="D52" s="105"/>
      <c r="E52" s="1280" t="s">
        <v>42</v>
      </c>
      <c r="F52" s="1280"/>
      <c r="G52" s="1280"/>
      <c r="H52" s="1281"/>
      <c r="I52" s="106">
        <v>42658</v>
      </c>
      <c r="J52" s="107">
        <v>42118</v>
      </c>
      <c r="K52" s="107">
        <v>41509</v>
      </c>
      <c r="L52" s="107">
        <v>42791</v>
      </c>
      <c r="M52" s="108">
        <v>42430</v>
      </c>
    </row>
    <row r="53" spans="2:13" ht="27.75" customHeight="1" thickBot="1" x14ac:dyDescent="0.2">
      <c r="B53" s="1287" t="s">
        <v>43</v>
      </c>
      <c r="C53" s="1288"/>
      <c r="D53" s="112"/>
      <c r="E53" s="1289" t="s">
        <v>44</v>
      </c>
      <c r="F53" s="1289"/>
      <c r="G53" s="1289"/>
      <c r="H53" s="1290"/>
      <c r="I53" s="113">
        <v>12196</v>
      </c>
      <c r="J53" s="114">
        <v>11242</v>
      </c>
      <c r="K53" s="114">
        <v>11243</v>
      </c>
      <c r="L53" s="114">
        <v>12069</v>
      </c>
      <c r="M53" s="115">
        <v>12273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5hAKGT3O1L0Z5afYG0XC02BM4e4ikXR3hJ/5qV+xNltVtqPoQXY3hdFgJLbp1X1j5tg5lv2U0FBcE5sUVU5IQ==" saltValue="rOgSqV0iJ8UXLd0QUgss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election activeCell="B1" sqref="B1:DI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47</v>
      </c>
      <c r="D55" s="1299"/>
      <c r="E55" s="1300"/>
      <c r="F55" s="127">
        <v>1439</v>
      </c>
      <c r="G55" s="127">
        <v>1439</v>
      </c>
      <c r="H55" s="128">
        <v>1440</v>
      </c>
    </row>
    <row r="56" spans="2:8" ht="52.5" customHeight="1" x14ac:dyDescent="0.15">
      <c r="B56" s="129"/>
      <c r="C56" s="1301" t="s">
        <v>48</v>
      </c>
      <c r="D56" s="1301"/>
      <c r="E56" s="1302"/>
      <c r="F56" s="130">
        <v>4157</v>
      </c>
      <c r="G56" s="130">
        <v>4159</v>
      </c>
      <c r="H56" s="131">
        <v>4159</v>
      </c>
    </row>
    <row r="57" spans="2:8" ht="53.25" customHeight="1" x14ac:dyDescent="0.15">
      <c r="B57" s="129"/>
      <c r="C57" s="1303" t="s">
        <v>49</v>
      </c>
      <c r="D57" s="1303"/>
      <c r="E57" s="1304"/>
      <c r="F57" s="132">
        <v>5469</v>
      </c>
      <c r="G57" s="132">
        <v>5686</v>
      </c>
      <c r="H57" s="133">
        <v>5477</v>
      </c>
    </row>
    <row r="58" spans="2:8" ht="45.75" customHeight="1" x14ac:dyDescent="0.15">
      <c r="B58" s="134"/>
      <c r="C58" s="1291" t="s">
        <v>581</v>
      </c>
      <c r="D58" s="1292"/>
      <c r="E58" s="1293"/>
      <c r="F58" s="135">
        <v>3577</v>
      </c>
      <c r="G58" s="135">
        <v>3585</v>
      </c>
      <c r="H58" s="136">
        <v>3516</v>
      </c>
    </row>
    <row r="59" spans="2:8" ht="45.75" customHeight="1" x14ac:dyDescent="0.15">
      <c r="B59" s="134"/>
      <c r="C59" s="1291" t="s">
        <v>582</v>
      </c>
      <c r="D59" s="1292"/>
      <c r="E59" s="1293"/>
      <c r="F59" s="135">
        <v>825</v>
      </c>
      <c r="G59" s="135">
        <v>1045</v>
      </c>
      <c r="H59" s="136">
        <v>894</v>
      </c>
    </row>
    <row r="60" spans="2:8" ht="45.75" customHeight="1" x14ac:dyDescent="0.15">
      <c r="B60" s="134"/>
      <c r="C60" s="1291" t="s">
        <v>583</v>
      </c>
      <c r="D60" s="1292"/>
      <c r="E60" s="1293"/>
      <c r="F60" s="135">
        <v>306</v>
      </c>
      <c r="G60" s="135">
        <v>306</v>
      </c>
      <c r="H60" s="136">
        <v>306</v>
      </c>
    </row>
    <row r="61" spans="2:8" ht="45.75" customHeight="1" x14ac:dyDescent="0.15">
      <c r="B61" s="134"/>
      <c r="C61" s="1291" t="s">
        <v>584</v>
      </c>
      <c r="D61" s="1292"/>
      <c r="E61" s="1293"/>
      <c r="F61" s="135">
        <v>178</v>
      </c>
      <c r="G61" s="135">
        <v>167</v>
      </c>
      <c r="H61" s="136">
        <v>157</v>
      </c>
    </row>
    <row r="62" spans="2:8" ht="45.75" customHeight="1" thickBot="1" x14ac:dyDescent="0.2">
      <c r="B62" s="137"/>
      <c r="C62" s="1294" t="s">
        <v>585</v>
      </c>
      <c r="D62" s="1295"/>
      <c r="E62" s="1296"/>
      <c r="F62" s="138">
        <v>82</v>
      </c>
      <c r="G62" s="138">
        <v>84</v>
      </c>
      <c r="H62" s="139">
        <v>114</v>
      </c>
    </row>
    <row r="63" spans="2:8" ht="52.5" customHeight="1" thickBot="1" x14ac:dyDescent="0.2">
      <c r="B63" s="140"/>
      <c r="C63" s="1297" t="s">
        <v>50</v>
      </c>
      <c r="D63" s="1297"/>
      <c r="E63" s="1298"/>
      <c r="F63" s="141">
        <v>11065</v>
      </c>
      <c r="G63" s="141">
        <v>11284</v>
      </c>
      <c r="H63" s="142">
        <v>11076</v>
      </c>
    </row>
    <row r="64" spans="2:8" ht="15" customHeight="1" x14ac:dyDescent="0.15"/>
    <row r="65" ht="0" hidden="1" customHeight="1" x14ac:dyDescent="0.15"/>
    <row r="66" ht="0" hidden="1" customHeight="1" x14ac:dyDescent="0.15"/>
  </sheetData>
  <sheetProtection algorithmName="SHA-512" hashValue="5d3Anl/fFBJc/oK9aW6Lg6AXSeg/oD3NVwSXqoLOpxCS1NxNthA1HKKOTUOJVUOlP7hu1f8uN/qVYsdoGyRCdQ==" saltValue="xVDHbS/cyhrZcyd1V9o4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614</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560</v>
      </c>
      <c r="BQ50" s="1320"/>
      <c r="BR50" s="1320"/>
      <c r="BS50" s="1320"/>
      <c r="BT50" s="1320"/>
      <c r="BU50" s="1320"/>
      <c r="BV50" s="1320"/>
      <c r="BW50" s="1320"/>
      <c r="BX50" s="1320" t="s">
        <v>561</v>
      </c>
      <c r="BY50" s="1320"/>
      <c r="BZ50" s="1320"/>
      <c r="CA50" s="1320"/>
      <c r="CB50" s="1320"/>
      <c r="CC50" s="1320"/>
      <c r="CD50" s="1320"/>
      <c r="CE50" s="1320"/>
      <c r="CF50" s="1320" t="s">
        <v>562</v>
      </c>
      <c r="CG50" s="1320"/>
      <c r="CH50" s="1320"/>
      <c r="CI50" s="1320"/>
      <c r="CJ50" s="1320"/>
      <c r="CK50" s="1320"/>
      <c r="CL50" s="1320"/>
      <c r="CM50" s="1320"/>
      <c r="CN50" s="1320" t="s">
        <v>563</v>
      </c>
      <c r="CO50" s="1320"/>
      <c r="CP50" s="1320"/>
      <c r="CQ50" s="1320"/>
      <c r="CR50" s="1320"/>
      <c r="CS50" s="1320"/>
      <c r="CT50" s="1320"/>
      <c r="CU50" s="1320"/>
      <c r="CV50" s="1320" t="s">
        <v>564</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608</v>
      </c>
      <c r="AO51" s="1323"/>
      <c r="AP51" s="1323"/>
      <c r="AQ51" s="1323"/>
      <c r="AR51" s="1323"/>
      <c r="AS51" s="1323"/>
      <c r="AT51" s="1323"/>
      <c r="AU51" s="1323"/>
      <c r="AV51" s="1323"/>
      <c r="AW51" s="1323"/>
      <c r="AX51" s="1323"/>
      <c r="AY51" s="1323"/>
      <c r="AZ51" s="1323"/>
      <c r="BA51" s="1323"/>
      <c r="BB51" s="1323" t="s">
        <v>609</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5"/>
      <c r="CG51" s="1306"/>
      <c r="CH51" s="1306"/>
      <c r="CI51" s="1306"/>
      <c r="CJ51" s="1306"/>
      <c r="CK51" s="1306"/>
      <c r="CL51" s="1306"/>
      <c r="CM51" s="1306"/>
      <c r="CN51" s="1306">
        <v>91.3</v>
      </c>
      <c r="CO51" s="1306"/>
      <c r="CP51" s="1306"/>
      <c r="CQ51" s="1306"/>
      <c r="CR51" s="1306"/>
      <c r="CS51" s="1306"/>
      <c r="CT51" s="1306"/>
      <c r="CU51" s="1306"/>
      <c r="CV51" s="1306">
        <v>94.7</v>
      </c>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610</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5"/>
      <c r="CG53" s="1306"/>
      <c r="CH53" s="1306"/>
      <c r="CI53" s="1306"/>
      <c r="CJ53" s="1306"/>
      <c r="CK53" s="1306"/>
      <c r="CL53" s="1306"/>
      <c r="CM53" s="1306"/>
      <c r="CN53" s="1306">
        <v>44.4</v>
      </c>
      <c r="CO53" s="1306"/>
      <c r="CP53" s="1306"/>
      <c r="CQ53" s="1306"/>
      <c r="CR53" s="1306"/>
      <c r="CS53" s="1306"/>
      <c r="CT53" s="1306"/>
      <c r="CU53" s="1306"/>
      <c r="CV53" s="1306">
        <v>45.8</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611</v>
      </c>
      <c r="AO55" s="1320"/>
      <c r="AP55" s="1320"/>
      <c r="AQ55" s="1320"/>
      <c r="AR55" s="1320"/>
      <c r="AS55" s="1320"/>
      <c r="AT55" s="1320"/>
      <c r="AU55" s="1320"/>
      <c r="AV55" s="1320"/>
      <c r="AW55" s="1320"/>
      <c r="AX55" s="1320"/>
      <c r="AY55" s="1320"/>
      <c r="AZ55" s="1320"/>
      <c r="BA55" s="1320"/>
      <c r="BB55" s="1323" t="s">
        <v>609</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5"/>
      <c r="CG55" s="1306"/>
      <c r="CH55" s="1306"/>
      <c r="CI55" s="1306"/>
      <c r="CJ55" s="1306"/>
      <c r="CK55" s="1306"/>
      <c r="CL55" s="1306"/>
      <c r="CM55" s="1306"/>
      <c r="CN55" s="1306">
        <v>53.2</v>
      </c>
      <c r="CO55" s="1306"/>
      <c r="CP55" s="1306"/>
      <c r="CQ55" s="1306"/>
      <c r="CR55" s="1306"/>
      <c r="CS55" s="1306"/>
      <c r="CT55" s="1306"/>
      <c r="CU55" s="1306"/>
      <c r="CV55" s="1306">
        <v>47.9</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610</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5"/>
      <c r="CG57" s="1306"/>
      <c r="CH57" s="1306"/>
      <c r="CI57" s="1306"/>
      <c r="CJ57" s="1306"/>
      <c r="CK57" s="1306"/>
      <c r="CL57" s="1306"/>
      <c r="CM57" s="1306"/>
      <c r="CN57" s="1306">
        <v>59.6</v>
      </c>
      <c r="CO57" s="1306"/>
      <c r="CP57" s="1306"/>
      <c r="CQ57" s="1306"/>
      <c r="CR57" s="1306"/>
      <c r="CS57" s="1306"/>
      <c r="CT57" s="1306"/>
      <c r="CU57" s="1306"/>
      <c r="CV57" s="1306">
        <v>60.5</v>
      </c>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615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560</v>
      </c>
      <c r="BQ72" s="1320"/>
      <c r="BR72" s="1320"/>
      <c r="BS72" s="1320"/>
      <c r="BT72" s="1320"/>
      <c r="BU72" s="1320"/>
      <c r="BV72" s="1320"/>
      <c r="BW72" s="1320"/>
      <c r="BX72" s="1320" t="s">
        <v>561</v>
      </c>
      <c r="BY72" s="1320"/>
      <c r="BZ72" s="1320"/>
      <c r="CA72" s="1320"/>
      <c r="CB72" s="1320"/>
      <c r="CC72" s="1320"/>
      <c r="CD72" s="1320"/>
      <c r="CE72" s="1320"/>
      <c r="CF72" s="1320" t="s">
        <v>562</v>
      </c>
      <c r="CG72" s="1320"/>
      <c r="CH72" s="1320"/>
      <c r="CI72" s="1320"/>
      <c r="CJ72" s="1320"/>
      <c r="CK72" s="1320"/>
      <c r="CL72" s="1320"/>
      <c r="CM72" s="1320"/>
      <c r="CN72" s="1320" t="s">
        <v>563</v>
      </c>
      <c r="CO72" s="1320"/>
      <c r="CP72" s="1320"/>
      <c r="CQ72" s="1320"/>
      <c r="CR72" s="1320"/>
      <c r="CS72" s="1320"/>
      <c r="CT72" s="1320"/>
      <c r="CU72" s="1320"/>
      <c r="CV72" s="1320" t="s">
        <v>564</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608</v>
      </c>
      <c r="AO73" s="1323"/>
      <c r="AP73" s="1323"/>
      <c r="AQ73" s="1323"/>
      <c r="AR73" s="1323"/>
      <c r="AS73" s="1323"/>
      <c r="AT73" s="1323"/>
      <c r="AU73" s="1323"/>
      <c r="AV73" s="1323"/>
      <c r="AW73" s="1323"/>
      <c r="AX73" s="1323"/>
      <c r="AY73" s="1323"/>
      <c r="AZ73" s="1323"/>
      <c r="BA73" s="1323"/>
      <c r="BB73" s="1323" t="s">
        <v>609</v>
      </c>
      <c r="BC73" s="1323"/>
      <c r="BD73" s="1323"/>
      <c r="BE73" s="1323"/>
      <c r="BF73" s="1323"/>
      <c r="BG73" s="1323"/>
      <c r="BH73" s="1323"/>
      <c r="BI73" s="1323"/>
      <c r="BJ73" s="1323"/>
      <c r="BK73" s="1323"/>
      <c r="BL73" s="1323"/>
      <c r="BM73" s="1323"/>
      <c r="BN73" s="1323"/>
      <c r="BO73" s="1323"/>
      <c r="BP73" s="1306">
        <v>84.3</v>
      </c>
      <c r="BQ73" s="1306"/>
      <c r="BR73" s="1306"/>
      <c r="BS73" s="1306"/>
      <c r="BT73" s="1306"/>
      <c r="BU73" s="1306"/>
      <c r="BV73" s="1306"/>
      <c r="BW73" s="1306"/>
      <c r="BX73" s="1306">
        <v>79</v>
      </c>
      <c r="BY73" s="1306"/>
      <c r="BZ73" s="1306"/>
      <c r="CA73" s="1306"/>
      <c r="CB73" s="1306"/>
      <c r="CC73" s="1306"/>
      <c r="CD73" s="1306"/>
      <c r="CE73" s="1306"/>
      <c r="CF73" s="1306">
        <v>81.8</v>
      </c>
      <c r="CG73" s="1306"/>
      <c r="CH73" s="1306"/>
      <c r="CI73" s="1306"/>
      <c r="CJ73" s="1306"/>
      <c r="CK73" s="1306"/>
      <c r="CL73" s="1306"/>
      <c r="CM73" s="1306"/>
      <c r="CN73" s="1306">
        <v>91.3</v>
      </c>
      <c r="CO73" s="1306"/>
      <c r="CP73" s="1306"/>
      <c r="CQ73" s="1306"/>
      <c r="CR73" s="1306"/>
      <c r="CS73" s="1306"/>
      <c r="CT73" s="1306"/>
      <c r="CU73" s="1306"/>
      <c r="CV73" s="1306">
        <v>94.7</v>
      </c>
      <c r="CW73" s="1306"/>
      <c r="CX73" s="1306"/>
      <c r="CY73" s="1306"/>
      <c r="CZ73" s="1306"/>
      <c r="DA73" s="1306"/>
      <c r="DB73" s="1306"/>
      <c r="DC73" s="1306"/>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613</v>
      </c>
      <c r="BC75" s="1323"/>
      <c r="BD75" s="1323"/>
      <c r="BE75" s="1323"/>
      <c r="BF75" s="1323"/>
      <c r="BG75" s="1323"/>
      <c r="BH75" s="1323"/>
      <c r="BI75" s="1323"/>
      <c r="BJ75" s="1323"/>
      <c r="BK75" s="1323"/>
      <c r="BL75" s="1323"/>
      <c r="BM75" s="1323"/>
      <c r="BN75" s="1323"/>
      <c r="BO75" s="1323"/>
      <c r="BP75" s="1306">
        <v>13.4</v>
      </c>
      <c r="BQ75" s="1306"/>
      <c r="BR75" s="1306"/>
      <c r="BS75" s="1306"/>
      <c r="BT75" s="1306"/>
      <c r="BU75" s="1306"/>
      <c r="BV75" s="1306"/>
      <c r="BW75" s="1306"/>
      <c r="BX75" s="1306">
        <v>12.4</v>
      </c>
      <c r="BY75" s="1306"/>
      <c r="BZ75" s="1306"/>
      <c r="CA75" s="1306"/>
      <c r="CB75" s="1306"/>
      <c r="CC75" s="1306"/>
      <c r="CD75" s="1306"/>
      <c r="CE75" s="1306"/>
      <c r="CF75" s="1306">
        <v>11.4</v>
      </c>
      <c r="CG75" s="1306"/>
      <c r="CH75" s="1306"/>
      <c r="CI75" s="1306"/>
      <c r="CJ75" s="1306"/>
      <c r="CK75" s="1306"/>
      <c r="CL75" s="1306"/>
      <c r="CM75" s="1306"/>
      <c r="CN75" s="1306">
        <v>11</v>
      </c>
      <c r="CO75" s="1306"/>
      <c r="CP75" s="1306"/>
      <c r="CQ75" s="1306"/>
      <c r="CR75" s="1306"/>
      <c r="CS75" s="1306"/>
      <c r="CT75" s="1306"/>
      <c r="CU75" s="1306"/>
      <c r="CV75" s="1306">
        <v>10.8</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6"/>
      <c r="L77" s="1326"/>
      <c r="M77" s="1326"/>
      <c r="N77" s="1326"/>
      <c r="AN77" s="1320" t="s">
        <v>611</v>
      </c>
      <c r="AO77" s="1320"/>
      <c r="AP77" s="1320"/>
      <c r="AQ77" s="1320"/>
      <c r="AR77" s="1320"/>
      <c r="AS77" s="1320"/>
      <c r="AT77" s="1320"/>
      <c r="AU77" s="1320"/>
      <c r="AV77" s="1320"/>
      <c r="AW77" s="1320"/>
      <c r="AX77" s="1320"/>
      <c r="AY77" s="1320"/>
      <c r="AZ77" s="1320"/>
      <c r="BA77" s="1320"/>
      <c r="BB77" s="1323" t="s">
        <v>609</v>
      </c>
      <c r="BC77" s="1323"/>
      <c r="BD77" s="1323"/>
      <c r="BE77" s="1323"/>
      <c r="BF77" s="1323"/>
      <c r="BG77" s="1323"/>
      <c r="BH77" s="1323"/>
      <c r="BI77" s="1323"/>
      <c r="BJ77" s="1323"/>
      <c r="BK77" s="1323"/>
      <c r="BL77" s="1323"/>
      <c r="BM77" s="1323"/>
      <c r="BN77" s="1323"/>
      <c r="BO77" s="1323"/>
      <c r="BP77" s="1306">
        <v>48.6</v>
      </c>
      <c r="BQ77" s="1306"/>
      <c r="BR77" s="1306"/>
      <c r="BS77" s="1306"/>
      <c r="BT77" s="1306"/>
      <c r="BU77" s="1306"/>
      <c r="BV77" s="1306"/>
      <c r="BW77" s="1306"/>
      <c r="BX77" s="1306">
        <v>32.799999999999997</v>
      </c>
      <c r="BY77" s="1306"/>
      <c r="BZ77" s="1306"/>
      <c r="CA77" s="1306"/>
      <c r="CB77" s="1306"/>
      <c r="CC77" s="1306"/>
      <c r="CD77" s="1306"/>
      <c r="CE77" s="1306"/>
      <c r="CF77" s="1306">
        <v>54.6</v>
      </c>
      <c r="CG77" s="1306"/>
      <c r="CH77" s="1306"/>
      <c r="CI77" s="1306"/>
      <c r="CJ77" s="1306"/>
      <c r="CK77" s="1306"/>
      <c r="CL77" s="1306"/>
      <c r="CM77" s="1306"/>
      <c r="CN77" s="1306">
        <v>53.2</v>
      </c>
      <c r="CO77" s="1306"/>
      <c r="CP77" s="1306"/>
      <c r="CQ77" s="1306"/>
      <c r="CR77" s="1306"/>
      <c r="CS77" s="1306"/>
      <c r="CT77" s="1306"/>
      <c r="CU77" s="1306"/>
      <c r="CV77" s="1306">
        <v>47.9</v>
      </c>
      <c r="CW77" s="1306"/>
      <c r="CX77" s="1306"/>
      <c r="CY77" s="1306"/>
      <c r="CZ77" s="1306"/>
      <c r="DA77" s="1306"/>
      <c r="DB77" s="1306"/>
      <c r="DC77" s="1306"/>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613</v>
      </c>
      <c r="BC79" s="1323"/>
      <c r="BD79" s="1323"/>
      <c r="BE79" s="1323"/>
      <c r="BF79" s="1323"/>
      <c r="BG79" s="1323"/>
      <c r="BH79" s="1323"/>
      <c r="BI79" s="1323"/>
      <c r="BJ79" s="1323"/>
      <c r="BK79" s="1323"/>
      <c r="BL79" s="1323"/>
      <c r="BM79" s="1323"/>
      <c r="BN79" s="1323"/>
      <c r="BO79" s="1323"/>
      <c r="BP79" s="1306">
        <v>10.4</v>
      </c>
      <c r="BQ79" s="1306"/>
      <c r="BR79" s="1306"/>
      <c r="BS79" s="1306"/>
      <c r="BT79" s="1306"/>
      <c r="BU79" s="1306"/>
      <c r="BV79" s="1306"/>
      <c r="BW79" s="1306"/>
      <c r="BX79" s="1306">
        <v>9.5</v>
      </c>
      <c r="BY79" s="1306"/>
      <c r="BZ79" s="1306"/>
      <c r="CA79" s="1306"/>
      <c r="CB79" s="1306"/>
      <c r="CC79" s="1306"/>
      <c r="CD79" s="1306"/>
      <c r="CE79" s="1306"/>
      <c r="CF79" s="1306">
        <v>10</v>
      </c>
      <c r="CG79" s="1306"/>
      <c r="CH79" s="1306"/>
      <c r="CI79" s="1306"/>
      <c r="CJ79" s="1306"/>
      <c r="CK79" s="1306"/>
      <c r="CL79" s="1306"/>
      <c r="CM79" s="1306"/>
      <c r="CN79" s="1306">
        <v>9.8000000000000007</v>
      </c>
      <c r="CO79" s="1306"/>
      <c r="CP79" s="1306"/>
      <c r="CQ79" s="1306"/>
      <c r="CR79" s="1306"/>
      <c r="CS79" s="1306"/>
      <c r="CT79" s="1306"/>
      <c r="CU79" s="1306"/>
      <c r="CV79" s="1306">
        <v>9.6</v>
      </c>
      <c r="CW79" s="1306"/>
      <c r="CX79" s="1306"/>
      <c r="CY79" s="1306"/>
      <c r="CZ79" s="1306"/>
      <c r="DA79" s="1306"/>
      <c r="DB79" s="1306"/>
      <c r="DC79" s="1306"/>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dlcDvxJSJoGGDxEg3h3pL281Jym6yLLbs6mA7gTpevxbEc+u6EHJq/tLlDXVphKejknzKRwM0Dke3dUJTHg1Q==" saltValue="cA7ElrT86JIEe9GHAYyv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8JqBNNQLDWtFKuF6wrhQcNOvOfANz5qcqblUfJ5+bMpAXdl1VsfM3JgPNFB3j7u+7Lsf8f2AEwwNwFOOWastw==" saltValue="jD2O09ac3SZmRmoCMv2uo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RA9V8u9NXExfJqF3xNp1YCzDPUBh5Vsgl4NpDlbuAJqUtXKOIEl0bGVHndMJkg7oIl1TsiXMre109uNMBgs9Q==" saltValue="szqyPUdqTy59FBXlA3wQm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557</v>
      </c>
      <c r="G2" s="156"/>
      <c r="H2" s="157"/>
    </row>
    <row r="3" spans="1:8" x14ac:dyDescent="0.15">
      <c r="A3" s="153" t="s">
        <v>550</v>
      </c>
      <c r="B3" s="158"/>
      <c r="C3" s="159"/>
      <c r="D3" s="160">
        <v>115471</v>
      </c>
      <c r="E3" s="161"/>
      <c r="F3" s="162">
        <v>83623</v>
      </c>
      <c r="G3" s="163"/>
      <c r="H3" s="164"/>
    </row>
    <row r="4" spans="1:8" x14ac:dyDescent="0.15">
      <c r="A4" s="165"/>
      <c r="B4" s="166"/>
      <c r="C4" s="167"/>
      <c r="D4" s="168">
        <v>44801</v>
      </c>
      <c r="E4" s="169"/>
      <c r="F4" s="170">
        <v>48787</v>
      </c>
      <c r="G4" s="171"/>
      <c r="H4" s="172"/>
    </row>
    <row r="5" spans="1:8" x14ac:dyDescent="0.15">
      <c r="A5" s="153" t="s">
        <v>552</v>
      </c>
      <c r="B5" s="158"/>
      <c r="C5" s="159"/>
      <c r="D5" s="160">
        <v>131009</v>
      </c>
      <c r="E5" s="161"/>
      <c r="F5" s="162">
        <v>87974</v>
      </c>
      <c r="G5" s="163"/>
      <c r="H5" s="164"/>
    </row>
    <row r="6" spans="1:8" x14ac:dyDescent="0.15">
      <c r="A6" s="165"/>
      <c r="B6" s="166"/>
      <c r="C6" s="167"/>
      <c r="D6" s="168">
        <v>39635</v>
      </c>
      <c r="E6" s="169"/>
      <c r="F6" s="170">
        <v>48183</v>
      </c>
      <c r="G6" s="171"/>
      <c r="H6" s="172"/>
    </row>
    <row r="7" spans="1:8" x14ac:dyDescent="0.15">
      <c r="A7" s="153" t="s">
        <v>553</v>
      </c>
      <c r="B7" s="158"/>
      <c r="C7" s="159"/>
      <c r="D7" s="160">
        <v>74769</v>
      </c>
      <c r="E7" s="161"/>
      <c r="F7" s="162">
        <v>83280</v>
      </c>
      <c r="G7" s="163"/>
      <c r="H7" s="164"/>
    </row>
    <row r="8" spans="1:8" x14ac:dyDescent="0.15">
      <c r="A8" s="165"/>
      <c r="B8" s="166"/>
      <c r="C8" s="167"/>
      <c r="D8" s="168">
        <v>45645</v>
      </c>
      <c r="E8" s="169"/>
      <c r="F8" s="170">
        <v>43123</v>
      </c>
      <c r="G8" s="171"/>
      <c r="H8" s="172"/>
    </row>
    <row r="9" spans="1:8" x14ac:dyDescent="0.15">
      <c r="A9" s="153" t="s">
        <v>554</v>
      </c>
      <c r="B9" s="158"/>
      <c r="C9" s="159"/>
      <c r="D9" s="160">
        <v>112703</v>
      </c>
      <c r="E9" s="161"/>
      <c r="F9" s="162">
        <v>88968</v>
      </c>
      <c r="G9" s="163"/>
      <c r="H9" s="164"/>
    </row>
    <row r="10" spans="1:8" x14ac:dyDescent="0.15">
      <c r="A10" s="165"/>
      <c r="B10" s="166"/>
      <c r="C10" s="167"/>
      <c r="D10" s="168">
        <v>38863</v>
      </c>
      <c r="E10" s="169"/>
      <c r="F10" s="170">
        <v>45482</v>
      </c>
      <c r="G10" s="171"/>
      <c r="H10" s="172"/>
    </row>
    <row r="11" spans="1:8" x14ac:dyDescent="0.15">
      <c r="A11" s="153" t="s">
        <v>555</v>
      </c>
      <c r="B11" s="158"/>
      <c r="C11" s="159"/>
      <c r="D11" s="160">
        <v>122048</v>
      </c>
      <c r="E11" s="161"/>
      <c r="F11" s="162">
        <v>85173</v>
      </c>
      <c r="G11" s="163"/>
      <c r="H11" s="164"/>
    </row>
    <row r="12" spans="1:8" x14ac:dyDescent="0.15">
      <c r="A12" s="165"/>
      <c r="B12" s="166"/>
      <c r="C12" s="173"/>
      <c r="D12" s="168">
        <v>74555</v>
      </c>
      <c r="E12" s="169"/>
      <c r="F12" s="170">
        <v>43913</v>
      </c>
      <c r="G12" s="171"/>
      <c r="H12" s="172"/>
    </row>
    <row r="13" spans="1:8" x14ac:dyDescent="0.15">
      <c r="A13" s="153"/>
      <c r="B13" s="158"/>
      <c r="C13" s="174"/>
      <c r="D13" s="175">
        <v>111200</v>
      </c>
      <c r="E13" s="176"/>
      <c r="F13" s="177">
        <v>85804</v>
      </c>
      <c r="G13" s="178"/>
      <c r="H13" s="164"/>
    </row>
    <row r="14" spans="1:8" x14ac:dyDescent="0.15">
      <c r="A14" s="165"/>
      <c r="B14" s="166"/>
      <c r="C14" s="167"/>
      <c r="D14" s="168">
        <v>48700</v>
      </c>
      <c r="E14" s="169"/>
      <c r="F14" s="170">
        <v>45898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1.36</v>
      </c>
      <c r="C19" s="179">
        <f>ROUND(VALUE(SUBSTITUTE(実質収支比率等に係る経年分析!G$48,"▲","-")),2)</f>
        <v>1.82</v>
      </c>
      <c r="D19" s="179">
        <f>ROUND(VALUE(SUBSTITUTE(実質収支比率等に係る経年分析!H$48,"▲","-")),2)</f>
        <v>2.06</v>
      </c>
      <c r="E19" s="179">
        <f>ROUND(VALUE(SUBSTITUTE(実質収支比率等に係る経年分析!I$48,"▲","-")),2)</f>
        <v>2.11</v>
      </c>
      <c r="F19" s="179">
        <f>ROUND(VALUE(SUBSTITUTE(実質収支比率等に係る経年分析!J$48,"▲","-")),2)</f>
        <v>1.74</v>
      </c>
    </row>
    <row r="20" spans="1:11" x14ac:dyDescent="0.15">
      <c r="A20" s="179" t="s">
        <v>54</v>
      </c>
      <c r="B20" s="179">
        <f>ROUND(VALUE(SUBSTITUTE(実質収支比率等に係る経年分析!F$47,"▲","-")),2)</f>
        <v>7.33</v>
      </c>
      <c r="C20" s="179">
        <f>ROUND(VALUE(SUBSTITUTE(実質収支比率等に係る経年分析!G$47,"▲","-")),2)</f>
        <v>7.51</v>
      </c>
      <c r="D20" s="179">
        <f>ROUND(VALUE(SUBSTITUTE(実質収支比率等に係る経年分析!H$47,"▲","-")),2)</f>
        <v>7.79</v>
      </c>
      <c r="E20" s="179">
        <f>ROUND(VALUE(SUBSTITUTE(実質収支比率等に係る経年分析!I$47,"▲","-")),2)</f>
        <v>8.0500000000000007</v>
      </c>
      <c r="F20" s="179">
        <f>ROUND(VALUE(SUBSTITUTE(実質収支比率等に係る経年分析!J$47,"▲","-")),2)</f>
        <v>8.24</v>
      </c>
    </row>
    <row r="21" spans="1:11" x14ac:dyDescent="0.15">
      <c r="A21" s="179" t="s">
        <v>55</v>
      </c>
      <c r="B21" s="179">
        <f>IF(ISNUMBER(VALUE(SUBSTITUTE(実質収支比率等に係る経年分析!F$49,"▲","-"))),ROUND(VALUE(SUBSTITUTE(実質収支比率等に係る経年分析!F$49,"▲","-")),2),NA())</f>
        <v>5.58</v>
      </c>
      <c r="C21" s="179">
        <f>IF(ISNUMBER(VALUE(SUBSTITUTE(実質収支比率等に係る経年分析!G$49,"▲","-"))),ROUND(VALUE(SUBSTITUTE(実質収支比率等に係る経年分析!G$49,"▲","-")),2),NA())</f>
        <v>5.82</v>
      </c>
      <c r="D21" s="179">
        <f>IF(ISNUMBER(VALUE(SUBSTITUTE(実質収支比率等に係る経年分析!H$49,"▲","-"))),ROUND(VALUE(SUBSTITUTE(実質収支比率等に係る経年分析!H$49,"▲","-")),2),NA())</f>
        <v>1.68</v>
      </c>
      <c r="E21" s="179">
        <f>IF(ISNUMBER(VALUE(SUBSTITUTE(実質収支比率等に係る経年分析!I$49,"▲","-"))),ROUND(VALUE(SUBSTITUTE(実質収支比率等に係る経年分析!I$49,"▲","-")),2),NA())</f>
        <v>0.62</v>
      </c>
      <c r="F21" s="179">
        <f>IF(ISNUMBER(VALUE(SUBSTITUTE(実質収支比率等に係る経年分析!J$49,"▲","-"))),ROUND(VALUE(SUBSTITUTE(実質収支比率等に係る経年分析!J$49,"▲","-")),2),NA())</f>
        <v>-0.42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生活排水処理事業特別会計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国民健康保険事業特別会計（直営診療施設勘定）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国民健康保険事業特別会計（事業勘定）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0.38</v>
      </c>
    </row>
    <row r="33" spans="1:16" x14ac:dyDescent="0.15">
      <c r="A33" s="180" t="str">
        <f>IF(連結実質赤字比率に係る赤字・黒字の構成分析!C$37="",NA(),連結実質赤字比率に係る赤字・黒字の構成分析!C$37)</f>
        <v>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2.0499999999999998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1.73</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8.4600000000000009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8.31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9.6300000000000008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5270</v>
      </c>
      <c r="E42" s="181"/>
      <c r="F42" s="181"/>
      <c r="G42" s="181">
        <f>'実質公債費比率（分子）の構造'!L$52</f>
        <v>5034</v>
      </c>
      <c r="H42" s="181"/>
      <c r="I42" s="181"/>
      <c r="J42" s="181">
        <f>'実質公債費比率（分子）の構造'!M$52</f>
        <v>4858</v>
      </c>
      <c r="K42" s="181"/>
      <c r="L42" s="181"/>
      <c r="M42" s="181">
        <f>'実質公債費比率（分子）の構造'!N$52</f>
        <v>4779</v>
      </c>
      <c r="N42" s="181"/>
      <c r="O42" s="181"/>
      <c r="P42" s="181">
        <f>'実質公債費比率（分子）の構造'!O$52</f>
        <v>4583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3</v>
      </c>
      <c r="C44" s="181"/>
      <c r="D44" s="181"/>
      <c r="E44" s="181">
        <f>'実質公債費比率（分子）の構造'!L$50</f>
        <v>4</v>
      </c>
      <c r="F44" s="181"/>
      <c r="G44" s="181"/>
      <c r="H44" s="181">
        <f>'実質公債費比率（分子）の構造'!M$50</f>
        <v>4</v>
      </c>
      <c r="I44" s="181"/>
      <c r="J44" s="181"/>
      <c r="K44" s="181">
        <f>'実質公債費比率（分子）の構造'!N$50</f>
        <v>4</v>
      </c>
      <c r="L44" s="181"/>
      <c r="M44" s="181"/>
      <c r="N44" s="181">
        <f>'実質公債費比率（分子）の構造'!O$50</f>
        <v>3</v>
      </c>
      <c r="O44" s="181"/>
      <c r="P44" s="181"/>
    </row>
    <row r="45" spans="1:16" x14ac:dyDescent="0.15">
      <c r="A45" s="181" t="s">
        <v>65</v>
      </c>
      <c r="B45" s="181">
        <f>'実質公債費比率（分子）の構造'!K$49</f>
        <v>254</v>
      </c>
      <c r="C45" s="181"/>
      <c r="D45" s="181"/>
      <c r="E45" s="181">
        <f>'実質公債費比率（分子）の構造'!L$49</f>
        <v>290</v>
      </c>
      <c r="F45" s="181"/>
      <c r="G45" s="181"/>
      <c r="H45" s="181">
        <f>'実質公債費比率（分子）の構造'!M$49</f>
        <v>202</v>
      </c>
      <c r="I45" s="181"/>
      <c r="J45" s="181"/>
      <c r="K45" s="181">
        <f>'実質公債費比率（分子）の構造'!N$49</f>
        <v>189</v>
      </c>
      <c r="L45" s="181"/>
      <c r="M45" s="181"/>
      <c r="N45" s="181">
        <f>'実質公債費比率（分子）の構造'!O$49</f>
        <v>128</v>
      </c>
      <c r="O45" s="181"/>
      <c r="P45" s="181"/>
    </row>
    <row r="46" spans="1:16" x14ac:dyDescent="0.15">
      <c r="A46" s="181" t="s">
        <v>66</v>
      </c>
      <c r="B46" s="181">
        <f>'実質公債費比率（分子）の構造'!K$48</f>
        <v>1958</v>
      </c>
      <c r="C46" s="181"/>
      <c r="D46" s="181"/>
      <c r="E46" s="181">
        <f>'実質公債費比率（分子）の構造'!L$48</f>
        <v>1907</v>
      </c>
      <c r="F46" s="181"/>
      <c r="G46" s="181"/>
      <c r="H46" s="181">
        <f>'実質公債費比率（分子）の構造'!M$48</f>
        <v>1893</v>
      </c>
      <c r="I46" s="181"/>
      <c r="J46" s="181"/>
      <c r="K46" s="181">
        <f>'実質公債費比率（分子）の構造'!N$48</f>
        <v>1913</v>
      </c>
      <c r="L46" s="181"/>
      <c r="M46" s="181"/>
      <c r="N46" s="181">
        <f>'実質公債費比率（分子）の構造'!O$48</f>
        <v>1910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4795</v>
      </c>
      <c r="C49" s="181"/>
      <c r="D49" s="181"/>
      <c r="E49" s="181">
        <f>'実質公債費比率（分子）の構造'!L$45</f>
        <v>4510</v>
      </c>
      <c r="F49" s="181"/>
      <c r="G49" s="181"/>
      <c r="H49" s="181">
        <f>'実質公債費比率（分子）の構造'!M$45</f>
        <v>4226</v>
      </c>
      <c r="I49" s="181"/>
      <c r="J49" s="181"/>
      <c r="K49" s="181">
        <f>'実質公債費比率（分子）の構造'!N$45</f>
        <v>4081</v>
      </c>
      <c r="L49" s="181"/>
      <c r="M49" s="181"/>
      <c r="N49" s="181">
        <f>'実質公債費比率（分子）の構造'!O$45</f>
        <v>3992</v>
      </c>
      <c r="O49" s="181"/>
      <c r="P49" s="181"/>
    </row>
    <row r="50" spans="1:16" x14ac:dyDescent="0.15">
      <c r="A50" s="181" t="s">
        <v>70</v>
      </c>
      <c r="B50" s="181" t="e">
        <f>NA()</f>
        <v>#N/A</v>
      </c>
      <c r="C50" s="181">
        <f>IF(ISNUMBER('実質公債費比率（分子）の構造'!K$53),'実質公債費比率（分子）の構造'!K$53,NA())</f>
        <v>1740</v>
      </c>
      <c r="D50" s="181" t="e">
        <f>NA()</f>
        <v>#N/A</v>
      </c>
      <c r="E50" s="181" t="e">
        <f>NA()</f>
        <v>#N/A</v>
      </c>
      <c r="F50" s="181">
        <f>IF(ISNUMBER('実質公債費比率（分子）の構造'!L$53),'実質公債費比率（分子）の構造'!L$53,NA())</f>
        <v>1677</v>
      </c>
      <c r="G50" s="181" t="e">
        <f>NA()</f>
        <v>#N/A</v>
      </c>
      <c r="H50" s="181" t="e">
        <f>NA()</f>
        <v>#N/A</v>
      </c>
      <c r="I50" s="181">
        <f>IF(ISNUMBER('実質公債費比率（分子）の構造'!M$53),'実質公債費比率（分子）の構造'!M$53,NA())</f>
        <v>1467</v>
      </c>
      <c r="J50" s="181" t="e">
        <f>NA()</f>
        <v>#N/A</v>
      </c>
      <c r="K50" s="181" t="e">
        <f>NA()</f>
        <v>#N/A</v>
      </c>
      <c r="L50" s="181">
        <f>IF(ISNUMBER('実質公債費比率（分子）の構造'!N$53),'実質公債費比率（分子）の構造'!N$53,NA())</f>
        <v>1408</v>
      </c>
      <c r="M50" s="181" t="e">
        <f>NA()</f>
        <v>#N/A</v>
      </c>
      <c r="N50" s="181" t="e">
        <f>NA()</f>
        <v>#N/A</v>
      </c>
      <c r="O50" s="181">
        <f>IF(ISNUMBER('実質公債費比率（分子）の構造'!O$53),'実質公債費比率（分子）の構造'!O$53,NA())</f>
        <v>1450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42658</v>
      </c>
      <c r="E56" s="180"/>
      <c r="F56" s="180"/>
      <c r="G56" s="180">
        <f>'将来負担比率（分子）の構造'!J$52</f>
        <v>42118</v>
      </c>
      <c r="H56" s="180"/>
      <c r="I56" s="180"/>
      <c r="J56" s="180">
        <f>'将来負担比率（分子）の構造'!K$52</f>
        <v>41509</v>
      </c>
      <c r="K56" s="180"/>
      <c r="L56" s="180"/>
      <c r="M56" s="180">
        <f>'将来負担比率（分子）の構造'!L$52</f>
        <v>42791</v>
      </c>
      <c r="N56" s="180"/>
      <c r="O56" s="180"/>
      <c r="P56" s="180">
        <f>'将来負担比率（分子）の構造'!M$52</f>
        <v>42430</v>
      </c>
    </row>
    <row r="57" spans="1:16" x14ac:dyDescent="0.15">
      <c r="A57" s="180" t="s">
        <v>41</v>
      </c>
      <c r="B57" s="180"/>
      <c r="C57" s="180"/>
      <c r="D57" s="180">
        <f>'将来負担比率（分子）の構造'!I$51</f>
        <v>1103</v>
      </c>
      <c r="E57" s="180"/>
      <c r="F57" s="180"/>
      <c r="G57" s="180">
        <f>'将来負担比率（分子）の構造'!J$51</f>
        <v>785</v>
      </c>
      <c r="H57" s="180"/>
      <c r="I57" s="180"/>
      <c r="J57" s="180">
        <f>'将来負担比率（分子）の構造'!K$51</f>
        <v>420</v>
      </c>
      <c r="K57" s="180"/>
      <c r="L57" s="180"/>
      <c r="M57" s="180">
        <f>'将来負担比率（分子）の構造'!L$51</f>
        <v>303</v>
      </c>
      <c r="N57" s="180"/>
      <c r="O57" s="180"/>
      <c r="P57" s="180">
        <f>'将来負担比率（分子）の構造'!M$51</f>
        <v>259</v>
      </c>
    </row>
    <row r="58" spans="1:16" x14ac:dyDescent="0.15">
      <c r="A58" s="180" t="s">
        <v>40</v>
      </c>
      <c r="B58" s="180"/>
      <c r="C58" s="180"/>
      <c r="D58" s="180">
        <f>'将来負担比率（分子）の構造'!I$50</f>
        <v>7691</v>
      </c>
      <c r="E58" s="180"/>
      <c r="F58" s="180"/>
      <c r="G58" s="180">
        <f>'将来負担比率（分子）の構造'!J$50</f>
        <v>7667</v>
      </c>
      <c r="H58" s="180"/>
      <c r="I58" s="180"/>
      <c r="J58" s="180">
        <f>'将来負担比率（分子）の構造'!K$50</f>
        <v>7703</v>
      </c>
      <c r="K58" s="180"/>
      <c r="L58" s="180"/>
      <c r="M58" s="180">
        <f>'将来負担比率（分子）の構造'!L$50</f>
        <v>7916</v>
      </c>
      <c r="N58" s="180"/>
      <c r="O58" s="180"/>
      <c r="P58" s="180">
        <f>'将来負担比率（分子）の構造'!M$50</f>
        <v>7793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10</v>
      </c>
      <c r="C61" s="180"/>
      <c r="D61" s="180"/>
      <c r="E61" s="180">
        <f>'将来負担比率（分子）の構造'!J$46</f>
        <v>9</v>
      </c>
      <c r="F61" s="180"/>
      <c r="G61" s="180"/>
      <c r="H61" s="180">
        <f>'将来負担比率（分子）の構造'!K$46</f>
        <v>9</v>
      </c>
      <c r="I61" s="180"/>
      <c r="J61" s="180"/>
      <c r="K61" s="180">
        <f>'将来負担比率（分子）の構造'!L$46</f>
        <v>8</v>
      </c>
      <c r="L61" s="180"/>
      <c r="M61" s="180"/>
      <c r="N61" s="180">
        <f>'将来負担比率（分子）の構造'!M$46</f>
        <v>7</v>
      </c>
      <c r="O61" s="180"/>
      <c r="P61" s="180"/>
    </row>
    <row r="62" spans="1:16" x14ac:dyDescent="0.15">
      <c r="A62" s="180" t="s">
        <v>34</v>
      </c>
      <c r="B62" s="180">
        <f>'将来負担比率（分子）の構造'!I$45</f>
        <v>5054</v>
      </c>
      <c r="C62" s="180"/>
      <c r="D62" s="180"/>
      <c r="E62" s="180">
        <f>'将来負担比率（分子）の構造'!J$45</f>
        <v>4929</v>
      </c>
      <c r="F62" s="180"/>
      <c r="G62" s="180"/>
      <c r="H62" s="180">
        <f>'将来負担比率（分子）の構造'!K$45</f>
        <v>4878</v>
      </c>
      <c r="I62" s="180"/>
      <c r="J62" s="180"/>
      <c r="K62" s="180">
        <f>'将来負担比率（分子）の構造'!L$45</f>
        <v>4750</v>
      </c>
      <c r="L62" s="180"/>
      <c r="M62" s="180"/>
      <c r="N62" s="180">
        <f>'将来負担比率（分子）の構造'!M$45</f>
        <v>4722</v>
      </c>
      <c r="O62" s="180"/>
      <c r="P62" s="180"/>
    </row>
    <row r="63" spans="1:16" x14ac:dyDescent="0.15">
      <c r="A63" s="180" t="s">
        <v>33</v>
      </c>
      <c r="B63" s="180">
        <f>'将来負担比率（分子）の構造'!I$44</f>
        <v>1659</v>
      </c>
      <c r="C63" s="180"/>
      <c r="D63" s="180"/>
      <c r="E63" s="180">
        <f>'将来負担比率（分子）の構造'!J$44</f>
        <v>1512</v>
      </c>
      <c r="F63" s="180"/>
      <c r="G63" s="180"/>
      <c r="H63" s="180">
        <f>'将来負担比率（分子）の構造'!K$44</f>
        <v>1480</v>
      </c>
      <c r="I63" s="180"/>
      <c r="J63" s="180"/>
      <c r="K63" s="180">
        <f>'将来負担比率（分子）の構造'!L$44</f>
        <v>1234</v>
      </c>
      <c r="L63" s="180"/>
      <c r="M63" s="180"/>
      <c r="N63" s="180">
        <f>'将来負担比率（分子）の構造'!M$44</f>
        <v>1066</v>
      </c>
      <c r="O63" s="180"/>
      <c r="P63" s="180"/>
    </row>
    <row r="64" spans="1:16" x14ac:dyDescent="0.15">
      <c r="A64" s="180" t="s">
        <v>32</v>
      </c>
      <c r="B64" s="180">
        <f>'将来負担比率（分子）の構造'!I$43</f>
        <v>21444</v>
      </c>
      <c r="C64" s="180"/>
      <c r="D64" s="180"/>
      <c r="E64" s="180">
        <f>'将来負担比率（分子）の構造'!J$43</f>
        <v>20603</v>
      </c>
      <c r="F64" s="180"/>
      <c r="G64" s="180"/>
      <c r="H64" s="180">
        <f>'将来負担比率（分子）の構造'!K$43</f>
        <v>20789</v>
      </c>
      <c r="I64" s="180"/>
      <c r="J64" s="180"/>
      <c r="K64" s="180">
        <f>'将来負担比率（分子）の構造'!L$43</f>
        <v>23400</v>
      </c>
      <c r="L64" s="180"/>
      <c r="M64" s="180"/>
      <c r="N64" s="180">
        <f>'将来負担比率（分子）の構造'!M$43</f>
        <v>22608</v>
      </c>
      <c r="O64" s="180"/>
      <c r="P64" s="180"/>
    </row>
    <row r="65" spans="1:16" x14ac:dyDescent="0.15">
      <c r="A65" s="180" t="s">
        <v>31</v>
      </c>
      <c r="B65" s="180">
        <f>'将来負担比率（分子）の構造'!I$42</f>
        <v>14</v>
      </c>
      <c r="C65" s="180"/>
      <c r="D65" s="180"/>
      <c r="E65" s="180">
        <f>'将来負担比率（分子）の構造'!J$42</f>
        <v>12</v>
      </c>
      <c r="F65" s="180"/>
      <c r="G65" s="180"/>
      <c r="H65" s="180">
        <f>'将来負担比率（分子）の構造'!K$42</f>
        <v>10</v>
      </c>
      <c r="I65" s="180"/>
      <c r="J65" s="180"/>
      <c r="K65" s="180">
        <f>'将来負担比率（分子）の構造'!L$42</f>
        <v>7</v>
      </c>
      <c r="L65" s="180"/>
      <c r="M65" s="180"/>
      <c r="N65" s="180">
        <f>'将来負担比率（分子）の構造'!M$42</f>
        <v>5</v>
      </c>
      <c r="O65" s="180"/>
      <c r="P65" s="180"/>
    </row>
    <row r="66" spans="1:16" x14ac:dyDescent="0.15">
      <c r="A66" s="180" t="s">
        <v>30</v>
      </c>
      <c r="B66" s="180">
        <f>'将来負担比率（分子）の構造'!I$41</f>
        <v>35466</v>
      </c>
      <c r="C66" s="180"/>
      <c r="D66" s="180"/>
      <c r="E66" s="180">
        <f>'将来負担比率（分子）の構造'!J$41</f>
        <v>34746</v>
      </c>
      <c r="F66" s="180"/>
      <c r="G66" s="180"/>
      <c r="H66" s="180">
        <f>'将来負担比率（分子）の構造'!K$41</f>
        <v>33710</v>
      </c>
      <c r="I66" s="180"/>
      <c r="J66" s="180"/>
      <c r="K66" s="180">
        <f>'将来負担比率（分子）の構造'!L$41</f>
        <v>33681</v>
      </c>
      <c r="L66" s="180"/>
      <c r="M66" s="180"/>
      <c r="N66" s="180">
        <f>'将来負担比率（分子）の構造'!M$41</f>
        <v>34345</v>
      </c>
      <c r="O66" s="180"/>
      <c r="P66" s="180"/>
    </row>
    <row r="67" spans="1:16" x14ac:dyDescent="0.15">
      <c r="A67" s="180" t="s">
        <v>74</v>
      </c>
      <c r="B67" s="180" t="e">
        <f>NA()</f>
        <v>#N/A</v>
      </c>
      <c r="C67" s="180">
        <f>IF(ISNUMBER('将来負担比率（分子）の構造'!I$53), IF('将来負担比率（分子）の構造'!I$53 &lt; 0, 0, '将来負担比率（分子）の構造'!I$53), NA())</f>
        <v>12196</v>
      </c>
      <c r="D67" s="180" t="e">
        <f>NA()</f>
        <v>#N/A</v>
      </c>
      <c r="E67" s="180" t="e">
        <f>NA()</f>
        <v>#N/A</v>
      </c>
      <c r="F67" s="180">
        <f>IF(ISNUMBER('将来負担比率（分子）の構造'!J$53), IF('将来負担比率（分子）の構造'!J$53 &lt; 0, 0, '将来負担比率（分子）の構造'!J$53), NA())</f>
        <v>11242</v>
      </c>
      <c r="G67" s="180" t="e">
        <f>NA()</f>
        <v>#N/A</v>
      </c>
      <c r="H67" s="180" t="e">
        <f>NA()</f>
        <v>#N/A</v>
      </c>
      <c r="I67" s="180">
        <f>IF(ISNUMBER('将来負担比率（分子）の構造'!K$53), IF('将来負担比率（分子）の構造'!K$53 &lt; 0, 0, '将来負担比率（分子）の構造'!K$53), NA())</f>
        <v>11243</v>
      </c>
      <c r="J67" s="180" t="e">
        <f>NA()</f>
        <v>#N/A</v>
      </c>
      <c r="K67" s="180" t="e">
        <f>NA()</f>
        <v>#N/A</v>
      </c>
      <c r="L67" s="180">
        <f>IF(ISNUMBER('将来負担比率（分子）の構造'!L$53), IF('将来負担比率（分子）の構造'!L$53 &lt; 0, 0, '将来負担比率（分子）の構造'!L$53), NA())</f>
        <v>12069</v>
      </c>
      <c r="M67" s="180" t="e">
        <f>NA()</f>
        <v>#N/A</v>
      </c>
      <c r="N67" s="180" t="e">
        <f>NA()</f>
        <v>#N/A</v>
      </c>
      <c r="O67" s="180">
        <f>IF(ISNUMBER('将来負担比率（分子）の構造'!M$53), IF('将来負担比率（分子）の構造'!M$53 &lt; 0, 0, '将来負担比率（分子）の構造'!M$53), NA())</f>
        <v>12273</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1439</v>
      </c>
      <c r="C72" s="184">
        <f>基金残高に係る経年分析!G55</f>
        <v>1439</v>
      </c>
      <c r="D72" s="184">
        <f>基金残高に係る経年分析!H55</f>
        <v>1440</v>
      </c>
    </row>
    <row r="73" spans="1:16" x14ac:dyDescent="0.15">
      <c r="A73" s="183" t="s">
        <v>77</v>
      </c>
      <c r="B73" s="184">
        <f>基金残高に係る経年分析!F56</f>
        <v>4157</v>
      </c>
      <c r="C73" s="184">
        <f>基金残高に係る経年分析!G56</f>
        <v>4159</v>
      </c>
      <c r="D73" s="184">
        <f>基金残高に係る経年分析!H56</f>
        <v>4159</v>
      </c>
    </row>
    <row r="74" spans="1:16" x14ac:dyDescent="0.15">
      <c r="A74" s="183" t="s">
        <v>78</v>
      </c>
      <c r="B74" s="184">
        <f>基金残高に係る経年分析!F57</f>
        <v>5469</v>
      </c>
      <c r="C74" s="184">
        <f>基金残高に係る経年分析!G57</f>
        <v>5686</v>
      </c>
      <c r="D74" s="184">
        <f>基金残高に係る経年分析!H57</f>
        <v>5477</v>
      </c>
    </row>
  </sheetData>
  <sheetProtection algorithmName="SHA-512" hashValue="WTJb0d72vPnOHwIB8Mp/k+oQDO5LoIZ6FdM9SzrYPG1CXYXXdZFr3skvJdSu6pSLPUqe3tRENqPGPpihPy44IQ==" saltValue="eplHh9Oab0QYDcD1lGbOZ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election activeCell="B1" sqref="B1:DN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4022112</v>
      </c>
      <c r="S5" s="669"/>
      <c r="T5" s="669"/>
      <c r="U5" s="669"/>
      <c r="V5" s="669"/>
      <c r="W5" s="669"/>
      <c r="X5" s="669"/>
      <c r="Y5" s="670"/>
      <c r="Z5" s="671">
        <v>13.6</v>
      </c>
      <c r="AA5" s="671"/>
      <c r="AB5" s="671"/>
      <c r="AC5" s="671"/>
      <c r="AD5" s="672">
        <v>4022112</v>
      </c>
      <c r="AE5" s="672"/>
      <c r="AF5" s="672"/>
      <c r="AG5" s="672"/>
      <c r="AH5" s="672"/>
      <c r="AI5" s="672"/>
      <c r="AJ5" s="672"/>
      <c r="AK5" s="672"/>
      <c r="AL5" s="673">
        <v>23.6</v>
      </c>
      <c r="AM5" s="674"/>
      <c r="AN5" s="674"/>
      <c r="AO5" s="675"/>
      <c r="AP5" s="665" t="s">
        <v>227</v>
      </c>
      <c r="AQ5" s="666"/>
      <c r="AR5" s="666"/>
      <c r="AS5" s="666"/>
      <c r="AT5" s="666"/>
      <c r="AU5" s="666"/>
      <c r="AV5" s="666"/>
      <c r="AW5" s="666"/>
      <c r="AX5" s="666"/>
      <c r="AY5" s="666"/>
      <c r="AZ5" s="666"/>
      <c r="BA5" s="666"/>
      <c r="BB5" s="666"/>
      <c r="BC5" s="666"/>
      <c r="BD5" s="666"/>
      <c r="BE5" s="666"/>
      <c r="BF5" s="667"/>
      <c r="BG5" s="679">
        <v>4021662</v>
      </c>
      <c r="BH5" s="680"/>
      <c r="BI5" s="680"/>
      <c r="BJ5" s="680"/>
      <c r="BK5" s="680"/>
      <c r="BL5" s="680"/>
      <c r="BM5" s="680"/>
      <c r="BN5" s="681"/>
      <c r="BO5" s="682">
        <v>100</v>
      </c>
      <c r="BP5" s="682"/>
      <c r="BQ5" s="682"/>
      <c r="BR5" s="682"/>
      <c r="BS5" s="683">
        <v>279249</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288705</v>
      </c>
      <c r="S6" s="680"/>
      <c r="T6" s="680"/>
      <c r="U6" s="680"/>
      <c r="V6" s="680"/>
      <c r="W6" s="680"/>
      <c r="X6" s="680"/>
      <c r="Y6" s="681"/>
      <c r="Z6" s="682">
        <v>1</v>
      </c>
      <c r="AA6" s="682"/>
      <c r="AB6" s="682"/>
      <c r="AC6" s="682"/>
      <c r="AD6" s="683">
        <v>288705</v>
      </c>
      <c r="AE6" s="683"/>
      <c r="AF6" s="683"/>
      <c r="AG6" s="683"/>
      <c r="AH6" s="683"/>
      <c r="AI6" s="683"/>
      <c r="AJ6" s="683"/>
      <c r="AK6" s="683"/>
      <c r="AL6" s="684">
        <v>1.7</v>
      </c>
      <c r="AM6" s="685"/>
      <c r="AN6" s="685"/>
      <c r="AO6" s="686"/>
      <c r="AP6" s="676" t="s">
        <v>232</v>
      </c>
      <c r="AQ6" s="677"/>
      <c r="AR6" s="677"/>
      <c r="AS6" s="677"/>
      <c r="AT6" s="677"/>
      <c r="AU6" s="677"/>
      <c r="AV6" s="677"/>
      <c r="AW6" s="677"/>
      <c r="AX6" s="677"/>
      <c r="AY6" s="677"/>
      <c r="AZ6" s="677"/>
      <c r="BA6" s="677"/>
      <c r="BB6" s="677"/>
      <c r="BC6" s="677"/>
      <c r="BD6" s="677"/>
      <c r="BE6" s="677"/>
      <c r="BF6" s="678"/>
      <c r="BG6" s="679">
        <v>4021662</v>
      </c>
      <c r="BH6" s="680"/>
      <c r="BI6" s="680"/>
      <c r="BJ6" s="680"/>
      <c r="BK6" s="680"/>
      <c r="BL6" s="680"/>
      <c r="BM6" s="680"/>
      <c r="BN6" s="681"/>
      <c r="BO6" s="682">
        <v>100</v>
      </c>
      <c r="BP6" s="682"/>
      <c r="BQ6" s="682"/>
      <c r="BR6" s="682"/>
      <c r="BS6" s="683">
        <v>279249</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211167</v>
      </c>
      <c r="CS6" s="680"/>
      <c r="CT6" s="680"/>
      <c r="CU6" s="680"/>
      <c r="CV6" s="680"/>
      <c r="CW6" s="680"/>
      <c r="CX6" s="680"/>
      <c r="CY6" s="681"/>
      <c r="CZ6" s="673">
        <v>0.7</v>
      </c>
      <c r="DA6" s="674"/>
      <c r="DB6" s="674"/>
      <c r="DC6" s="693"/>
      <c r="DD6" s="688" t="s">
        <v>173</v>
      </c>
      <c r="DE6" s="680"/>
      <c r="DF6" s="680"/>
      <c r="DG6" s="680"/>
      <c r="DH6" s="680"/>
      <c r="DI6" s="680"/>
      <c r="DJ6" s="680"/>
      <c r="DK6" s="680"/>
      <c r="DL6" s="680"/>
      <c r="DM6" s="680"/>
      <c r="DN6" s="680"/>
      <c r="DO6" s="680"/>
      <c r="DP6" s="681"/>
      <c r="DQ6" s="688">
        <v>211167</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10973</v>
      </c>
      <c r="S7" s="680"/>
      <c r="T7" s="680"/>
      <c r="U7" s="680"/>
      <c r="V7" s="680"/>
      <c r="W7" s="680"/>
      <c r="X7" s="680"/>
      <c r="Y7" s="681"/>
      <c r="Z7" s="682">
        <v>0</v>
      </c>
      <c r="AA7" s="682"/>
      <c r="AB7" s="682"/>
      <c r="AC7" s="682"/>
      <c r="AD7" s="683">
        <v>10973</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1849359</v>
      </c>
      <c r="BH7" s="680"/>
      <c r="BI7" s="680"/>
      <c r="BJ7" s="680"/>
      <c r="BK7" s="680"/>
      <c r="BL7" s="680"/>
      <c r="BM7" s="680"/>
      <c r="BN7" s="681"/>
      <c r="BO7" s="682">
        <v>46</v>
      </c>
      <c r="BP7" s="682"/>
      <c r="BQ7" s="682"/>
      <c r="BR7" s="682"/>
      <c r="BS7" s="683">
        <v>80609</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3759283</v>
      </c>
      <c r="CS7" s="680"/>
      <c r="CT7" s="680"/>
      <c r="CU7" s="680"/>
      <c r="CV7" s="680"/>
      <c r="CW7" s="680"/>
      <c r="CX7" s="680"/>
      <c r="CY7" s="681"/>
      <c r="CZ7" s="682">
        <v>13</v>
      </c>
      <c r="DA7" s="682"/>
      <c r="DB7" s="682"/>
      <c r="DC7" s="682"/>
      <c r="DD7" s="688">
        <v>449161</v>
      </c>
      <c r="DE7" s="680"/>
      <c r="DF7" s="680"/>
      <c r="DG7" s="680"/>
      <c r="DH7" s="680"/>
      <c r="DI7" s="680"/>
      <c r="DJ7" s="680"/>
      <c r="DK7" s="680"/>
      <c r="DL7" s="680"/>
      <c r="DM7" s="680"/>
      <c r="DN7" s="680"/>
      <c r="DO7" s="680"/>
      <c r="DP7" s="681"/>
      <c r="DQ7" s="688">
        <v>2570437</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11675</v>
      </c>
      <c r="S8" s="680"/>
      <c r="T8" s="680"/>
      <c r="U8" s="680"/>
      <c r="V8" s="680"/>
      <c r="W8" s="680"/>
      <c r="X8" s="680"/>
      <c r="Y8" s="681"/>
      <c r="Z8" s="682">
        <v>0</v>
      </c>
      <c r="AA8" s="682"/>
      <c r="AB8" s="682"/>
      <c r="AC8" s="682"/>
      <c r="AD8" s="683">
        <v>11675</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66327</v>
      </c>
      <c r="BH8" s="680"/>
      <c r="BI8" s="680"/>
      <c r="BJ8" s="680"/>
      <c r="BK8" s="680"/>
      <c r="BL8" s="680"/>
      <c r="BM8" s="680"/>
      <c r="BN8" s="681"/>
      <c r="BO8" s="682">
        <v>1.6</v>
      </c>
      <c r="BP8" s="682"/>
      <c r="BQ8" s="682"/>
      <c r="BR8" s="682"/>
      <c r="BS8" s="688" t="s">
        <v>173</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7211141</v>
      </c>
      <c r="CS8" s="680"/>
      <c r="CT8" s="680"/>
      <c r="CU8" s="680"/>
      <c r="CV8" s="680"/>
      <c r="CW8" s="680"/>
      <c r="CX8" s="680"/>
      <c r="CY8" s="681"/>
      <c r="CZ8" s="682">
        <v>24.9</v>
      </c>
      <c r="DA8" s="682"/>
      <c r="DB8" s="682"/>
      <c r="DC8" s="682"/>
      <c r="DD8" s="688">
        <v>228478</v>
      </c>
      <c r="DE8" s="680"/>
      <c r="DF8" s="680"/>
      <c r="DG8" s="680"/>
      <c r="DH8" s="680"/>
      <c r="DI8" s="680"/>
      <c r="DJ8" s="680"/>
      <c r="DK8" s="680"/>
      <c r="DL8" s="680"/>
      <c r="DM8" s="680"/>
      <c r="DN8" s="680"/>
      <c r="DO8" s="680"/>
      <c r="DP8" s="681"/>
      <c r="DQ8" s="688">
        <v>4128536</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10046</v>
      </c>
      <c r="S9" s="680"/>
      <c r="T9" s="680"/>
      <c r="U9" s="680"/>
      <c r="V9" s="680"/>
      <c r="W9" s="680"/>
      <c r="X9" s="680"/>
      <c r="Y9" s="681"/>
      <c r="Z9" s="682">
        <v>0</v>
      </c>
      <c r="AA9" s="682"/>
      <c r="AB9" s="682"/>
      <c r="AC9" s="682"/>
      <c r="AD9" s="683">
        <v>10046</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1361014</v>
      </c>
      <c r="BH9" s="680"/>
      <c r="BI9" s="680"/>
      <c r="BJ9" s="680"/>
      <c r="BK9" s="680"/>
      <c r="BL9" s="680"/>
      <c r="BM9" s="680"/>
      <c r="BN9" s="681"/>
      <c r="BO9" s="682">
        <v>33.799999999999997</v>
      </c>
      <c r="BP9" s="682"/>
      <c r="BQ9" s="682"/>
      <c r="BR9" s="682"/>
      <c r="BS9" s="688" t="s">
        <v>127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2661631</v>
      </c>
      <c r="CS9" s="680"/>
      <c r="CT9" s="680"/>
      <c r="CU9" s="680"/>
      <c r="CV9" s="680"/>
      <c r="CW9" s="680"/>
      <c r="CX9" s="680"/>
      <c r="CY9" s="681"/>
      <c r="CZ9" s="682">
        <v>9.1999999999999993</v>
      </c>
      <c r="DA9" s="682"/>
      <c r="DB9" s="682"/>
      <c r="DC9" s="682"/>
      <c r="DD9" s="688">
        <v>13156</v>
      </c>
      <c r="DE9" s="680"/>
      <c r="DF9" s="680"/>
      <c r="DG9" s="680"/>
      <c r="DH9" s="680"/>
      <c r="DI9" s="680"/>
      <c r="DJ9" s="680"/>
      <c r="DK9" s="680"/>
      <c r="DL9" s="680"/>
      <c r="DM9" s="680"/>
      <c r="DN9" s="680"/>
      <c r="DO9" s="680"/>
      <c r="DP9" s="681"/>
      <c r="DQ9" s="688">
        <v>2497051</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173</v>
      </c>
      <c r="AE10" s="683"/>
      <c r="AF10" s="683"/>
      <c r="AG10" s="683"/>
      <c r="AH10" s="683"/>
      <c r="AI10" s="683"/>
      <c r="AJ10" s="683"/>
      <c r="AK10" s="683"/>
      <c r="AL10" s="684" t="s">
        <v>173</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99203</v>
      </c>
      <c r="BH10" s="680"/>
      <c r="BI10" s="680"/>
      <c r="BJ10" s="680"/>
      <c r="BK10" s="680"/>
      <c r="BL10" s="680"/>
      <c r="BM10" s="680"/>
      <c r="BN10" s="681"/>
      <c r="BO10" s="682">
        <v>2.5</v>
      </c>
      <c r="BP10" s="682"/>
      <c r="BQ10" s="682"/>
      <c r="BR10" s="682"/>
      <c r="BS10" s="688">
        <v>16588</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92154</v>
      </c>
      <c r="CS10" s="680"/>
      <c r="CT10" s="680"/>
      <c r="CU10" s="680"/>
      <c r="CV10" s="680"/>
      <c r="CW10" s="680"/>
      <c r="CX10" s="680"/>
      <c r="CY10" s="681"/>
      <c r="CZ10" s="682">
        <v>0.3</v>
      </c>
      <c r="DA10" s="682"/>
      <c r="DB10" s="682"/>
      <c r="DC10" s="682"/>
      <c r="DD10" s="688" t="s">
        <v>173</v>
      </c>
      <c r="DE10" s="680"/>
      <c r="DF10" s="680"/>
      <c r="DG10" s="680"/>
      <c r="DH10" s="680"/>
      <c r="DI10" s="680"/>
      <c r="DJ10" s="680"/>
      <c r="DK10" s="680"/>
      <c r="DL10" s="680"/>
      <c r="DM10" s="680"/>
      <c r="DN10" s="680"/>
      <c r="DO10" s="680"/>
      <c r="DP10" s="681"/>
      <c r="DQ10" s="688">
        <v>91449</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173</v>
      </c>
      <c r="AA11" s="682"/>
      <c r="AB11" s="682"/>
      <c r="AC11" s="682"/>
      <c r="AD11" s="683" t="s">
        <v>173</v>
      </c>
      <c r="AE11" s="683"/>
      <c r="AF11" s="683"/>
      <c r="AG11" s="683"/>
      <c r="AH11" s="683"/>
      <c r="AI11" s="683"/>
      <c r="AJ11" s="683"/>
      <c r="AK11" s="683"/>
      <c r="AL11" s="684" t="s">
        <v>173</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322815</v>
      </c>
      <c r="BH11" s="680"/>
      <c r="BI11" s="680"/>
      <c r="BJ11" s="680"/>
      <c r="BK11" s="680"/>
      <c r="BL11" s="680"/>
      <c r="BM11" s="680"/>
      <c r="BN11" s="681"/>
      <c r="BO11" s="682">
        <v>8</v>
      </c>
      <c r="BP11" s="682"/>
      <c r="BQ11" s="682"/>
      <c r="BR11" s="682"/>
      <c r="BS11" s="688">
        <v>64021</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2417960</v>
      </c>
      <c r="CS11" s="680"/>
      <c r="CT11" s="680"/>
      <c r="CU11" s="680"/>
      <c r="CV11" s="680"/>
      <c r="CW11" s="680"/>
      <c r="CX11" s="680"/>
      <c r="CY11" s="681"/>
      <c r="CZ11" s="682">
        <v>8.3000000000000007</v>
      </c>
      <c r="DA11" s="682"/>
      <c r="DB11" s="682"/>
      <c r="DC11" s="682"/>
      <c r="DD11" s="688">
        <v>484427</v>
      </c>
      <c r="DE11" s="680"/>
      <c r="DF11" s="680"/>
      <c r="DG11" s="680"/>
      <c r="DH11" s="680"/>
      <c r="DI11" s="680"/>
      <c r="DJ11" s="680"/>
      <c r="DK11" s="680"/>
      <c r="DL11" s="680"/>
      <c r="DM11" s="680"/>
      <c r="DN11" s="680"/>
      <c r="DO11" s="680"/>
      <c r="DP11" s="681"/>
      <c r="DQ11" s="688">
        <v>1465876</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701369</v>
      </c>
      <c r="S12" s="680"/>
      <c r="T12" s="680"/>
      <c r="U12" s="680"/>
      <c r="V12" s="680"/>
      <c r="W12" s="680"/>
      <c r="X12" s="680"/>
      <c r="Y12" s="681"/>
      <c r="Z12" s="682">
        <v>2.4</v>
      </c>
      <c r="AA12" s="682"/>
      <c r="AB12" s="682"/>
      <c r="AC12" s="682"/>
      <c r="AD12" s="683">
        <v>701369</v>
      </c>
      <c r="AE12" s="683"/>
      <c r="AF12" s="683"/>
      <c r="AG12" s="683"/>
      <c r="AH12" s="683"/>
      <c r="AI12" s="683"/>
      <c r="AJ12" s="683"/>
      <c r="AK12" s="683"/>
      <c r="AL12" s="684">
        <v>4.0999999999999996</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1862395</v>
      </c>
      <c r="BH12" s="680"/>
      <c r="BI12" s="680"/>
      <c r="BJ12" s="680"/>
      <c r="BK12" s="680"/>
      <c r="BL12" s="680"/>
      <c r="BM12" s="680"/>
      <c r="BN12" s="681"/>
      <c r="BO12" s="682">
        <v>46.3</v>
      </c>
      <c r="BP12" s="682"/>
      <c r="BQ12" s="682"/>
      <c r="BR12" s="682"/>
      <c r="BS12" s="688">
        <v>198640</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1201832</v>
      </c>
      <c r="CS12" s="680"/>
      <c r="CT12" s="680"/>
      <c r="CU12" s="680"/>
      <c r="CV12" s="680"/>
      <c r="CW12" s="680"/>
      <c r="CX12" s="680"/>
      <c r="CY12" s="681"/>
      <c r="CZ12" s="682">
        <v>4.0999999999999996</v>
      </c>
      <c r="DA12" s="682"/>
      <c r="DB12" s="682"/>
      <c r="DC12" s="682"/>
      <c r="DD12" s="688">
        <v>747031</v>
      </c>
      <c r="DE12" s="680"/>
      <c r="DF12" s="680"/>
      <c r="DG12" s="680"/>
      <c r="DH12" s="680"/>
      <c r="DI12" s="680"/>
      <c r="DJ12" s="680"/>
      <c r="DK12" s="680"/>
      <c r="DL12" s="680"/>
      <c r="DM12" s="680"/>
      <c r="DN12" s="680"/>
      <c r="DO12" s="680"/>
      <c r="DP12" s="681"/>
      <c r="DQ12" s="688">
        <v>325193</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9154</v>
      </c>
      <c r="S13" s="680"/>
      <c r="T13" s="680"/>
      <c r="U13" s="680"/>
      <c r="V13" s="680"/>
      <c r="W13" s="680"/>
      <c r="X13" s="680"/>
      <c r="Y13" s="681"/>
      <c r="Z13" s="682">
        <v>0</v>
      </c>
      <c r="AA13" s="682"/>
      <c r="AB13" s="682"/>
      <c r="AC13" s="682"/>
      <c r="AD13" s="683">
        <v>9154</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1839935</v>
      </c>
      <c r="BH13" s="680"/>
      <c r="BI13" s="680"/>
      <c r="BJ13" s="680"/>
      <c r="BK13" s="680"/>
      <c r="BL13" s="680"/>
      <c r="BM13" s="680"/>
      <c r="BN13" s="681"/>
      <c r="BO13" s="682">
        <v>45.7</v>
      </c>
      <c r="BP13" s="682"/>
      <c r="BQ13" s="682"/>
      <c r="BR13" s="682"/>
      <c r="BS13" s="688">
        <v>198640</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2955467</v>
      </c>
      <c r="CS13" s="680"/>
      <c r="CT13" s="680"/>
      <c r="CU13" s="680"/>
      <c r="CV13" s="680"/>
      <c r="CW13" s="680"/>
      <c r="CX13" s="680"/>
      <c r="CY13" s="681"/>
      <c r="CZ13" s="682">
        <v>10.199999999999999</v>
      </c>
      <c r="DA13" s="682"/>
      <c r="DB13" s="682"/>
      <c r="DC13" s="682"/>
      <c r="DD13" s="688">
        <v>1593217</v>
      </c>
      <c r="DE13" s="680"/>
      <c r="DF13" s="680"/>
      <c r="DG13" s="680"/>
      <c r="DH13" s="680"/>
      <c r="DI13" s="680"/>
      <c r="DJ13" s="680"/>
      <c r="DK13" s="680"/>
      <c r="DL13" s="680"/>
      <c r="DM13" s="680"/>
      <c r="DN13" s="680"/>
      <c r="DO13" s="680"/>
      <c r="DP13" s="681"/>
      <c r="DQ13" s="688">
        <v>1411895</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173</v>
      </c>
      <c r="S14" s="680"/>
      <c r="T14" s="680"/>
      <c r="U14" s="680"/>
      <c r="V14" s="680"/>
      <c r="W14" s="680"/>
      <c r="X14" s="680"/>
      <c r="Y14" s="681"/>
      <c r="Z14" s="682" t="s">
        <v>173</v>
      </c>
      <c r="AA14" s="682"/>
      <c r="AB14" s="682"/>
      <c r="AC14" s="682"/>
      <c r="AD14" s="683" t="s">
        <v>173</v>
      </c>
      <c r="AE14" s="683"/>
      <c r="AF14" s="683"/>
      <c r="AG14" s="683"/>
      <c r="AH14" s="683"/>
      <c r="AI14" s="683"/>
      <c r="AJ14" s="683"/>
      <c r="AK14" s="683"/>
      <c r="AL14" s="684" t="s">
        <v>127</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142236</v>
      </c>
      <c r="BH14" s="680"/>
      <c r="BI14" s="680"/>
      <c r="BJ14" s="680"/>
      <c r="BK14" s="680"/>
      <c r="BL14" s="680"/>
      <c r="BM14" s="680"/>
      <c r="BN14" s="681"/>
      <c r="BO14" s="682">
        <v>3.5</v>
      </c>
      <c r="BP14" s="682"/>
      <c r="BQ14" s="682"/>
      <c r="BR14" s="682"/>
      <c r="BS14" s="688" t="s">
        <v>173</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991773</v>
      </c>
      <c r="CS14" s="680"/>
      <c r="CT14" s="680"/>
      <c r="CU14" s="680"/>
      <c r="CV14" s="680"/>
      <c r="CW14" s="680"/>
      <c r="CX14" s="680"/>
      <c r="CY14" s="681"/>
      <c r="CZ14" s="682">
        <v>3.4</v>
      </c>
      <c r="DA14" s="682"/>
      <c r="DB14" s="682"/>
      <c r="DC14" s="682"/>
      <c r="DD14" s="688">
        <v>47227</v>
      </c>
      <c r="DE14" s="680"/>
      <c r="DF14" s="680"/>
      <c r="DG14" s="680"/>
      <c r="DH14" s="680"/>
      <c r="DI14" s="680"/>
      <c r="DJ14" s="680"/>
      <c r="DK14" s="680"/>
      <c r="DL14" s="680"/>
      <c r="DM14" s="680"/>
      <c r="DN14" s="680"/>
      <c r="DO14" s="680"/>
      <c r="DP14" s="681"/>
      <c r="DQ14" s="688">
        <v>903065</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55794</v>
      </c>
      <c r="S15" s="680"/>
      <c r="T15" s="680"/>
      <c r="U15" s="680"/>
      <c r="V15" s="680"/>
      <c r="W15" s="680"/>
      <c r="X15" s="680"/>
      <c r="Y15" s="681"/>
      <c r="Z15" s="682">
        <v>0.2</v>
      </c>
      <c r="AA15" s="682"/>
      <c r="AB15" s="682"/>
      <c r="AC15" s="682"/>
      <c r="AD15" s="683">
        <v>55794</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167672</v>
      </c>
      <c r="BH15" s="680"/>
      <c r="BI15" s="680"/>
      <c r="BJ15" s="680"/>
      <c r="BK15" s="680"/>
      <c r="BL15" s="680"/>
      <c r="BM15" s="680"/>
      <c r="BN15" s="681"/>
      <c r="BO15" s="682">
        <v>4.2</v>
      </c>
      <c r="BP15" s="682"/>
      <c r="BQ15" s="682"/>
      <c r="BR15" s="682"/>
      <c r="BS15" s="688" t="s">
        <v>173</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3179632</v>
      </c>
      <c r="CS15" s="680"/>
      <c r="CT15" s="680"/>
      <c r="CU15" s="680"/>
      <c r="CV15" s="680"/>
      <c r="CW15" s="680"/>
      <c r="CX15" s="680"/>
      <c r="CY15" s="681"/>
      <c r="CZ15" s="682">
        <v>11</v>
      </c>
      <c r="DA15" s="682"/>
      <c r="DB15" s="682"/>
      <c r="DC15" s="682"/>
      <c r="DD15" s="688">
        <v>1133588</v>
      </c>
      <c r="DE15" s="680"/>
      <c r="DF15" s="680"/>
      <c r="DG15" s="680"/>
      <c r="DH15" s="680"/>
      <c r="DI15" s="680"/>
      <c r="DJ15" s="680"/>
      <c r="DK15" s="680"/>
      <c r="DL15" s="680"/>
      <c r="DM15" s="680"/>
      <c r="DN15" s="680"/>
      <c r="DO15" s="680"/>
      <c r="DP15" s="681"/>
      <c r="DQ15" s="688">
        <v>1719438</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173</v>
      </c>
      <c r="AA16" s="682"/>
      <c r="AB16" s="682"/>
      <c r="AC16" s="682"/>
      <c r="AD16" s="683" t="s">
        <v>127</v>
      </c>
      <c r="AE16" s="683"/>
      <c r="AF16" s="683"/>
      <c r="AG16" s="683"/>
      <c r="AH16" s="683"/>
      <c r="AI16" s="683"/>
      <c r="AJ16" s="683"/>
      <c r="AK16" s="683"/>
      <c r="AL16" s="684" t="s">
        <v>173</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173</v>
      </c>
      <c r="BP16" s="682"/>
      <c r="BQ16" s="682"/>
      <c r="BR16" s="682"/>
      <c r="BS16" s="688" t="s">
        <v>173</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320436</v>
      </c>
      <c r="CS16" s="680"/>
      <c r="CT16" s="680"/>
      <c r="CU16" s="680"/>
      <c r="CV16" s="680"/>
      <c r="CW16" s="680"/>
      <c r="CX16" s="680"/>
      <c r="CY16" s="681"/>
      <c r="CZ16" s="682">
        <v>1.1000000000000001</v>
      </c>
      <c r="DA16" s="682"/>
      <c r="DB16" s="682"/>
      <c r="DC16" s="682"/>
      <c r="DD16" s="688" t="s">
        <v>127</v>
      </c>
      <c r="DE16" s="680"/>
      <c r="DF16" s="680"/>
      <c r="DG16" s="680"/>
      <c r="DH16" s="680"/>
      <c r="DI16" s="680"/>
      <c r="DJ16" s="680"/>
      <c r="DK16" s="680"/>
      <c r="DL16" s="680"/>
      <c r="DM16" s="680"/>
      <c r="DN16" s="680"/>
      <c r="DO16" s="680"/>
      <c r="DP16" s="681"/>
      <c r="DQ16" s="688">
        <v>9500</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15395</v>
      </c>
      <c r="S17" s="680"/>
      <c r="T17" s="680"/>
      <c r="U17" s="680"/>
      <c r="V17" s="680"/>
      <c r="W17" s="680"/>
      <c r="X17" s="680"/>
      <c r="Y17" s="681"/>
      <c r="Z17" s="682">
        <v>0.1</v>
      </c>
      <c r="AA17" s="682"/>
      <c r="AB17" s="682"/>
      <c r="AC17" s="682"/>
      <c r="AD17" s="683">
        <v>15395</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173</v>
      </c>
      <c r="BH17" s="680"/>
      <c r="BI17" s="680"/>
      <c r="BJ17" s="680"/>
      <c r="BK17" s="680"/>
      <c r="BL17" s="680"/>
      <c r="BM17" s="680"/>
      <c r="BN17" s="681"/>
      <c r="BO17" s="682" t="s">
        <v>173</v>
      </c>
      <c r="BP17" s="682"/>
      <c r="BQ17" s="682"/>
      <c r="BR17" s="682"/>
      <c r="BS17" s="688" t="s">
        <v>173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3992166</v>
      </c>
      <c r="CS17" s="680"/>
      <c r="CT17" s="680"/>
      <c r="CU17" s="680"/>
      <c r="CV17" s="680"/>
      <c r="CW17" s="680"/>
      <c r="CX17" s="680"/>
      <c r="CY17" s="681"/>
      <c r="CZ17" s="682">
        <v>13.8</v>
      </c>
      <c r="DA17" s="682"/>
      <c r="DB17" s="682"/>
      <c r="DC17" s="682"/>
      <c r="DD17" s="688" t="s">
        <v>127</v>
      </c>
      <c r="DE17" s="680"/>
      <c r="DF17" s="680"/>
      <c r="DG17" s="680"/>
      <c r="DH17" s="680"/>
      <c r="DI17" s="680"/>
      <c r="DJ17" s="680"/>
      <c r="DK17" s="680"/>
      <c r="DL17" s="680"/>
      <c r="DM17" s="680"/>
      <c r="DN17" s="680"/>
      <c r="DO17" s="680"/>
      <c r="DP17" s="681"/>
      <c r="DQ17" s="688">
        <v>3912261</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13281039</v>
      </c>
      <c r="S18" s="680"/>
      <c r="T18" s="680"/>
      <c r="U18" s="680"/>
      <c r="V18" s="680"/>
      <c r="W18" s="680"/>
      <c r="X18" s="680"/>
      <c r="Y18" s="681"/>
      <c r="Z18" s="682">
        <v>45</v>
      </c>
      <c r="AA18" s="682"/>
      <c r="AB18" s="682"/>
      <c r="AC18" s="682"/>
      <c r="AD18" s="683">
        <v>11874452</v>
      </c>
      <c r="AE18" s="683"/>
      <c r="AF18" s="683"/>
      <c r="AG18" s="683"/>
      <c r="AH18" s="683"/>
      <c r="AI18" s="683"/>
      <c r="AJ18" s="683"/>
      <c r="AK18" s="683"/>
      <c r="AL18" s="684">
        <v>69.599999999999994</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173</v>
      </c>
      <c r="BH18" s="680"/>
      <c r="BI18" s="680"/>
      <c r="BJ18" s="680"/>
      <c r="BK18" s="680"/>
      <c r="BL18" s="680"/>
      <c r="BM18" s="680"/>
      <c r="BN18" s="681"/>
      <c r="BO18" s="682" t="s">
        <v>173</v>
      </c>
      <c r="BP18" s="682"/>
      <c r="BQ18" s="682"/>
      <c r="BR18" s="682"/>
      <c r="BS18" s="688" t="s">
        <v>173</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173</v>
      </c>
      <c r="CS18" s="680"/>
      <c r="CT18" s="680"/>
      <c r="CU18" s="680"/>
      <c r="CV18" s="680"/>
      <c r="CW18" s="680"/>
      <c r="CX18" s="680"/>
      <c r="CY18" s="681"/>
      <c r="CZ18" s="682" t="s">
        <v>173</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11874452</v>
      </c>
      <c r="S19" s="680"/>
      <c r="T19" s="680"/>
      <c r="U19" s="680"/>
      <c r="V19" s="680"/>
      <c r="W19" s="680"/>
      <c r="X19" s="680"/>
      <c r="Y19" s="681"/>
      <c r="Z19" s="682">
        <v>40.299999999999997</v>
      </c>
      <c r="AA19" s="682"/>
      <c r="AB19" s="682"/>
      <c r="AC19" s="682"/>
      <c r="AD19" s="683">
        <v>11874452</v>
      </c>
      <c r="AE19" s="683"/>
      <c r="AF19" s="683"/>
      <c r="AG19" s="683"/>
      <c r="AH19" s="683"/>
      <c r="AI19" s="683"/>
      <c r="AJ19" s="683"/>
      <c r="AK19" s="683"/>
      <c r="AL19" s="684">
        <v>69.599999999999994</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450</v>
      </c>
      <c r="BH19" s="680"/>
      <c r="BI19" s="680"/>
      <c r="BJ19" s="680"/>
      <c r="BK19" s="680"/>
      <c r="BL19" s="680"/>
      <c r="BM19" s="680"/>
      <c r="BN19" s="681"/>
      <c r="BO19" s="682">
        <v>0</v>
      </c>
      <c r="BP19" s="682"/>
      <c r="BQ19" s="682"/>
      <c r="BR19" s="682"/>
      <c r="BS19" s="688" t="s">
        <v>173</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173</v>
      </c>
      <c r="CS19" s="680"/>
      <c r="CT19" s="680"/>
      <c r="CU19" s="680"/>
      <c r="CV19" s="680"/>
      <c r="CW19" s="680"/>
      <c r="CX19" s="680"/>
      <c r="CY19" s="681"/>
      <c r="CZ19" s="682" t="s">
        <v>173</v>
      </c>
      <c r="DA19" s="682"/>
      <c r="DB19" s="682"/>
      <c r="DC19" s="682"/>
      <c r="DD19" s="688" t="s">
        <v>173</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1406587</v>
      </c>
      <c r="S20" s="680"/>
      <c r="T20" s="680"/>
      <c r="U20" s="680"/>
      <c r="V20" s="680"/>
      <c r="W20" s="680"/>
      <c r="X20" s="680"/>
      <c r="Y20" s="681"/>
      <c r="Z20" s="682">
        <v>4.8</v>
      </c>
      <c r="AA20" s="682"/>
      <c r="AB20" s="682"/>
      <c r="AC20" s="682"/>
      <c r="AD20" s="683" t="s">
        <v>127</v>
      </c>
      <c r="AE20" s="683"/>
      <c r="AF20" s="683"/>
      <c r="AG20" s="683"/>
      <c r="AH20" s="683"/>
      <c r="AI20" s="683"/>
      <c r="AJ20" s="683"/>
      <c r="AK20" s="683"/>
      <c r="AL20" s="684" t="s">
        <v>173</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450</v>
      </c>
      <c r="BH20" s="680"/>
      <c r="BI20" s="680"/>
      <c r="BJ20" s="680"/>
      <c r="BK20" s="680"/>
      <c r="BL20" s="680"/>
      <c r="BM20" s="680"/>
      <c r="BN20" s="681"/>
      <c r="BO20" s="682">
        <v>0</v>
      </c>
      <c r="BP20" s="682"/>
      <c r="BQ20" s="682"/>
      <c r="BR20" s="682"/>
      <c r="BS20" s="688" t="s">
        <v>173</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28994642</v>
      </c>
      <c r="CS20" s="680"/>
      <c r="CT20" s="680"/>
      <c r="CU20" s="680"/>
      <c r="CV20" s="680"/>
      <c r="CW20" s="680"/>
      <c r="CX20" s="680"/>
      <c r="CY20" s="681"/>
      <c r="CZ20" s="682">
        <v>100</v>
      </c>
      <c r="DA20" s="682"/>
      <c r="DB20" s="682"/>
      <c r="DC20" s="682"/>
      <c r="DD20" s="688">
        <v>4696285</v>
      </c>
      <c r="DE20" s="680"/>
      <c r="DF20" s="680"/>
      <c r="DG20" s="680"/>
      <c r="DH20" s="680"/>
      <c r="DI20" s="680"/>
      <c r="DJ20" s="680"/>
      <c r="DK20" s="680"/>
      <c r="DL20" s="680"/>
      <c r="DM20" s="680"/>
      <c r="DN20" s="680"/>
      <c r="DO20" s="680"/>
      <c r="DP20" s="681"/>
      <c r="DQ20" s="688">
        <v>19245868</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173</v>
      </c>
      <c r="AA21" s="682"/>
      <c r="AB21" s="682"/>
      <c r="AC21" s="682"/>
      <c r="AD21" s="683" t="s">
        <v>173</v>
      </c>
      <c r="AE21" s="683"/>
      <c r="AF21" s="683"/>
      <c r="AG21" s="683"/>
      <c r="AH21" s="683"/>
      <c r="AI21" s="683"/>
      <c r="AJ21" s="683"/>
      <c r="AK21" s="683"/>
      <c r="AL21" s="684" t="s">
        <v>127</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450</v>
      </c>
      <c r="BH21" s="680"/>
      <c r="BI21" s="680"/>
      <c r="BJ21" s="680"/>
      <c r="BK21" s="680"/>
      <c r="BL21" s="680"/>
      <c r="BM21" s="680"/>
      <c r="BN21" s="681"/>
      <c r="BO21" s="682">
        <v>0</v>
      </c>
      <c r="BP21" s="682"/>
      <c r="BQ21" s="682"/>
      <c r="BR21" s="682"/>
      <c r="BS21" s="688" t="s">
        <v>173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18406262</v>
      </c>
      <c r="S22" s="680"/>
      <c r="T22" s="680"/>
      <c r="U22" s="680"/>
      <c r="V22" s="680"/>
      <c r="W22" s="680"/>
      <c r="X22" s="680"/>
      <c r="Y22" s="681"/>
      <c r="Z22" s="682">
        <v>62.4</v>
      </c>
      <c r="AA22" s="682"/>
      <c r="AB22" s="682"/>
      <c r="AC22" s="682"/>
      <c r="AD22" s="683">
        <v>16999675</v>
      </c>
      <c r="AE22" s="683"/>
      <c r="AF22" s="683"/>
      <c r="AG22" s="683"/>
      <c r="AH22" s="683"/>
      <c r="AI22" s="683"/>
      <c r="AJ22" s="683"/>
      <c r="AK22" s="683"/>
      <c r="AL22" s="684">
        <v>99.6</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173</v>
      </c>
      <c r="BP22" s="682"/>
      <c r="BQ22" s="682"/>
      <c r="BR22" s="682"/>
      <c r="BS22" s="688" t="s">
        <v>173</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3619</v>
      </c>
      <c r="S23" s="680"/>
      <c r="T23" s="680"/>
      <c r="U23" s="680"/>
      <c r="V23" s="680"/>
      <c r="W23" s="680"/>
      <c r="X23" s="680"/>
      <c r="Y23" s="681"/>
      <c r="Z23" s="682">
        <v>0</v>
      </c>
      <c r="AA23" s="682"/>
      <c r="AB23" s="682"/>
      <c r="AC23" s="682"/>
      <c r="AD23" s="683">
        <v>3619</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173</v>
      </c>
      <c r="BH23" s="680"/>
      <c r="BI23" s="680"/>
      <c r="BJ23" s="680"/>
      <c r="BK23" s="680"/>
      <c r="BL23" s="680"/>
      <c r="BM23" s="680"/>
      <c r="BN23" s="681"/>
      <c r="BO23" s="682" t="s">
        <v>173</v>
      </c>
      <c r="BP23" s="682"/>
      <c r="BQ23" s="682"/>
      <c r="BR23" s="682"/>
      <c r="BS23" s="688" t="s">
        <v>173</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261439</v>
      </c>
      <c r="S24" s="680"/>
      <c r="T24" s="680"/>
      <c r="U24" s="680"/>
      <c r="V24" s="680"/>
      <c r="W24" s="680"/>
      <c r="X24" s="680"/>
      <c r="Y24" s="681"/>
      <c r="Z24" s="682">
        <v>0.9</v>
      </c>
      <c r="AA24" s="682"/>
      <c r="AB24" s="682"/>
      <c r="AC24" s="682"/>
      <c r="AD24" s="683" t="s">
        <v>127</v>
      </c>
      <c r="AE24" s="683"/>
      <c r="AF24" s="683"/>
      <c r="AG24" s="683"/>
      <c r="AH24" s="683"/>
      <c r="AI24" s="683"/>
      <c r="AJ24" s="683"/>
      <c r="AK24" s="683"/>
      <c r="AL24" s="684" t="s">
        <v>173</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173</v>
      </c>
      <c r="BP24" s="682"/>
      <c r="BQ24" s="682"/>
      <c r="BR24" s="682"/>
      <c r="BS24" s="688" t="s">
        <v>173</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11966169</v>
      </c>
      <c r="CS24" s="669"/>
      <c r="CT24" s="669"/>
      <c r="CU24" s="669"/>
      <c r="CV24" s="669"/>
      <c r="CW24" s="669"/>
      <c r="CX24" s="669"/>
      <c r="CY24" s="670"/>
      <c r="CZ24" s="673">
        <v>41.3</v>
      </c>
      <c r="DA24" s="674"/>
      <c r="DB24" s="674"/>
      <c r="DC24" s="693"/>
      <c r="DD24" s="712">
        <v>9358261</v>
      </c>
      <c r="DE24" s="669"/>
      <c r="DF24" s="669"/>
      <c r="DG24" s="669"/>
      <c r="DH24" s="669"/>
      <c r="DI24" s="669"/>
      <c r="DJ24" s="669"/>
      <c r="DK24" s="670"/>
      <c r="DL24" s="712">
        <v>9191538</v>
      </c>
      <c r="DM24" s="669"/>
      <c r="DN24" s="669"/>
      <c r="DO24" s="669"/>
      <c r="DP24" s="669"/>
      <c r="DQ24" s="669"/>
      <c r="DR24" s="669"/>
      <c r="DS24" s="669"/>
      <c r="DT24" s="669"/>
      <c r="DU24" s="669"/>
      <c r="DV24" s="670"/>
      <c r="DW24" s="673">
        <v>51.8</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400311</v>
      </c>
      <c r="S25" s="680"/>
      <c r="T25" s="680"/>
      <c r="U25" s="680"/>
      <c r="V25" s="680"/>
      <c r="W25" s="680"/>
      <c r="X25" s="680"/>
      <c r="Y25" s="681"/>
      <c r="Z25" s="682">
        <v>1.4</v>
      </c>
      <c r="AA25" s="682"/>
      <c r="AB25" s="682"/>
      <c r="AC25" s="682"/>
      <c r="AD25" s="683">
        <v>18300</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173</v>
      </c>
      <c r="BH25" s="680"/>
      <c r="BI25" s="680"/>
      <c r="BJ25" s="680"/>
      <c r="BK25" s="680"/>
      <c r="BL25" s="680"/>
      <c r="BM25" s="680"/>
      <c r="BN25" s="681"/>
      <c r="BO25" s="682" t="s">
        <v>173</v>
      </c>
      <c r="BP25" s="682"/>
      <c r="BQ25" s="682"/>
      <c r="BR25" s="682"/>
      <c r="BS25" s="688" t="s">
        <v>173</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4263938</v>
      </c>
      <c r="CS25" s="715"/>
      <c r="CT25" s="715"/>
      <c r="CU25" s="715"/>
      <c r="CV25" s="715"/>
      <c r="CW25" s="715"/>
      <c r="CX25" s="715"/>
      <c r="CY25" s="716"/>
      <c r="CZ25" s="684">
        <v>14.7</v>
      </c>
      <c r="DA25" s="713"/>
      <c r="DB25" s="713"/>
      <c r="DC25" s="717"/>
      <c r="DD25" s="688">
        <v>3920943</v>
      </c>
      <c r="DE25" s="715"/>
      <c r="DF25" s="715"/>
      <c r="DG25" s="715"/>
      <c r="DH25" s="715"/>
      <c r="DI25" s="715"/>
      <c r="DJ25" s="715"/>
      <c r="DK25" s="716"/>
      <c r="DL25" s="688">
        <v>3805658</v>
      </c>
      <c r="DM25" s="715"/>
      <c r="DN25" s="715"/>
      <c r="DO25" s="715"/>
      <c r="DP25" s="715"/>
      <c r="DQ25" s="715"/>
      <c r="DR25" s="715"/>
      <c r="DS25" s="715"/>
      <c r="DT25" s="715"/>
      <c r="DU25" s="715"/>
      <c r="DV25" s="716"/>
      <c r="DW25" s="684">
        <v>21.4</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19294</v>
      </c>
      <c r="S26" s="680"/>
      <c r="T26" s="680"/>
      <c r="U26" s="680"/>
      <c r="V26" s="680"/>
      <c r="W26" s="680"/>
      <c r="X26" s="680"/>
      <c r="Y26" s="681"/>
      <c r="Z26" s="682">
        <v>0.1</v>
      </c>
      <c r="AA26" s="682"/>
      <c r="AB26" s="682"/>
      <c r="AC26" s="682"/>
      <c r="AD26" s="683" t="s">
        <v>127</v>
      </c>
      <c r="AE26" s="683"/>
      <c r="AF26" s="683"/>
      <c r="AG26" s="683"/>
      <c r="AH26" s="683"/>
      <c r="AI26" s="683"/>
      <c r="AJ26" s="683"/>
      <c r="AK26" s="683"/>
      <c r="AL26" s="684" t="s">
        <v>173</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173</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2744516</v>
      </c>
      <c r="CS26" s="680"/>
      <c r="CT26" s="680"/>
      <c r="CU26" s="680"/>
      <c r="CV26" s="680"/>
      <c r="CW26" s="680"/>
      <c r="CX26" s="680"/>
      <c r="CY26" s="681"/>
      <c r="CZ26" s="684">
        <v>9.5</v>
      </c>
      <c r="DA26" s="713"/>
      <c r="DB26" s="713"/>
      <c r="DC26" s="717"/>
      <c r="DD26" s="688">
        <v>2511422</v>
      </c>
      <c r="DE26" s="680"/>
      <c r="DF26" s="680"/>
      <c r="DG26" s="680"/>
      <c r="DH26" s="680"/>
      <c r="DI26" s="680"/>
      <c r="DJ26" s="680"/>
      <c r="DK26" s="681"/>
      <c r="DL26" s="688" t="s">
        <v>173</v>
      </c>
      <c r="DM26" s="680"/>
      <c r="DN26" s="680"/>
      <c r="DO26" s="680"/>
      <c r="DP26" s="680"/>
      <c r="DQ26" s="680"/>
      <c r="DR26" s="680"/>
      <c r="DS26" s="680"/>
      <c r="DT26" s="680"/>
      <c r="DU26" s="680"/>
      <c r="DV26" s="681"/>
      <c r="DW26" s="684" t="s">
        <v>173</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2302787</v>
      </c>
      <c r="S27" s="680"/>
      <c r="T27" s="680"/>
      <c r="U27" s="680"/>
      <c r="V27" s="680"/>
      <c r="W27" s="680"/>
      <c r="X27" s="680"/>
      <c r="Y27" s="681"/>
      <c r="Z27" s="682">
        <v>7.8</v>
      </c>
      <c r="AA27" s="682"/>
      <c r="AB27" s="682"/>
      <c r="AC27" s="682"/>
      <c r="AD27" s="683" t="s">
        <v>173</v>
      </c>
      <c r="AE27" s="683"/>
      <c r="AF27" s="683"/>
      <c r="AG27" s="683"/>
      <c r="AH27" s="683"/>
      <c r="AI27" s="683"/>
      <c r="AJ27" s="683"/>
      <c r="AK27" s="683"/>
      <c r="AL27" s="684" t="s">
        <v>127</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4022112</v>
      </c>
      <c r="BH27" s="680"/>
      <c r="BI27" s="680"/>
      <c r="BJ27" s="680"/>
      <c r="BK27" s="680"/>
      <c r="BL27" s="680"/>
      <c r="BM27" s="680"/>
      <c r="BN27" s="681"/>
      <c r="BO27" s="682">
        <v>100</v>
      </c>
      <c r="BP27" s="682"/>
      <c r="BQ27" s="682"/>
      <c r="BR27" s="682"/>
      <c r="BS27" s="688">
        <v>279249</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3710065</v>
      </c>
      <c r="CS27" s="715"/>
      <c r="CT27" s="715"/>
      <c r="CU27" s="715"/>
      <c r="CV27" s="715"/>
      <c r="CW27" s="715"/>
      <c r="CX27" s="715"/>
      <c r="CY27" s="716"/>
      <c r="CZ27" s="684">
        <v>12.8</v>
      </c>
      <c r="DA27" s="713"/>
      <c r="DB27" s="713"/>
      <c r="DC27" s="717"/>
      <c r="DD27" s="688">
        <v>1525057</v>
      </c>
      <c r="DE27" s="715"/>
      <c r="DF27" s="715"/>
      <c r="DG27" s="715"/>
      <c r="DH27" s="715"/>
      <c r="DI27" s="715"/>
      <c r="DJ27" s="715"/>
      <c r="DK27" s="716"/>
      <c r="DL27" s="688">
        <v>1473619</v>
      </c>
      <c r="DM27" s="715"/>
      <c r="DN27" s="715"/>
      <c r="DO27" s="715"/>
      <c r="DP27" s="715"/>
      <c r="DQ27" s="715"/>
      <c r="DR27" s="715"/>
      <c r="DS27" s="715"/>
      <c r="DT27" s="715"/>
      <c r="DU27" s="715"/>
      <c r="DV27" s="716"/>
      <c r="DW27" s="684">
        <v>8.3000000000000007</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173</v>
      </c>
      <c r="S28" s="680"/>
      <c r="T28" s="680"/>
      <c r="U28" s="680"/>
      <c r="V28" s="680"/>
      <c r="W28" s="680"/>
      <c r="X28" s="680"/>
      <c r="Y28" s="681"/>
      <c r="Z28" s="682" t="s">
        <v>173</v>
      </c>
      <c r="AA28" s="682"/>
      <c r="AB28" s="682"/>
      <c r="AC28" s="682"/>
      <c r="AD28" s="683" t="s">
        <v>127</v>
      </c>
      <c r="AE28" s="683"/>
      <c r="AF28" s="683"/>
      <c r="AG28" s="683"/>
      <c r="AH28" s="683"/>
      <c r="AI28" s="683"/>
      <c r="AJ28" s="683"/>
      <c r="AK28" s="683"/>
      <c r="AL28" s="684" t="s">
        <v>173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3992166</v>
      </c>
      <c r="CS28" s="680"/>
      <c r="CT28" s="680"/>
      <c r="CU28" s="680"/>
      <c r="CV28" s="680"/>
      <c r="CW28" s="680"/>
      <c r="CX28" s="680"/>
      <c r="CY28" s="681"/>
      <c r="CZ28" s="684">
        <v>13.8</v>
      </c>
      <c r="DA28" s="713"/>
      <c r="DB28" s="713"/>
      <c r="DC28" s="717"/>
      <c r="DD28" s="688">
        <v>3912261</v>
      </c>
      <c r="DE28" s="680"/>
      <c r="DF28" s="680"/>
      <c r="DG28" s="680"/>
      <c r="DH28" s="680"/>
      <c r="DI28" s="680"/>
      <c r="DJ28" s="680"/>
      <c r="DK28" s="681"/>
      <c r="DL28" s="688">
        <v>3912261</v>
      </c>
      <c r="DM28" s="680"/>
      <c r="DN28" s="680"/>
      <c r="DO28" s="680"/>
      <c r="DP28" s="680"/>
      <c r="DQ28" s="680"/>
      <c r="DR28" s="680"/>
      <c r="DS28" s="680"/>
      <c r="DT28" s="680"/>
      <c r="DU28" s="680"/>
      <c r="DV28" s="681"/>
      <c r="DW28" s="684">
        <v>22</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1945100</v>
      </c>
      <c r="S29" s="680"/>
      <c r="T29" s="680"/>
      <c r="U29" s="680"/>
      <c r="V29" s="680"/>
      <c r="W29" s="680"/>
      <c r="X29" s="680"/>
      <c r="Y29" s="681"/>
      <c r="Z29" s="682">
        <v>6.6</v>
      </c>
      <c r="AA29" s="682"/>
      <c r="AB29" s="682"/>
      <c r="AC29" s="682"/>
      <c r="AD29" s="683" t="s">
        <v>127</v>
      </c>
      <c r="AE29" s="683"/>
      <c r="AF29" s="683"/>
      <c r="AG29" s="683"/>
      <c r="AH29" s="683"/>
      <c r="AI29" s="683"/>
      <c r="AJ29" s="683"/>
      <c r="AK29" s="683"/>
      <c r="AL29" s="684" t="s">
        <v>173</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3991907</v>
      </c>
      <c r="CS29" s="715"/>
      <c r="CT29" s="715"/>
      <c r="CU29" s="715"/>
      <c r="CV29" s="715"/>
      <c r="CW29" s="715"/>
      <c r="CX29" s="715"/>
      <c r="CY29" s="716"/>
      <c r="CZ29" s="684">
        <v>13.8</v>
      </c>
      <c r="DA29" s="713"/>
      <c r="DB29" s="713"/>
      <c r="DC29" s="717"/>
      <c r="DD29" s="688">
        <v>3912002</v>
      </c>
      <c r="DE29" s="715"/>
      <c r="DF29" s="715"/>
      <c r="DG29" s="715"/>
      <c r="DH29" s="715"/>
      <c r="DI29" s="715"/>
      <c r="DJ29" s="715"/>
      <c r="DK29" s="716"/>
      <c r="DL29" s="688">
        <v>3912002</v>
      </c>
      <c r="DM29" s="715"/>
      <c r="DN29" s="715"/>
      <c r="DO29" s="715"/>
      <c r="DP29" s="715"/>
      <c r="DQ29" s="715"/>
      <c r="DR29" s="715"/>
      <c r="DS29" s="715"/>
      <c r="DT29" s="715"/>
      <c r="DU29" s="715"/>
      <c r="DV29" s="716"/>
      <c r="DW29" s="684">
        <v>22</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42478</v>
      </c>
      <c r="S30" s="680"/>
      <c r="T30" s="680"/>
      <c r="U30" s="680"/>
      <c r="V30" s="680"/>
      <c r="W30" s="680"/>
      <c r="X30" s="680"/>
      <c r="Y30" s="681"/>
      <c r="Z30" s="682">
        <v>0.1</v>
      </c>
      <c r="AA30" s="682"/>
      <c r="AB30" s="682"/>
      <c r="AC30" s="682"/>
      <c r="AD30" s="683">
        <v>12187</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99.7</v>
      </c>
      <c r="BH30" s="740"/>
      <c r="BI30" s="740"/>
      <c r="BJ30" s="740"/>
      <c r="BK30" s="740"/>
      <c r="BL30" s="740"/>
      <c r="BM30" s="674">
        <v>99.2</v>
      </c>
      <c r="BN30" s="740"/>
      <c r="BO30" s="740"/>
      <c r="BP30" s="740"/>
      <c r="BQ30" s="741"/>
      <c r="BR30" s="739">
        <v>99.6</v>
      </c>
      <c r="BS30" s="740"/>
      <c r="BT30" s="740"/>
      <c r="BU30" s="740"/>
      <c r="BV30" s="740"/>
      <c r="BW30" s="740"/>
      <c r="BX30" s="674">
        <v>99</v>
      </c>
      <c r="BY30" s="740"/>
      <c r="BZ30" s="740"/>
      <c r="CA30" s="740"/>
      <c r="CB30" s="741"/>
      <c r="CD30" s="744"/>
      <c r="CE30" s="745"/>
      <c r="CF30" s="694" t="s">
        <v>310</v>
      </c>
      <c r="CG30" s="695"/>
      <c r="CH30" s="695"/>
      <c r="CI30" s="695"/>
      <c r="CJ30" s="695"/>
      <c r="CK30" s="695"/>
      <c r="CL30" s="695"/>
      <c r="CM30" s="695"/>
      <c r="CN30" s="695"/>
      <c r="CO30" s="695"/>
      <c r="CP30" s="695"/>
      <c r="CQ30" s="696"/>
      <c r="CR30" s="679">
        <v>3793690</v>
      </c>
      <c r="CS30" s="680"/>
      <c r="CT30" s="680"/>
      <c r="CU30" s="680"/>
      <c r="CV30" s="680"/>
      <c r="CW30" s="680"/>
      <c r="CX30" s="680"/>
      <c r="CY30" s="681"/>
      <c r="CZ30" s="684">
        <v>13.1</v>
      </c>
      <c r="DA30" s="713"/>
      <c r="DB30" s="713"/>
      <c r="DC30" s="717"/>
      <c r="DD30" s="688">
        <v>3713785</v>
      </c>
      <c r="DE30" s="680"/>
      <c r="DF30" s="680"/>
      <c r="DG30" s="680"/>
      <c r="DH30" s="680"/>
      <c r="DI30" s="680"/>
      <c r="DJ30" s="680"/>
      <c r="DK30" s="681"/>
      <c r="DL30" s="688">
        <v>3713785</v>
      </c>
      <c r="DM30" s="680"/>
      <c r="DN30" s="680"/>
      <c r="DO30" s="680"/>
      <c r="DP30" s="680"/>
      <c r="DQ30" s="680"/>
      <c r="DR30" s="680"/>
      <c r="DS30" s="680"/>
      <c r="DT30" s="680"/>
      <c r="DU30" s="680"/>
      <c r="DV30" s="681"/>
      <c r="DW30" s="684">
        <v>20.9</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133031</v>
      </c>
      <c r="S31" s="680"/>
      <c r="T31" s="680"/>
      <c r="U31" s="680"/>
      <c r="V31" s="680"/>
      <c r="W31" s="680"/>
      <c r="X31" s="680"/>
      <c r="Y31" s="681"/>
      <c r="Z31" s="682">
        <v>0.5</v>
      </c>
      <c r="AA31" s="682"/>
      <c r="AB31" s="682"/>
      <c r="AC31" s="682"/>
      <c r="AD31" s="683" t="s">
        <v>173</v>
      </c>
      <c r="AE31" s="683"/>
      <c r="AF31" s="683"/>
      <c r="AG31" s="683"/>
      <c r="AH31" s="683"/>
      <c r="AI31" s="683"/>
      <c r="AJ31" s="683"/>
      <c r="AK31" s="683"/>
      <c r="AL31" s="684" t="s">
        <v>127</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99.8</v>
      </c>
      <c r="BH31" s="715"/>
      <c r="BI31" s="715"/>
      <c r="BJ31" s="715"/>
      <c r="BK31" s="715"/>
      <c r="BL31" s="715"/>
      <c r="BM31" s="685">
        <v>99.4</v>
      </c>
      <c r="BN31" s="737"/>
      <c r="BO31" s="737"/>
      <c r="BP31" s="737"/>
      <c r="BQ31" s="738"/>
      <c r="BR31" s="736">
        <v>99.7</v>
      </c>
      <c r="BS31" s="715"/>
      <c r="BT31" s="715"/>
      <c r="BU31" s="715"/>
      <c r="BV31" s="715"/>
      <c r="BW31" s="715"/>
      <c r="BX31" s="685">
        <v>99.3</v>
      </c>
      <c r="BY31" s="737"/>
      <c r="BZ31" s="737"/>
      <c r="CA31" s="737"/>
      <c r="CB31" s="738"/>
      <c r="CD31" s="744"/>
      <c r="CE31" s="745"/>
      <c r="CF31" s="694" t="s">
        <v>314</v>
      </c>
      <c r="CG31" s="695"/>
      <c r="CH31" s="695"/>
      <c r="CI31" s="695"/>
      <c r="CJ31" s="695"/>
      <c r="CK31" s="695"/>
      <c r="CL31" s="695"/>
      <c r="CM31" s="695"/>
      <c r="CN31" s="695"/>
      <c r="CO31" s="695"/>
      <c r="CP31" s="695"/>
      <c r="CQ31" s="696"/>
      <c r="CR31" s="679">
        <v>198217</v>
      </c>
      <c r="CS31" s="715"/>
      <c r="CT31" s="715"/>
      <c r="CU31" s="715"/>
      <c r="CV31" s="715"/>
      <c r="CW31" s="715"/>
      <c r="CX31" s="715"/>
      <c r="CY31" s="716"/>
      <c r="CZ31" s="684">
        <v>0.7</v>
      </c>
      <c r="DA31" s="713"/>
      <c r="DB31" s="713"/>
      <c r="DC31" s="717"/>
      <c r="DD31" s="688">
        <v>198217</v>
      </c>
      <c r="DE31" s="715"/>
      <c r="DF31" s="715"/>
      <c r="DG31" s="715"/>
      <c r="DH31" s="715"/>
      <c r="DI31" s="715"/>
      <c r="DJ31" s="715"/>
      <c r="DK31" s="716"/>
      <c r="DL31" s="688">
        <v>198217</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344643</v>
      </c>
      <c r="S32" s="680"/>
      <c r="T32" s="680"/>
      <c r="U32" s="680"/>
      <c r="V32" s="680"/>
      <c r="W32" s="680"/>
      <c r="X32" s="680"/>
      <c r="Y32" s="681"/>
      <c r="Z32" s="682">
        <v>1.2</v>
      </c>
      <c r="AA32" s="682"/>
      <c r="AB32" s="682"/>
      <c r="AC32" s="682"/>
      <c r="AD32" s="683" t="s">
        <v>173</v>
      </c>
      <c r="AE32" s="683"/>
      <c r="AF32" s="683"/>
      <c r="AG32" s="683"/>
      <c r="AH32" s="683"/>
      <c r="AI32" s="683"/>
      <c r="AJ32" s="683"/>
      <c r="AK32" s="683"/>
      <c r="AL32" s="684" t="s">
        <v>173</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99.6</v>
      </c>
      <c r="BH32" s="749"/>
      <c r="BI32" s="749"/>
      <c r="BJ32" s="749"/>
      <c r="BK32" s="749"/>
      <c r="BL32" s="749"/>
      <c r="BM32" s="750">
        <v>98.8</v>
      </c>
      <c r="BN32" s="749"/>
      <c r="BO32" s="749"/>
      <c r="BP32" s="749"/>
      <c r="BQ32" s="751"/>
      <c r="BR32" s="748">
        <v>99.5</v>
      </c>
      <c r="BS32" s="749"/>
      <c r="BT32" s="749"/>
      <c r="BU32" s="749"/>
      <c r="BV32" s="749"/>
      <c r="BW32" s="749"/>
      <c r="BX32" s="750">
        <v>98.7</v>
      </c>
      <c r="BY32" s="749"/>
      <c r="BZ32" s="749"/>
      <c r="CA32" s="749"/>
      <c r="CB32" s="751"/>
      <c r="CD32" s="746"/>
      <c r="CE32" s="747"/>
      <c r="CF32" s="694" t="s">
        <v>317</v>
      </c>
      <c r="CG32" s="695"/>
      <c r="CH32" s="695"/>
      <c r="CI32" s="695"/>
      <c r="CJ32" s="695"/>
      <c r="CK32" s="695"/>
      <c r="CL32" s="695"/>
      <c r="CM32" s="695"/>
      <c r="CN32" s="695"/>
      <c r="CO32" s="695"/>
      <c r="CP32" s="695"/>
      <c r="CQ32" s="696"/>
      <c r="CR32" s="679">
        <v>259</v>
      </c>
      <c r="CS32" s="680"/>
      <c r="CT32" s="680"/>
      <c r="CU32" s="680"/>
      <c r="CV32" s="680"/>
      <c r="CW32" s="680"/>
      <c r="CX32" s="680"/>
      <c r="CY32" s="681"/>
      <c r="CZ32" s="684">
        <v>0</v>
      </c>
      <c r="DA32" s="713"/>
      <c r="DB32" s="713"/>
      <c r="DC32" s="717"/>
      <c r="DD32" s="688">
        <v>259</v>
      </c>
      <c r="DE32" s="680"/>
      <c r="DF32" s="680"/>
      <c r="DG32" s="680"/>
      <c r="DH32" s="680"/>
      <c r="DI32" s="680"/>
      <c r="DJ32" s="680"/>
      <c r="DK32" s="681"/>
      <c r="DL32" s="688">
        <v>259</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413481</v>
      </c>
      <c r="S33" s="680"/>
      <c r="T33" s="680"/>
      <c r="U33" s="680"/>
      <c r="V33" s="680"/>
      <c r="W33" s="680"/>
      <c r="X33" s="680"/>
      <c r="Y33" s="681"/>
      <c r="Z33" s="682">
        <v>1.4</v>
      </c>
      <c r="AA33" s="682"/>
      <c r="AB33" s="682"/>
      <c r="AC33" s="682"/>
      <c r="AD33" s="683" t="s">
        <v>173</v>
      </c>
      <c r="AE33" s="683"/>
      <c r="AF33" s="683"/>
      <c r="AG33" s="683"/>
      <c r="AH33" s="683"/>
      <c r="AI33" s="683"/>
      <c r="AJ33" s="683"/>
      <c r="AK33" s="683"/>
      <c r="AL33" s="684" t="s">
        <v>173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12011752</v>
      </c>
      <c r="CS33" s="715"/>
      <c r="CT33" s="715"/>
      <c r="CU33" s="715"/>
      <c r="CV33" s="715"/>
      <c r="CW33" s="715"/>
      <c r="CX33" s="715"/>
      <c r="CY33" s="716"/>
      <c r="CZ33" s="684">
        <v>41.4</v>
      </c>
      <c r="DA33" s="713"/>
      <c r="DB33" s="713"/>
      <c r="DC33" s="717"/>
      <c r="DD33" s="688">
        <v>9436424</v>
      </c>
      <c r="DE33" s="715"/>
      <c r="DF33" s="715"/>
      <c r="DG33" s="715"/>
      <c r="DH33" s="715"/>
      <c r="DI33" s="715"/>
      <c r="DJ33" s="715"/>
      <c r="DK33" s="716"/>
      <c r="DL33" s="688">
        <v>7172943</v>
      </c>
      <c r="DM33" s="715"/>
      <c r="DN33" s="715"/>
      <c r="DO33" s="715"/>
      <c r="DP33" s="715"/>
      <c r="DQ33" s="715"/>
      <c r="DR33" s="715"/>
      <c r="DS33" s="715"/>
      <c r="DT33" s="715"/>
      <c r="DU33" s="715"/>
      <c r="DV33" s="716"/>
      <c r="DW33" s="684">
        <v>40.4</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757462</v>
      </c>
      <c r="S34" s="680"/>
      <c r="T34" s="680"/>
      <c r="U34" s="680"/>
      <c r="V34" s="680"/>
      <c r="W34" s="680"/>
      <c r="X34" s="680"/>
      <c r="Y34" s="681"/>
      <c r="Z34" s="682">
        <v>2.6</v>
      </c>
      <c r="AA34" s="682"/>
      <c r="AB34" s="682"/>
      <c r="AC34" s="682"/>
      <c r="AD34" s="683">
        <v>25784</v>
      </c>
      <c r="AE34" s="683"/>
      <c r="AF34" s="683"/>
      <c r="AG34" s="683"/>
      <c r="AH34" s="683"/>
      <c r="AI34" s="683"/>
      <c r="AJ34" s="683"/>
      <c r="AK34" s="683"/>
      <c r="AL34" s="684">
        <v>0.2</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3566860</v>
      </c>
      <c r="CS34" s="680"/>
      <c r="CT34" s="680"/>
      <c r="CU34" s="680"/>
      <c r="CV34" s="680"/>
      <c r="CW34" s="680"/>
      <c r="CX34" s="680"/>
      <c r="CY34" s="681"/>
      <c r="CZ34" s="684">
        <v>12.3</v>
      </c>
      <c r="DA34" s="713"/>
      <c r="DB34" s="713"/>
      <c r="DC34" s="717"/>
      <c r="DD34" s="688">
        <v>2542784</v>
      </c>
      <c r="DE34" s="680"/>
      <c r="DF34" s="680"/>
      <c r="DG34" s="680"/>
      <c r="DH34" s="680"/>
      <c r="DI34" s="680"/>
      <c r="DJ34" s="680"/>
      <c r="DK34" s="681"/>
      <c r="DL34" s="688">
        <v>2083436</v>
      </c>
      <c r="DM34" s="680"/>
      <c r="DN34" s="680"/>
      <c r="DO34" s="680"/>
      <c r="DP34" s="680"/>
      <c r="DQ34" s="680"/>
      <c r="DR34" s="680"/>
      <c r="DS34" s="680"/>
      <c r="DT34" s="680"/>
      <c r="DU34" s="680"/>
      <c r="DV34" s="681"/>
      <c r="DW34" s="684">
        <v>11.7</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4458200</v>
      </c>
      <c r="S35" s="680"/>
      <c r="T35" s="680"/>
      <c r="U35" s="680"/>
      <c r="V35" s="680"/>
      <c r="W35" s="680"/>
      <c r="X35" s="680"/>
      <c r="Y35" s="681"/>
      <c r="Z35" s="682">
        <v>15.1</v>
      </c>
      <c r="AA35" s="682"/>
      <c r="AB35" s="682"/>
      <c r="AC35" s="682"/>
      <c r="AD35" s="683" t="s">
        <v>173</v>
      </c>
      <c r="AE35" s="683"/>
      <c r="AF35" s="683"/>
      <c r="AG35" s="683"/>
      <c r="AH35" s="683"/>
      <c r="AI35" s="683"/>
      <c r="AJ35" s="683"/>
      <c r="AK35" s="683"/>
      <c r="AL35" s="684" t="s">
        <v>173</v>
      </c>
      <c r="AM35" s="685"/>
      <c r="AN35" s="685"/>
      <c r="AO35" s="686"/>
      <c r="AP35" s="234"/>
      <c r="AQ35" s="752" t="s">
        <v>325</v>
      </c>
      <c r="AR35" s="753"/>
      <c r="AS35" s="753"/>
      <c r="AT35" s="753"/>
      <c r="AU35" s="753"/>
      <c r="AV35" s="753"/>
      <c r="AW35" s="753"/>
      <c r="AX35" s="753"/>
      <c r="AY35" s="754"/>
      <c r="AZ35" s="668">
        <v>4638459</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66546</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259424</v>
      </c>
      <c r="CS35" s="715"/>
      <c r="CT35" s="715"/>
      <c r="CU35" s="715"/>
      <c r="CV35" s="715"/>
      <c r="CW35" s="715"/>
      <c r="CX35" s="715"/>
      <c r="CY35" s="716"/>
      <c r="CZ35" s="684">
        <v>0.9</v>
      </c>
      <c r="DA35" s="713"/>
      <c r="DB35" s="713"/>
      <c r="DC35" s="717"/>
      <c r="DD35" s="688">
        <v>256477</v>
      </c>
      <c r="DE35" s="715"/>
      <c r="DF35" s="715"/>
      <c r="DG35" s="715"/>
      <c r="DH35" s="715"/>
      <c r="DI35" s="715"/>
      <c r="DJ35" s="715"/>
      <c r="DK35" s="716"/>
      <c r="DL35" s="688">
        <v>256477</v>
      </c>
      <c r="DM35" s="715"/>
      <c r="DN35" s="715"/>
      <c r="DO35" s="715"/>
      <c r="DP35" s="715"/>
      <c r="DQ35" s="715"/>
      <c r="DR35" s="715"/>
      <c r="DS35" s="715"/>
      <c r="DT35" s="715"/>
      <c r="DU35" s="715"/>
      <c r="DV35" s="716"/>
      <c r="DW35" s="684">
        <v>1.4</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173</v>
      </c>
      <c r="S36" s="680"/>
      <c r="T36" s="680"/>
      <c r="U36" s="680"/>
      <c r="V36" s="680"/>
      <c r="W36" s="680"/>
      <c r="X36" s="680"/>
      <c r="Y36" s="681"/>
      <c r="Z36" s="682" t="s">
        <v>173</v>
      </c>
      <c r="AA36" s="682"/>
      <c r="AB36" s="682"/>
      <c r="AC36" s="682"/>
      <c r="AD36" s="683" t="s">
        <v>173</v>
      </c>
      <c r="AE36" s="683"/>
      <c r="AF36" s="683"/>
      <c r="AG36" s="683"/>
      <c r="AH36" s="683"/>
      <c r="AI36" s="683"/>
      <c r="AJ36" s="683"/>
      <c r="AK36" s="683"/>
      <c r="AL36" s="684" t="s">
        <v>127</v>
      </c>
      <c r="AM36" s="685"/>
      <c r="AN36" s="685"/>
      <c r="AO36" s="686"/>
      <c r="AQ36" s="756" t="s">
        <v>329</v>
      </c>
      <c r="AR36" s="757"/>
      <c r="AS36" s="757"/>
      <c r="AT36" s="757"/>
      <c r="AU36" s="757"/>
      <c r="AV36" s="757"/>
      <c r="AW36" s="757"/>
      <c r="AX36" s="757"/>
      <c r="AY36" s="758"/>
      <c r="AZ36" s="679">
        <v>1640563</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28013</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4250278</v>
      </c>
      <c r="CS36" s="680"/>
      <c r="CT36" s="680"/>
      <c r="CU36" s="680"/>
      <c r="CV36" s="680"/>
      <c r="CW36" s="680"/>
      <c r="CX36" s="680"/>
      <c r="CY36" s="681"/>
      <c r="CZ36" s="684">
        <v>14.7</v>
      </c>
      <c r="DA36" s="713"/>
      <c r="DB36" s="713"/>
      <c r="DC36" s="717"/>
      <c r="DD36" s="688">
        <v>3182356</v>
      </c>
      <c r="DE36" s="680"/>
      <c r="DF36" s="680"/>
      <c r="DG36" s="680"/>
      <c r="DH36" s="680"/>
      <c r="DI36" s="680"/>
      <c r="DJ36" s="680"/>
      <c r="DK36" s="681"/>
      <c r="DL36" s="688">
        <v>2461470</v>
      </c>
      <c r="DM36" s="680"/>
      <c r="DN36" s="680"/>
      <c r="DO36" s="680"/>
      <c r="DP36" s="680"/>
      <c r="DQ36" s="680"/>
      <c r="DR36" s="680"/>
      <c r="DS36" s="680"/>
      <c r="DT36" s="680"/>
      <c r="DU36" s="680"/>
      <c r="DV36" s="681"/>
      <c r="DW36" s="684">
        <v>13.9</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686700</v>
      </c>
      <c r="S37" s="680"/>
      <c r="T37" s="680"/>
      <c r="U37" s="680"/>
      <c r="V37" s="680"/>
      <c r="W37" s="680"/>
      <c r="X37" s="680"/>
      <c r="Y37" s="681"/>
      <c r="Z37" s="682">
        <v>2.2999999999999998</v>
      </c>
      <c r="AA37" s="682"/>
      <c r="AB37" s="682"/>
      <c r="AC37" s="682"/>
      <c r="AD37" s="683" t="s">
        <v>173</v>
      </c>
      <c r="AE37" s="683"/>
      <c r="AF37" s="683"/>
      <c r="AG37" s="683"/>
      <c r="AH37" s="683"/>
      <c r="AI37" s="683"/>
      <c r="AJ37" s="683"/>
      <c r="AK37" s="683"/>
      <c r="AL37" s="684" t="s">
        <v>173</v>
      </c>
      <c r="AM37" s="685"/>
      <c r="AN37" s="685"/>
      <c r="AO37" s="686"/>
      <c r="AQ37" s="756" t="s">
        <v>333</v>
      </c>
      <c r="AR37" s="757"/>
      <c r="AS37" s="757"/>
      <c r="AT37" s="757"/>
      <c r="AU37" s="757"/>
      <c r="AV37" s="757"/>
      <c r="AW37" s="757"/>
      <c r="AX37" s="757"/>
      <c r="AY37" s="758"/>
      <c r="AZ37" s="679">
        <v>607385</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4843</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1544112</v>
      </c>
      <c r="CS37" s="715"/>
      <c r="CT37" s="715"/>
      <c r="CU37" s="715"/>
      <c r="CV37" s="715"/>
      <c r="CW37" s="715"/>
      <c r="CX37" s="715"/>
      <c r="CY37" s="716"/>
      <c r="CZ37" s="684">
        <v>5.3</v>
      </c>
      <c r="DA37" s="713"/>
      <c r="DB37" s="713"/>
      <c r="DC37" s="717"/>
      <c r="DD37" s="688">
        <v>1485108</v>
      </c>
      <c r="DE37" s="715"/>
      <c r="DF37" s="715"/>
      <c r="DG37" s="715"/>
      <c r="DH37" s="715"/>
      <c r="DI37" s="715"/>
      <c r="DJ37" s="715"/>
      <c r="DK37" s="716"/>
      <c r="DL37" s="688">
        <v>1485014</v>
      </c>
      <c r="DM37" s="715"/>
      <c r="DN37" s="715"/>
      <c r="DO37" s="715"/>
      <c r="DP37" s="715"/>
      <c r="DQ37" s="715"/>
      <c r="DR37" s="715"/>
      <c r="DS37" s="715"/>
      <c r="DT37" s="715"/>
      <c r="DU37" s="715"/>
      <c r="DV37" s="716"/>
      <c r="DW37" s="684">
        <v>8.4</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29488107</v>
      </c>
      <c r="S38" s="760"/>
      <c r="T38" s="760"/>
      <c r="U38" s="760"/>
      <c r="V38" s="760"/>
      <c r="W38" s="760"/>
      <c r="X38" s="760"/>
      <c r="Y38" s="761"/>
      <c r="Z38" s="762">
        <v>100</v>
      </c>
      <c r="AA38" s="762"/>
      <c r="AB38" s="762"/>
      <c r="AC38" s="762"/>
      <c r="AD38" s="763">
        <v>17059565</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461466</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7492</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3569608</v>
      </c>
      <c r="CS38" s="680"/>
      <c r="CT38" s="680"/>
      <c r="CU38" s="680"/>
      <c r="CV38" s="680"/>
      <c r="CW38" s="680"/>
      <c r="CX38" s="680"/>
      <c r="CY38" s="681"/>
      <c r="CZ38" s="684">
        <v>12.3</v>
      </c>
      <c r="DA38" s="713"/>
      <c r="DB38" s="713"/>
      <c r="DC38" s="717"/>
      <c r="DD38" s="688">
        <v>3284363</v>
      </c>
      <c r="DE38" s="680"/>
      <c r="DF38" s="680"/>
      <c r="DG38" s="680"/>
      <c r="DH38" s="680"/>
      <c r="DI38" s="680"/>
      <c r="DJ38" s="680"/>
      <c r="DK38" s="681"/>
      <c r="DL38" s="688">
        <v>2371560</v>
      </c>
      <c r="DM38" s="680"/>
      <c r="DN38" s="680"/>
      <c r="DO38" s="680"/>
      <c r="DP38" s="680"/>
      <c r="DQ38" s="680"/>
      <c r="DR38" s="680"/>
      <c r="DS38" s="680"/>
      <c r="DT38" s="680"/>
      <c r="DU38" s="680"/>
      <c r="DV38" s="681"/>
      <c r="DW38" s="684">
        <v>13.4</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341</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97</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137145</v>
      </c>
      <c r="CS39" s="715"/>
      <c r="CT39" s="715"/>
      <c r="CU39" s="715"/>
      <c r="CV39" s="715"/>
      <c r="CW39" s="715"/>
      <c r="CX39" s="715"/>
      <c r="CY39" s="716"/>
      <c r="CZ39" s="684">
        <v>0.5</v>
      </c>
      <c r="DA39" s="713"/>
      <c r="DB39" s="713"/>
      <c r="DC39" s="717"/>
      <c r="DD39" s="688">
        <v>1507</v>
      </c>
      <c r="DE39" s="715"/>
      <c r="DF39" s="715"/>
      <c r="DG39" s="715"/>
      <c r="DH39" s="715"/>
      <c r="DI39" s="715"/>
      <c r="DJ39" s="715"/>
      <c r="DK39" s="716"/>
      <c r="DL39" s="688" t="s">
        <v>127</v>
      </c>
      <c r="DM39" s="715"/>
      <c r="DN39" s="715"/>
      <c r="DO39" s="715"/>
      <c r="DP39" s="715"/>
      <c r="DQ39" s="715"/>
      <c r="DR39" s="715"/>
      <c r="DS39" s="715"/>
      <c r="DT39" s="715"/>
      <c r="DU39" s="715"/>
      <c r="DV39" s="716"/>
      <c r="DW39" s="684" t="s">
        <v>341</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459381</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127</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228437</v>
      </c>
      <c r="CS40" s="680"/>
      <c r="CT40" s="680"/>
      <c r="CU40" s="680"/>
      <c r="CV40" s="680"/>
      <c r="CW40" s="680"/>
      <c r="CX40" s="680"/>
      <c r="CY40" s="681"/>
      <c r="CZ40" s="684">
        <v>0.8</v>
      </c>
      <c r="DA40" s="713"/>
      <c r="DB40" s="713"/>
      <c r="DC40" s="717"/>
      <c r="DD40" s="688">
        <v>168937</v>
      </c>
      <c r="DE40" s="680"/>
      <c r="DF40" s="680"/>
      <c r="DG40" s="680"/>
      <c r="DH40" s="680"/>
      <c r="DI40" s="680"/>
      <c r="DJ40" s="680"/>
      <c r="DK40" s="681"/>
      <c r="DL40" s="688" t="s">
        <v>127</v>
      </c>
      <c r="DM40" s="680"/>
      <c r="DN40" s="680"/>
      <c r="DO40" s="680"/>
      <c r="DP40" s="680"/>
      <c r="DQ40" s="680"/>
      <c r="DR40" s="680"/>
      <c r="DS40" s="680"/>
      <c r="DT40" s="680"/>
      <c r="DU40" s="680"/>
      <c r="DV40" s="681"/>
      <c r="DW40" s="684" t="s">
        <v>341</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1469664</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420</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341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5016721</v>
      </c>
      <c r="CS42" s="680"/>
      <c r="CT42" s="680"/>
      <c r="CU42" s="680"/>
      <c r="CV42" s="680"/>
      <c r="CW42" s="680"/>
      <c r="CX42" s="680"/>
      <c r="CY42" s="681"/>
      <c r="CZ42" s="684">
        <v>17.3</v>
      </c>
      <c r="DA42" s="685"/>
      <c r="DB42" s="685"/>
      <c r="DC42" s="780"/>
      <c r="DD42" s="688">
        <v>451183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102948</v>
      </c>
      <c r="CS43" s="715"/>
      <c r="CT43" s="715"/>
      <c r="CU43" s="715"/>
      <c r="CV43" s="715"/>
      <c r="CW43" s="715"/>
      <c r="CX43" s="715"/>
      <c r="CY43" s="716"/>
      <c r="CZ43" s="684">
        <v>0.4</v>
      </c>
      <c r="DA43" s="713"/>
      <c r="DB43" s="713"/>
      <c r="DC43" s="717"/>
      <c r="DD43" s="688">
        <v>51548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305</v>
      </c>
      <c r="CE44" s="792"/>
      <c r="CF44" s="676" t="s">
        <v>356</v>
      </c>
      <c r="CG44" s="677"/>
      <c r="CH44" s="677"/>
      <c r="CI44" s="677"/>
      <c r="CJ44" s="677"/>
      <c r="CK44" s="677"/>
      <c r="CL44" s="677"/>
      <c r="CM44" s="677"/>
      <c r="CN44" s="677"/>
      <c r="CO44" s="677"/>
      <c r="CP44" s="677"/>
      <c r="CQ44" s="678"/>
      <c r="CR44" s="679">
        <v>4696285</v>
      </c>
      <c r="CS44" s="680"/>
      <c r="CT44" s="680"/>
      <c r="CU44" s="680"/>
      <c r="CV44" s="680"/>
      <c r="CW44" s="680"/>
      <c r="CX44" s="680"/>
      <c r="CY44" s="681"/>
      <c r="CZ44" s="684">
        <v>16.2</v>
      </c>
      <c r="DA44" s="685"/>
      <c r="DB44" s="685"/>
      <c r="DC44" s="780"/>
      <c r="DD44" s="688">
        <v>441683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1623363</v>
      </c>
      <c r="CS45" s="715"/>
      <c r="CT45" s="715"/>
      <c r="CU45" s="715"/>
      <c r="CV45" s="715"/>
      <c r="CW45" s="715"/>
      <c r="CX45" s="715"/>
      <c r="CY45" s="716"/>
      <c r="CZ45" s="684">
        <v>5.6</v>
      </c>
      <c r="DA45" s="713"/>
      <c r="DB45" s="713"/>
      <c r="DC45" s="717"/>
      <c r="DD45" s="688">
        <v>159876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2868787</v>
      </c>
      <c r="CS46" s="680"/>
      <c r="CT46" s="680"/>
      <c r="CU46" s="680"/>
      <c r="CV46" s="680"/>
      <c r="CW46" s="680"/>
      <c r="CX46" s="680"/>
      <c r="CY46" s="681"/>
      <c r="CZ46" s="684">
        <v>9.9</v>
      </c>
      <c r="DA46" s="685"/>
      <c r="DB46" s="685"/>
      <c r="DC46" s="780"/>
      <c r="DD46" s="688">
        <v>271910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320436</v>
      </c>
      <c r="CS47" s="715"/>
      <c r="CT47" s="715"/>
      <c r="CU47" s="715"/>
      <c r="CV47" s="715"/>
      <c r="CW47" s="715"/>
      <c r="CX47" s="715"/>
      <c r="CY47" s="716"/>
      <c r="CZ47" s="684">
        <v>1.1000000000000001</v>
      </c>
      <c r="DA47" s="713"/>
      <c r="DB47" s="713"/>
      <c r="DC47" s="717"/>
      <c r="DD47" s="688">
        <v>9500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341</v>
      </c>
      <c r="CS48" s="680"/>
      <c r="CT48" s="680"/>
      <c r="CU48" s="680"/>
      <c r="CV48" s="680"/>
      <c r="CW48" s="680"/>
      <c r="CX48" s="680"/>
      <c r="CY48" s="681"/>
      <c r="CZ48" s="684" t="s">
        <v>341</v>
      </c>
      <c r="DA48" s="685"/>
      <c r="DB48" s="685"/>
      <c r="DC48" s="780"/>
      <c r="DD48" s="688" t="s">
        <v>341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28994642</v>
      </c>
      <c r="CS49" s="749"/>
      <c r="CT49" s="749"/>
      <c r="CU49" s="749"/>
      <c r="CV49" s="749"/>
      <c r="CW49" s="749"/>
      <c r="CX49" s="749"/>
      <c r="CY49" s="781"/>
      <c r="CZ49" s="764">
        <v>100</v>
      </c>
      <c r="DA49" s="782"/>
      <c r="DB49" s="782"/>
      <c r="DC49" s="783"/>
      <c r="DD49" s="784">
        <v>19245868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2bE7TaTPHZta7eNe+VZVUnJoIDBYBjbx3Z/0YoJ1w1VzaAAxlLHKyUOFaXEoGgy8fPc5bwQB/S0XDGOECNZMbg==" saltValue="smdbnRzT/ucbNVgwjE8m2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B1" sqref="B1:DI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29493</v>
      </c>
      <c r="R7" s="815"/>
      <c r="S7" s="815"/>
      <c r="T7" s="815"/>
      <c r="U7" s="815"/>
      <c r="V7" s="815">
        <v>29000</v>
      </c>
      <c r="W7" s="815"/>
      <c r="X7" s="815"/>
      <c r="Y7" s="815"/>
      <c r="Z7" s="815"/>
      <c r="AA7" s="815">
        <v>493</v>
      </c>
      <c r="AB7" s="815"/>
      <c r="AC7" s="815"/>
      <c r="AD7" s="815"/>
      <c r="AE7" s="816"/>
      <c r="AF7" s="817">
        <v>303</v>
      </c>
      <c r="AG7" s="818"/>
      <c r="AH7" s="818"/>
      <c r="AI7" s="818"/>
      <c r="AJ7" s="819"/>
      <c r="AK7" s="854">
        <v>345</v>
      </c>
      <c r="AL7" s="855"/>
      <c r="AM7" s="855"/>
      <c r="AN7" s="855"/>
      <c r="AO7" s="855"/>
      <c r="AP7" s="855">
        <v>34235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593</v>
      </c>
      <c r="BT7" s="859"/>
      <c r="BU7" s="859"/>
      <c r="BV7" s="859"/>
      <c r="BW7" s="859"/>
      <c r="BX7" s="859"/>
      <c r="BY7" s="859"/>
      <c r="BZ7" s="859"/>
      <c r="CA7" s="859"/>
      <c r="CB7" s="859"/>
      <c r="CC7" s="859"/>
      <c r="CD7" s="859"/>
      <c r="CE7" s="859"/>
      <c r="CF7" s="859"/>
      <c r="CG7" s="860"/>
      <c r="CH7" s="851">
        <v>21</v>
      </c>
      <c r="CI7" s="852"/>
      <c r="CJ7" s="852"/>
      <c r="CK7" s="852"/>
      <c r="CL7" s="853"/>
      <c r="CM7" s="851">
        <v>35</v>
      </c>
      <c r="CN7" s="852"/>
      <c r="CO7" s="852"/>
      <c r="CP7" s="852"/>
      <c r="CQ7" s="853"/>
      <c r="CR7" s="851">
        <v>24</v>
      </c>
      <c r="CS7" s="852"/>
      <c r="CT7" s="852"/>
      <c r="CU7" s="852"/>
      <c r="CV7" s="853"/>
      <c r="CW7" s="851">
        <v>0</v>
      </c>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4</v>
      </c>
      <c r="R8" s="839"/>
      <c r="S8" s="839"/>
      <c r="T8" s="839"/>
      <c r="U8" s="839"/>
      <c r="V8" s="839">
        <v>4</v>
      </c>
      <c r="W8" s="839"/>
      <c r="X8" s="839"/>
      <c r="Y8" s="839"/>
      <c r="Z8" s="839"/>
      <c r="AA8" s="839">
        <v>0</v>
      </c>
      <c r="AB8" s="839"/>
      <c r="AC8" s="839"/>
      <c r="AD8" s="839"/>
      <c r="AE8" s="840"/>
      <c r="AF8" s="841">
        <v>0</v>
      </c>
      <c r="AG8" s="842"/>
      <c r="AH8" s="842"/>
      <c r="AI8" s="842"/>
      <c r="AJ8" s="843"/>
      <c r="AK8" s="844">
        <v>2</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594</v>
      </c>
      <c r="BT8" s="849"/>
      <c r="BU8" s="849"/>
      <c r="BV8" s="849"/>
      <c r="BW8" s="849"/>
      <c r="BX8" s="849"/>
      <c r="BY8" s="849"/>
      <c r="BZ8" s="849"/>
      <c r="CA8" s="849"/>
      <c r="CB8" s="849"/>
      <c r="CC8" s="849"/>
      <c r="CD8" s="849"/>
      <c r="CE8" s="849"/>
      <c r="CF8" s="849"/>
      <c r="CG8" s="850"/>
      <c r="CH8" s="861">
        <v>2</v>
      </c>
      <c r="CI8" s="862"/>
      <c r="CJ8" s="862"/>
      <c r="CK8" s="862"/>
      <c r="CL8" s="863"/>
      <c r="CM8" s="861">
        <v>22</v>
      </c>
      <c r="CN8" s="862"/>
      <c r="CO8" s="862"/>
      <c r="CP8" s="862"/>
      <c r="CQ8" s="863"/>
      <c r="CR8" s="861">
        <v>11</v>
      </c>
      <c r="CS8" s="862"/>
      <c r="CT8" s="862"/>
      <c r="CU8" s="862"/>
      <c r="CV8" s="863"/>
      <c r="CW8" s="861">
        <v>0</v>
      </c>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386</v>
      </c>
      <c r="C9" s="836"/>
      <c r="D9" s="836"/>
      <c r="E9" s="836"/>
      <c r="F9" s="836"/>
      <c r="G9" s="836"/>
      <c r="H9" s="836"/>
      <c r="I9" s="836"/>
      <c r="J9" s="836"/>
      <c r="K9" s="836"/>
      <c r="L9" s="836"/>
      <c r="M9" s="836"/>
      <c r="N9" s="836"/>
      <c r="O9" s="836"/>
      <c r="P9" s="837"/>
      <c r="Q9" s="838">
        <v>41</v>
      </c>
      <c r="R9" s="839"/>
      <c r="S9" s="839"/>
      <c r="T9" s="839"/>
      <c r="U9" s="839"/>
      <c r="V9" s="839">
        <v>40</v>
      </c>
      <c r="W9" s="839"/>
      <c r="X9" s="839"/>
      <c r="Y9" s="839"/>
      <c r="Z9" s="839"/>
      <c r="AA9" s="839">
        <v>1</v>
      </c>
      <c r="AB9" s="839"/>
      <c r="AC9" s="839"/>
      <c r="AD9" s="839"/>
      <c r="AE9" s="840"/>
      <c r="AF9" s="841">
        <v>0</v>
      </c>
      <c r="AG9" s="842"/>
      <c r="AH9" s="842"/>
      <c r="AI9" s="842"/>
      <c r="AJ9" s="843"/>
      <c r="AK9" s="844">
        <v>33</v>
      </c>
      <c r="AL9" s="845"/>
      <c r="AM9" s="845"/>
      <c r="AN9" s="845"/>
      <c r="AO9" s="845"/>
      <c r="AP9" s="845">
        <v>110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595</v>
      </c>
      <c r="BT9" s="849"/>
      <c r="BU9" s="849"/>
      <c r="BV9" s="849"/>
      <c r="BW9" s="849"/>
      <c r="BX9" s="849"/>
      <c r="BY9" s="849"/>
      <c r="BZ9" s="849"/>
      <c r="CA9" s="849"/>
      <c r="CB9" s="849"/>
      <c r="CC9" s="849"/>
      <c r="CD9" s="849"/>
      <c r="CE9" s="849"/>
      <c r="CF9" s="849"/>
      <c r="CG9" s="850"/>
      <c r="CH9" s="861">
        <v>-20</v>
      </c>
      <c r="CI9" s="862"/>
      <c r="CJ9" s="862"/>
      <c r="CK9" s="862"/>
      <c r="CL9" s="863"/>
      <c r="CM9" s="861">
        <v>-3</v>
      </c>
      <c r="CN9" s="862"/>
      <c r="CO9" s="862"/>
      <c r="CP9" s="862"/>
      <c r="CQ9" s="863"/>
      <c r="CR9" s="861">
        <v>15</v>
      </c>
      <c r="CS9" s="862"/>
      <c r="CT9" s="862"/>
      <c r="CU9" s="862"/>
      <c r="CV9" s="863"/>
      <c r="CW9" s="861">
        <v>1</v>
      </c>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596</v>
      </c>
      <c r="BT10" s="849"/>
      <c r="BU10" s="849"/>
      <c r="BV10" s="849"/>
      <c r="BW10" s="849"/>
      <c r="BX10" s="849"/>
      <c r="BY10" s="849"/>
      <c r="BZ10" s="849"/>
      <c r="CA10" s="849"/>
      <c r="CB10" s="849"/>
      <c r="CC10" s="849"/>
      <c r="CD10" s="849"/>
      <c r="CE10" s="849"/>
      <c r="CF10" s="849"/>
      <c r="CG10" s="850"/>
      <c r="CH10" s="861">
        <v>-8</v>
      </c>
      <c r="CI10" s="862"/>
      <c r="CJ10" s="862"/>
      <c r="CK10" s="862"/>
      <c r="CL10" s="863"/>
      <c r="CM10" s="861">
        <v>58</v>
      </c>
      <c r="CN10" s="862"/>
      <c r="CO10" s="862"/>
      <c r="CP10" s="862"/>
      <c r="CQ10" s="863"/>
      <c r="CR10" s="861">
        <v>30</v>
      </c>
      <c r="CS10" s="862"/>
      <c r="CT10" s="862"/>
      <c r="CU10" s="862"/>
      <c r="CV10" s="863"/>
      <c r="CW10" s="861">
        <v>6</v>
      </c>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t="s">
        <v>598</v>
      </c>
      <c r="BS11" s="848" t="s">
        <v>597</v>
      </c>
      <c r="BT11" s="849"/>
      <c r="BU11" s="849"/>
      <c r="BV11" s="849"/>
      <c r="BW11" s="849"/>
      <c r="BX11" s="849"/>
      <c r="BY11" s="849"/>
      <c r="BZ11" s="849"/>
      <c r="CA11" s="849"/>
      <c r="CB11" s="849"/>
      <c r="CC11" s="849"/>
      <c r="CD11" s="849"/>
      <c r="CE11" s="849"/>
      <c r="CF11" s="849"/>
      <c r="CG11" s="850"/>
      <c r="CH11" s="861">
        <v>0</v>
      </c>
      <c r="CI11" s="862"/>
      <c r="CJ11" s="862"/>
      <c r="CK11" s="862"/>
      <c r="CL11" s="863"/>
      <c r="CM11" s="861">
        <v>519</v>
      </c>
      <c r="CN11" s="862"/>
      <c r="CO11" s="862"/>
      <c r="CP11" s="862"/>
      <c r="CQ11" s="863"/>
      <c r="CR11" s="861">
        <v>5</v>
      </c>
      <c r="CS11" s="862"/>
      <c r="CT11" s="862"/>
      <c r="CU11" s="862"/>
      <c r="CV11" s="863"/>
      <c r="CW11" s="861">
        <v>0</v>
      </c>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29488</v>
      </c>
      <c r="R23" s="874"/>
      <c r="S23" s="874"/>
      <c r="T23" s="874"/>
      <c r="U23" s="874"/>
      <c r="V23" s="874">
        <v>28995</v>
      </c>
      <c r="W23" s="874"/>
      <c r="X23" s="874"/>
      <c r="Y23" s="874"/>
      <c r="Z23" s="874"/>
      <c r="AA23" s="874">
        <v>493</v>
      </c>
      <c r="AB23" s="874"/>
      <c r="AC23" s="874"/>
      <c r="AD23" s="874"/>
      <c r="AE23" s="875"/>
      <c r="AF23" s="876">
        <v>303</v>
      </c>
      <c r="AG23" s="874"/>
      <c r="AH23" s="874"/>
      <c r="AI23" s="874"/>
      <c r="AJ23" s="877"/>
      <c r="AK23" s="878"/>
      <c r="AL23" s="879"/>
      <c r="AM23" s="879"/>
      <c r="AN23" s="879"/>
      <c r="AO23" s="879"/>
      <c r="AP23" s="874">
        <v>34345</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4500</v>
      </c>
      <c r="R28" s="903"/>
      <c r="S28" s="903"/>
      <c r="T28" s="903"/>
      <c r="U28" s="903"/>
      <c r="V28" s="903">
        <v>4433</v>
      </c>
      <c r="W28" s="903"/>
      <c r="X28" s="903"/>
      <c r="Y28" s="903"/>
      <c r="Z28" s="903"/>
      <c r="AA28" s="903">
        <v>67</v>
      </c>
      <c r="AB28" s="903"/>
      <c r="AC28" s="903"/>
      <c r="AD28" s="903"/>
      <c r="AE28" s="904"/>
      <c r="AF28" s="905">
        <v>67</v>
      </c>
      <c r="AG28" s="903"/>
      <c r="AH28" s="903"/>
      <c r="AI28" s="903"/>
      <c r="AJ28" s="906"/>
      <c r="AK28" s="907">
        <v>381</v>
      </c>
      <c r="AL28" s="898"/>
      <c r="AM28" s="898"/>
      <c r="AN28" s="898"/>
      <c r="AO28" s="898"/>
      <c r="AP28" s="898">
        <v>0</v>
      </c>
      <c r="AQ28" s="898"/>
      <c r="AR28" s="898"/>
      <c r="AS28" s="898"/>
      <c r="AT28" s="898"/>
      <c r="AU28" s="898">
        <v>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137</v>
      </c>
      <c r="R29" s="839"/>
      <c r="S29" s="839"/>
      <c r="T29" s="839"/>
      <c r="U29" s="839"/>
      <c r="V29" s="839">
        <v>126</v>
      </c>
      <c r="W29" s="839"/>
      <c r="X29" s="839"/>
      <c r="Y29" s="839"/>
      <c r="Z29" s="839"/>
      <c r="AA29" s="839">
        <v>11</v>
      </c>
      <c r="AB29" s="839"/>
      <c r="AC29" s="839"/>
      <c r="AD29" s="839"/>
      <c r="AE29" s="840"/>
      <c r="AF29" s="841">
        <v>11</v>
      </c>
      <c r="AG29" s="842"/>
      <c r="AH29" s="842"/>
      <c r="AI29" s="842"/>
      <c r="AJ29" s="843"/>
      <c r="AK29" s="910">
        <v>80</v>
      </c>
      <c r="AL29" s="911"/>
      <c r="AM29" s="911"/>
      <c r="AN29" s="911"/>
      <c r="AO29" s="911"/>
      <c r="AP29" s="911">
        <v>45</v>
      </c>
      <c r="AQ29" s="911"/>
      <c r="AR29" s="911"/>
      <c r="AS29" s="911"/>
      <c r="AT29" s="911"/>
      <c r="AU29" s="911">
        <v>24</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1081</v>
      </c>
      <c r="R30" s="839"/>
      <c r="S30" s="839"/>
      <c r="T30" s="839"/>
      <c r="U30" s="839"/>
      <c r="V30" s="839">
        <v>1074</v>
      </c>
      <c r="W30" s="839"/>
      <c r="X30" s="839"/>
      <c r="Y30" s="839"/>
      <c r="Z30" s="839"/>
      <c r="AA30" s="839">
        <v>7</v>
      </c>
      <c r="AB30" s="839"/>
      <c r="AC30" s="839"/>
      <c r="AD30" s="839"/>
      <c r="AE30" s="840"/>
      <c r="AF30" s="841">
        <v>7</v>
      </c>
      <c r="AG30" s="842"/>
      <c r="AH30" s="842"/>
      <c r="AI30" s="842"/>
      <c r="AJ30" s="843"/>
      <c r="AK30" s="910">
        <v>693</v>
      </c>
      <c r="AL30" s="911"/>
      <c r="AM30" s="911"/>
      <c r="AN30" s="911"/>
      <c r="AO30" s="911"/>
      <c r="AP30" s="911">
        <v>0</v>
      </c>
      <c r="AQ30" s="911"/>
      <c r="AR30" s="911"/>
      <c r="AS30" s="911"/>
      <c r="AT30" s="911"/>
      <c r="AU30" s="911">
        <v>0</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1375</v>
      </c>
      <c r="R31" s="839"/>
      <c r="S31" s="839"/>
      <c r="T31" s="839"/>
      <c r="U31" s="839"/>
      <c r="V31" s="839">
        <v>1304</v>
      </c>
      <c r="W31" s="839"/>
      <c r="X31" s="839"/>
      <c r="Y31" s="839"/>
      <c r="Z31" s="839"/>
      <c r="AA31" s="839">
        <v>71</v>
      </c>
      <c r="AB31" s="839"/>
      <c r="AC31" s="839"/>
      <c r="AD31" s="839"/>
      <c r="AE31" s="840"/>
      <c r="AF31" s="841">
        <v>1684</v>
      </c>
      <c r="AG31" s="842"/>
      <c r="AH31" s="842"/>
      <c r="AI31" s="842"/>
      <c r="AJ31" s="843"/>
      <c r="AK31" s="910">
        <v>461</v>
      </c>
      <c r="AL31" s="911"/>
      <c r="AM31" s="911"/>
      <c r="AN31" s="911"/>
      <c r="AO31" s="911"/>
      <c r="AP31" s="911">
        <v>6972</v>
      </c>
      <c r="AQ31" s="911"/>
      <c r="AR31" s="911"/>
      <c r="AS31" s="911"/>
      <c r="AT31" s="911"/>
      <c r="AU31" s="911">
        <v>3723</v>
      </c>
      <c r="AV31" s="911"/>
      <c r="AW31" s="911"/>
      <c r="AX31" s="911"/>
      <c r="AY31" s="911"/>
      <c r="AZ31" s="912"/>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52</v>
      </c>
      <c r="R32" s="839"/>
      <c r="S32" s="839"/>
      <c r="T32" s="839"/>
      <c r="U32" s="839"/>
      <c r="V32" s="839">
        <v>59</v>
      </c>
      <c r="W32" s="839"/>
      <c r="X32" s="839"/>
      <c r="Y32" s="839"/>
      <c r="Z32" s="839"/>
      <c r="AA32" s="839">
        <v>-7</v>
      </c>
      <c r="AB32" s="839"/>
      <c r="AC32" s="839"/>
      <c r="AD32" s="839"/>
      <c r="AE32" s="840"/>
      <c r="AF32" s="841">
        <v>156</v>
      </c>
      <c r="AG32" s="842"/>
      <c r="AH32" s="842"/>
      <c r="AI32" s="842"/>
      <c r="AJ32" s="843"/>
      <c r="AK32" s="910">
        <v>0</v>
      </c>
      <c r="AL32" s="911"/>
      <c r="AM32" s="911"/>
      <c r="AN32" s="911"/>
      <c r="AO32" s="911"/>
      <c r="AP32" s="911">
        <v>464</v>
      </c>
      <c r="AQ32" s="911"/>
      <c r="AR32" s="911"/>
      <c r="AS32" s="911"/>
      <c r="AT32" s="911"/>
      <c r="AU32" s="911">
        <v>0</v>
      </c>
      <c r="AV32" s="911"/>
      <c r="AW32" s="911"/>
      <c r="AX32" s="911"/>
      <c r="AY32" s="911"/>
      <c r="AZ32" s="912"/>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4394</v>
      </c>
      <c r="R33" s="839"/>
      <c r="S33" s="839"/>
      <c r="T33" s="839"/>
      <c r="U33" s="839"/>
      <c r="V33" s="839">
        <v>4843</v>
      </c>
      <c r="W33" s="839"/>
      <c r="X33" s="839"/>
      <c r="Y33" s="839"/>
      <c r="Z33" s="839"/>
      <c r="AA33" s="839">
        <v>-449</v>
      </c>
      <c r="AB33" s="839"/>
      <c r="AC33" s="839"/>
      <c r="AD33" s="839"/>
      <c r="AE33" s="840"/>
      <c r="AF33" s="841">
        <v>1453</v>
      </c>
      <c r="AG33" s="842"/>
      <c r="AH33" s="842"/>
      <c r="AI33" s="842"/>
      <c r="AJ33" s="843"/>
      <c r="AK33" s="910">
        <v>607</v>
      </c>
      <c r="AL33" s="911"/>
      <c r="AM33" s="911"/>
      <c r="AN33" s="911"/>
      <c r="AO33" s="911"/>
      <c r="AP33" s="911">
        <v>10299</v>
      </c>
      <c r="AQ33" s="911"/>
      <c r="AR33" s="911"/>
      <c r="AS33" s="911"/>
      <c r="AT33" s="911"/>
      <c r="AU33" s="911">
        <v>6499</v>
      </c>
      <c r="AV33" s="911"/>
      <c r="AW33" s="911"/>
      <c r="AX33" s="911"/>
      <c r="AY33" s="911"/>
      <c r="AZ33" s="912"/>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410</v>
      </c>
      <c r="C34" s="836"/>
      <c r="D34" s="836"/>
      <c r="E34" s="836"/>
      <c r="F34" s="836"/>
      <c r="G34" s="836"/>
      <c r="H34" s="836"/>
      <c r="I34" s="836"/>
      <c r="J34" s="836"/>
      <c r="K34" s="836"/>
      <c r="L34" s="836"/>
      <c r="M34" s="836"/>
      <c r="N34" s="836"/>
      <c r="O34" s="836"/>
      <c r="P34" s="837"/>
      <c r="Q34" s="838">
        <v>2558</v>
      </c>
      <c r="R34" s="839"/>
      <c r="S34" s="839"/>
      <c r="T34" s="839"/>
      <c r="U34" s="839"/>
      <c r="V34" s="839">
        <v>2554</v>
      </c>
      <c r="W34" s="839"/>
      <c r="X34" s="839"/>
      <c r="Y34" s="839"/>
      <c r="Z34" s="839"/>
      <c r="AA34" s="839">
        <v>4</v>
      </c>
      <c r="AB34" s="839"/>
      <c r="AC34" s="839"/>
      <c r="AD34" s="839"/>
      <c r="AE34" s="840"/>
      <c r="AF34" s="841">
        <v>4</v>
      </c>
      <c r="AG34" s="842"/>
      <c r="AH34" s="842"/>
      <c r="AI34" s="842"/>
      <c r="AJ34" s="843"/>
      <c r="AK34" s="910">
        <v>1606</v>
      </c>
      <c r="AL34" s="911"/>
      <c r="AM34" s="911"/>
      <c r="AN34" s="911"/>
      <c r="AO34" s="911"/>
      <c r="AP34" s="911">
        <v>14194</v>
      </c>
      <c r="AQ34" s="911"/>
      <c r="AR34" s="911"/>
      <c r="AS34" s="911"/>
      <c r="AT34" s="911"/>
      <c r="AU34" s="911">
        <v>12363</v>
      </c>
      <c r="AV34" s="911"/>
      <c r="AW34" s="911"/>
      <c r="AX34" s="911"/>
      <c r="AY34" s="911"/>
      <c r="AZ34" s="912"/>
      <c r="BA34" s="912"/>
      <c r="BB34" s="912"/>
      <c r="BC34" s="912"/>
      <c r="BD34" s="912"/>
      <c r="BE34" s="908" t="s">
        <v>411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3382</v>
      </c>
      <c r="AG63" s="922"/>
      <c r="AH63" s="922"/>
      <c r="AI63" s="922"/>
      <c r="AJ63" s="923"/>
      <c r="AK63" s="924"/>
      <c r="AL63" s="919"/>
      <c r="AM63" s="919"/>
      <c r="AN63" s="919"/>
      <c r="AO63" s="919"/>
      <c r="AP63" s="922">
        <v>31974</v>
      </c>
      <c r="AQ63" s="922"/>
      <c r="AR63" s="922"/>
      <c r="AS63" s="922"/>
      <c r="AT63" s="922"/>
      <c r="AU63" s="922">
        <v>22608</v>
      </c>
      <c r="AV63" s="922"/>
      <c r="AW63" s="922"/>
      <c r="AX63" s="922"/>
      <c r="AY63" s="922"/>
      <c r="AZ63" s="926"/>
      <c r="BA63" s="926"/>
      <c r="BB63" s="926"/>
      <c r="BC63" s="926"/>
      <c r="BD63" s="926"/>
      <c r="BE63" s="927"/>
      <c r="BF63" s="927"/>
      <c r="BG63" s="927"/>
      <c r="BH63" s="927"/>
      <c r="BI63" s="928"/>
      <c r="BJ63" s="929" t="s">
        <v>390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417</v>
      </c>
      <c r="W66" s="798"/>
      <c r="X66" s="798"/>
      <c r="Y66" s="798"/>
      <c r="Z66" s="799"/>
      <c r="AA66" s="797" t="s">
        <v>418</v>
      </c>
      <c r="AB66" s="798"/>
      <c r="AC66" s="798"/>
      <c r="AD66" s="798"/>
      <c r="AE66" s="799"/>
      <c r="AF66" s="932" t="s">
        <v>419</v>
      </c>
      <c r="AG66" s="893"/>
      <c r="AH66" s="893"/>
      <c r="AI66" s="893"/>
      <c r="AJ66" s="933"/>
      <c r="AK66" s="797" t="s">
        <v>420</v>
      </c>
      <c r="AL66" s="821"/>
      <c r="AM66" s="821"/>
      <c r="AN66" s="821"/>
      <c r="AO66" s="822"/>
      <c r="AP66" s="797" t="s">
        <v>421</v>
      </c>
      <c r="AQ66" s="798"/>
      <c r="AR66" s="798"/>
      <c r="AS66" s="798"/>
      <c r="AT66" s="799"/>
      <c r="AU66" s="797" t="s">
        <v>422</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586</v>
      </c>
      <c r="C68" s="950"/>
      <c r="D68" s="950"/>
      <c r="E68" s="950"/>
      <c r="F68" s="950"/>
      <c r="G68" s="950"/>
      <c r="H68" s="950"/>
      <c r="I68" s="950"/>
      <c r="J68" s="950"/>
      <c r="K68" s="950"/>
      <c r="L68" s="950"/>
      <c r="M68" s="950"/>
      <c r="N68" s="950"/>
      <c r="O68" s="950"/>
      <c r="P68" s="951"/>
      <c r="Q68" s="952">
        <v>2048</v>
      </c>
      <c r="R68" s="946"/>
      <c r="S68" s="946"/>
      <c r="T68" s="946"/>
      <c r="U68" s="946"/>
      <c r="V68" s="946">
        <v>1968</v>
      </c>
      <c r="W68" s="946"/>
      <c r="X68" s="946"/>
      <c r="Y68" s="946"/>
      <c r="Z68" s="946"/>
      <c r="AA68" s="946">
        <v>80</v>
      </c>
      <c r="AB68" s="946"/>
      <c r="AC68" s="946"/>
      <c r="AD68" s="946"/>
      <c r="AE68" s="946"/>
      <c r="AF68" s="946">
        <v>80</v>
      </c>
      <c r="AG68" s="946"/>
      <c r="AH68" s="946"/>
      <c r="AI68" s="946"/>
      <c r="AJ68" s="946"/>
      <c r="AK68" s="946">
        <v>1</v>
      </c>
      <c r="AL68" s="946"/>
      <c r="AM68" s="946"/>
      <c r="AN68" s="946"/>
      <c r="AO68" s="946"/>
      <c r="AP68" s="946">
        <v>0</v>
      </c>
      <c r="AQ68" s="946"/>
      <c r="AR68" s="946"/>
      <c r="AS68" s="946"/>
      <c r="AT68" s="946"/>
      <c r="AU68" s="946">
        <v>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587</v>
      </c>
      <c r="C69" s="954"/>
      <c r="D69" s="954"/>
      <c r="E69" s="954"/>
      <c r="F69" s="954"/>
      <c r="G69" s="954"/>
      <c r="H69" s="954"/>
      <c r="I69" s="954"/>
      <c r="J69" s="954"/>
      <c r="K69" s="954"/>
      <c r="L69" s="954"/>
      <c r="M69" s="954"/>
      <c r="N69" s="954"/>
      <c r="O69" s="954"/>
      <c r="P69" s="955"/>
      <c r="Q69" s="956">
        <v>6058</v>
      </c>
      <c r="R69" s="911"/>
      <c r="S69" s="911"/>
      <c r="T69" s="911"/>
      <c r="U69" s="911"/>
      <c r="V69" s="911">
        <v>5913</v>
      </c>
      <c r="W69" s="911"/>
      <c r="X69" s="911"/>
      <c r="Y69" s="911"/>
      <c r="Z69" s="911"/>
      <c r="AA69" s="911">
        <v>145</v>
      </c>
      <c r="AB69" s="911"/>
      <c r="AC69" s="911"/>
      <c r="AD69" s="911"/>
      <c r="AE69" s="911"/>
      <c r="AF69" s="911">
        <v>145</v>
      </c>
      <c r="AG69" s="911"/>
      <c r="AH69" s="911"/>
      <c r="AI69" s="911"/>
      <c r="AJ69" s="911"/>
      <c r="AK69" s="911">
        <v>0</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588</v>
      </c>
      <c r="C70" s="954"/>
      <c r="D70" s="954"/>
      <c r="E70" s="954"/>
      <c r="F70" s="954"/>
      <c r="G70" s="954"/>
      <c r="H70" s="954"/>
      <c r="I70" s="954"/>
      <c r="J70" s="954"/>
      <c r="K70" s="954"/>
      <c r="L70" s="954"/>
      <c r="M70" s="954"/>
      <c r="N70" s="954"/>
      <c r="O70" s="954"/>
      <c r="P70" s="955"/>
      <c r="Q70" s="956">
        <v>1323</v>
      </c>
      <c r="R70" s="911"/>
      <c r="S70" s="911"/>
      <c r="T70" s="911"/>
      <c r="U70" s="911"/>
      <c r="V70" s="911">
        <v>1310</v>
      </c>
      <c r="W70" s="911"/>
      <c r="X70" s="911"/>
      <c r="Y70" s="911"/>
      <c r="Z70" s="911"/>
      <c r="AA70" s="911">
        <v>13</v>
      </c>
      <c r="AB70" s="911"/>
      <c r="AC70" s="911"/>
      <c r="AD70" s="911"/>
      <c r="AE70" s="911"/>
      <c r="AF70" s="911">
        <v>13</v>
      </c>
      <c r="AG70" s="911"/>
      <c r="AH70" s="911"/>
      <c r="AI70" s="911"/>
      <c r="AJ70" s="911"/>
      <c r="AK70" s="911">
        <v>19</v>
      </c>
      <c r="AL70" s="911"/>
      <c r="AM70" s="911"/>
      <c r="AN70" s="911"/>
      <c r="AO70" s="911"/>
      <c r="AP70" s="911">
        <v>871</v>
      </c>
      <c r="AQ70" s="911"/>
      <c r="AR70" s="911"/>
      <c r="AS70" s="911"/>
      <c r="AT70" s="911"/>
      <c r="AU70" s="911">
        <v>649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589</v>
      </c>
      <c r="C71" s="954"/>
      <c r="D71" s="954"/>
      <c r="E71" s="954"/>
      <c r="F71" s="954"/>
      <c r="G71" s="954"/>
      <c r="H71" s="954"/>
      <c r="I71" s="954"/>
      <c r="J71" s="954"/>
      <c r="K71" s="954"/>
      <c r="L71" s="954"/>
      <c r="M71" s="954"/>
      <c r="N71" s="954"/>
      <c r="O71" s="954"/>
      <c r="P71" s="955"/>
      <c r="Q71" s="956">
        <v>7950</v>
      </c>
      <c r="R71" s="911"/>
      <c r="S71" s="911"/>
      <c r="T71" s="911"/>
      <c r="U71" s="911"/>
      <c r="V71" s="911">
        <v>7734</v>
      </c>
      <c r="W71" s="911"/>
      <c r="X71" s="911"/>
      <c r="Y71" s="911"/>
      <c r="Z71" s="911"/>
      <c r="AA71" s="911">
        <v>216</v>
      </c>
      <c r="AB71" s="911"/>
      <c r="AC71" s="911"/>
      <c r="AD71" s="911"/>
      <c r="AE71" s="911"/>
      <c r="AF71" s="911">
        <v>216</v>
      </c>
      <c r="AG71" s="911"/>
      <c r="AH71" s="911"/>
      <c r="AI71" s="911"/>
      <c r="AJ71" s="911"/>
      <c r="AK71" s="911">
        <v>1163</v>
      </c>
      <c r="AL71" s="911"/>
      <c r="AM71" s="911"/>
      <c r="AN71" s="911"/>
      <c r="AO71" s="911"/>
      <c r="AP71" s="911">
        <v>0</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590</v>
      </c>
      <c r="C72" s="954"/>
      <c r="D72" s="954"/>
      <c r="E72" s="954"/>
      <c r="F72" s="954"/>
      <c r="G72" s="954"/>
      <c r="H72" s="954"/>
      <c r="I72" s="954"/>
      <c r="J72" s="954"/>
      <c r="K72" s="954"/>
      <c r="L72" s="954"/>
      <c r="M72" s="954"/>
      <c r="N72" s="954"/>
      <c r="O72" s="954"/>
      <c r="P72" s="955"/>
      <c r="Q72" s="956">
        <v>259</v>
      </c>
      <c r="R72" s="911"/>
      <c r="S72" s="911"/>
      <c r="T72" s="911"/>
      <c r="U72" s="911"/>
      <c r="V72" s="911">
        <v>259</v>
      </c>
      <c r="W72" s="911"/>
      <c r="X72" s="911"/>
      <c r="Y72" s="911"/>
      <c r="Z72" s="911"/>
      <c r="AA72" s="911">
        <v>0</v>
      </c>
      <c r="AB72" s="911"/>
      <c r="AC72" s="911"/>
      <c r="AD72" s="911"/>
      <c r="AE72" s="911"/>
      <c r="AF72" s="911">
        <v>0</v>
      </c>
      <c r="AG72" s="911"/>
      <c r="AH72" s="911"/>
      <c r="AI72" s="911"/>
      <c r="AJ72" s="911"/>
      <c r="AK72" s="911">
        <v>2</v>
      </c>
      <c r="AL72" s="911"/>
      <c r="AM72" s="911"/>
      <c r="AN72" s="911"/>
      <c r="AO72" s="911"/>
      <c r="AP72" s="911">
        <v>504</v>
      </c>
      <c r="AQ72" s="911"/>
      <c r="AR72" s="911"/>
      <c r="AS72" s="911"/>
      <c r="AT72" s="911"/>
      <c r="AU72" s="911">
        <v>417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591</v>
      </c>
      <c r="C73" s="954"/>
      <c r="D73" s="954"/>
      <c r="E73" s="954"/>
      <c r="F73" s="954"/>
      <c r="G73" s="954"/>
      <c r="H73" s="954"/>
      <c r="I73" s="954"/>
      <c r="J73" s="954"/>
      <c r="K73" s="954"/>
      <c r="L73" s="954"/>
      <c r="M73" s="954"/>
      <c r="N73" s="954"/>
      <c r="O73" s="954"/>
      <c r="P73" s="955"/>
      <c r="Q73" s="956">
        <v>292</v>
      </c>
      <c r="R73" s="911"/>
      <c r="S73" s="911"/>
      <c r="T73" s="911"/>
      <c r="U73" s="911"/>
      <c r="V73" s="911">
        <v>267</v>
      </c>
      <c r="W73" s="911"/>
      <c r="X73" s="911"/>
      <c r="Y73" s="911"/>
      <c r="Z73" s="911"/>
      <c r="AA73" s="911">
        <v>25</v>
      </c>
      <c r="AB73" s="911"/>
      <c r="AC73" s="911"/>
      <c r="AD73" s="911"/>
      <c r="AE73" s="911"/>
      <c r="AF73" s="911">
        <v>25</v>
      </c>
      <c r="AG73" s="911"/>
      <c r="AH73" s="911"/>
      <c r="AI73" s="911"/>
      <c r="AJ73" s="911"/>
      <c r="AK73" s="911">
        <v>26</v>
      </c>
      <c r="AL73" s="911"/>
      <c r="AM73" s="911"/>
      <c r="AN73" s="911"/>
      <c r="AO73" s="911"/>
      <c r="AP73" s="911">
        <v>0</v>
      </c>
      <c r="AQ73" s="911"/>
      <c r="AR73" s="911"/>
      <c r="AS73" s="911"/>
      <c r="AT73" s="911"/>
      <c r="AU73" s="911">
        <v>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592</v>
      </c>
      <c r="C74" s="954"/>
      <c r="D74" s="954"/>
      <c r="E74" s="954"/>
      <c r="F74" s="954"/>
      <c r="G74" s="954"/>
      <c r="H74" s="954"/>
      <c r="I74" s="954"/>
      <c r="J74" s="954"/>
      <c r="K74" s="954"/>
      <c r="L74" s="954"/>
      <c r="M74" s="954"/>
      <c r="N74" s="954"/>
      <c r="O74" s="954"/>
      <c r="P74" s="955"/>
      <c r="Q74" s="956">
        <v>110326</v>
      </c>
      <c r="R74" s="911"/>
      <c r="S74" s="911"/>
      <c r="T74" s="911"/>
      <c r="U74" s="911"/>
      <c r="V74" s="911">
        <v>108567</v>
      </c>
      <c r="W74" s="911"/>
      <c r="X74" s="911"/>
      <c r="Y74" s="911"/>
      <c r="Z74" s="911"/>
      <c r="AA74" s="911">
        <v>1760</v>
      </c>
      <c r="AB74" s="911"/>
      <c r="AC74" s="911"/>
      <c r="AD74" s="911"/>
      <c r="AE74" s="911"/>
      <c r="AF74" s="911">
        <v>1760</v>
      </c>
      <c r="AG74" s="911"/>
      <c r="AH74" s="911"/>
      <c r="AI74" s="911"/>
      <c r="AJ74" s="911"/>
      <c r="AK74" s="911">
        <v>0</v>
      </c>
      <c r="AL74" s="911"/>
      <c r="AM74" s="911"/>
      <c r="AN74" s="911"/>
      <c r="AO74" s="911"/>
      <c r="AP74" s="911">
        <v>0</v>
      </c>
      <c r="AQ74" s="911"/>
      <c r="AR74" s="911"/>
      <c r="AS74" s="911"/>
      <c r="AT74" s="911"/>
      <c r="AU74" s="911">
        <v>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2239</v>
      </c>
      <c r="AG88" s="922"/>
      <c r="AH88" s="922"/>
      <c r="AI88" s="922"/>
      <c r="AJ88" s="922"/>
      <c r="AK88" s="919"/>
      <c r="AL88" s="919"/>
      <c r="AM88" s="919"/>
      <c r="AN88" s="919"/>
      <c r="AO88" s="919"/>
      <c r="AP88" s="922">
        <v>1375</v>
      </c>
      <c r="AQ88" s="922"/>
      <c r="AR88" s="922"/>
      <c r="AS88" s="922"/>
      <c r="AT88" s="922"/>
      <c r="AU88" s="922">
        <v>1066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304</v>
      </c>
      <c r="AG109" s="975"/>
      <c r="AH109" s="975"/>
      <c r="AI109" s="975"/>
      <c r="AJ109" s="976"/>
      <c r="AK109" s="974" t="s">
        <v>303</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304</v>
      </c>
      <c r="BW109" s="975"/>
      <c r="BX109" s="975"/>
      <c r="BY109" s="975"/>
      <c r="BZ109" s="976"/>
      <c r="CA109" s="974" t="s">
        <v>303</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304</v>
      </c>
      <c r="DM109" s="975"/>
      <c r="DN109" s="975"/>
      <c r="DO109" s="975"/>
      <c r="DP109" s="976"/>
      <c r="DQ109" s="974" t="s">
        <v>303</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4225950</v>
      </c>
      <c r="AB110" s="982"/>
      <c r="AC110" s="982"/>
      <c r="AD110" s="982"/>
      <c r="AE110" s="983"/>
      <c r="AF110" s="984">
        <v>4081165</v>
      </c>
      <c r="AG110" s="982"/>
      <c r="AH110" s="982"/>
      <c r="AI110" s="982"/>
      <c r="AJ110" s="983"/>
      <c r="AK110" s="984">
        <v>3991907</v>
      </c>
      <c r="AL110" s="982"/>
      <c r="AM110" s="982"/>
      <c r="AN110" s="982"/>
      <c r="AO110" s="983"/>
      <c r="AP110" s="985">
        <v>30.8</v>
      </c>
      <c r="AQ110" s="986"/>
      <c r="AR110" s="986"/>
      <c r="AS110" s="986"/>
      <c r="AT110" s="987"/>
      <c r="AU110" s="988" t="s">
        <v>72</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33709934</v>
      </c>
      <c r="BR110" s="1017"/>
      <c r="BS110" s="1017"/>
      <c r="BT110" s="1017"/>
      <c r="BU110" s="1017"/>
      <c r="BV110" s="1017">
        <v>33680603</v>
      </c>
      <c r="BW110" s="1017"/>
      <c r="BX110" s="1017"/>
      <c r="BY110" s="1017"/>
      <c r="BZ110" s="1017"/>
      <c r="CA110" s="1017">
        <v>34345113</v>
      </c>
      <c r="CB110" s="1017"/>
      <c r="CC110" s="1017"/>
      <c r="CD110" s="1017"/>
      <c r="CE110" s="1017"/>
      <c r="CF110" s="1031">
        <v>265.2</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127</v>
      </c>
      <c r="DH110" s="1017"/>
      <c r="DI110" s="1017"/>
      <c r="DJ110" s="1017"/>
      <c r="DK110" s="1017"/>
      <c r="DL110" s="1017" t="s">
        <v>439</v>
      </c>
      <c r="DM110" s="1017"/>
      <c r="DN110" s="1017"/>
      <c r="DO110" s="1017"/>
      <c r="DP110" s="1017"/>
      <c r="DQ110" s="1017" t="s">
        <v>127</v>
      </c>
      <c r="DR110" s="1017"/>
      <c r="DS110" s="1017"/>
      <c r="DT110" s="1017"/>
      <c r="DU110" s="1017"/>
      <c r="DV110" s="1018" t="s">
        <v>127</v>
      </c>
      <c r="DW110" s="1018"/>
      <c r="DX110" s="1018"/>
      <c r="DY110" s="1018"/>
      <c r="DZ110" s="1019"/>
    </row>
    <row r="111" spans="1:131" s="246" customFormat="1" ht="26.25" customHeight="1" x14ac:dyDescent="0.15">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441</v>
      </c>
      <c r="AB111" s="1024"/>
      <c r="AC111" s="1024"/>
      <c r="AD111" s="1024"/>
      <c r="AE111" s="1025"/>
      <c r="AF111" s="1026" t="s">
        <v>127</v>
      </c>
      <c r="AG111" s="1024"/>
      <c r="AH111" s="1024"/>
      <c r="AI111" s="1024"/>
      <c r="AJ111" s="1025"/>
      <c r="AK111" s="1026" t="s">
        <v>127</v>
      </c>
      <c r="AL111" s="1024"/>
      <c r="AM111" s="1024"/>
      <c r="AN111" s="1024"/>
      <c r="AO111" s="1025"/>
      <c r="AP111" s="1027" t="s">
        <v>441</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9709</v>
      </c>
      <c r="BR111" s="1010"/>
      <c r="BS111" s="1010"/>
      <c r="BT111" s="1010"/>
      <c r="BU111" s="1010"/>
      <c r="BV111" s="1010">
        <v>7415</v>
      </c>
      <c r="BW111" s="1010"/>
      <c r="BX111" s="1010"/>
      <c r="BY111" s="1010"/>
      <c r="BZ111" s="1010"/>
      <c r="CA111" s="1010">
        <v>5084</v>
      </c>
      <c r="CB111" s="1010"/>
      <c r="CC111" s="1010"/>
      <c r="CD111" s="1010"/>
      <c r="CE111" s="1010"/>
      <c r="CF111" s="1004">
        <v>0</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127</v>
      </c>
      <c r="DM111" s="1010"/>
      <c r="DN111" s="1010"/>
      <c r="DO111" s="1010"/>
      <c r="DP111" s="1010"/>
      <c r="DQ111" s="1010" t="s">
        <v>444</v>
      </c>
      <c r="DR111" s="1010"/>
      <c r="DS111" s="1010"/>
      <c r="DT111" s="1010"/>
      <c r="DU111" s="1010"/>
      <c r="DV111" s="1011" t="s">
        <v>441</v>
      </c>
      <c r="DW111" s="1011"/>
      <c r="DX111" s="1011"/>
      <c r="DY111" s="1011"/>
      <c r="DZ111" s="1012"/>
    </row>
    <row r="112" spans="1:131" s="246" customFormat="1" ht="26.25" customHeight="1" x14ac:dyDescent="0.15">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441</v>
      </c>
      <c r="AB112" s="1049"/>
      <c r="AC112" s="1049"/>
      <c r="AD112" s="1049"/>
      <c r="AE112" s="1050"/>
      <c r="AF112" s="1051" t="s">
        <v>127</v>
      </c>
      <c r="AG112" s="1049"/>
      <c r="AH112" s="1049"/>
      <c r="AI112" s="1049"/>
      <c r="AJ112" s="1050"/>
      <c r="AK112" s="1051" t="s">
        <v>127</v>
      </c>
      <c r="AL112" s="1049"/>
      <c r="AM112" s="1049"/>
      <c r="AN112" s="1049"/>
      <c r="AO112" s="1050"/>
      <c r="AP112" s="1052" t="s">
        <v>127</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20788524</v>
      </c>
      <c r="BR112" s="1010"/>
      <c r="BS112" s="1010"/>
      <c r="BT112" s="1010"/>
      <c r="BU112" s="1010"/>
      <c r="BV112" s="1010">
        <v>23399799</v>
      </c>
      <c r="BW112" s="1010"/>
      <c r="BX112" s="1010"/>
      <c r="BY112" s="1010"/>
      <c r="BZ112" s="1010"/>
      <c r="CA112" s="1010">
        <v>22608471</v>
      </c>
      <c r="CB112" s="1010"/>
      <c r="CC112" s="1010"/>
      <c r="CD112" s="1010"/>
      <c r="CE112" s="1010"/>
      <c r="CF112" s="1004">
        <v>174.6</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441</v>
      </c>
      <c r="DH112" s="1010"/>
      <c r="DI112" s="1010"/>
      <c r="DJ112" s="1010"/>
      <c r="DK112" s="1010"/>
      <c r="DL112" s="1010" t="s">
        <v>127</v>
      </c>
      <c r="DM112" s="1010"/>
      <c r="DN112" s="1010"/>
      <c r="DO112" s="1010"/>
      <c r="DP112" s="1010"/>
      <c r="DQ112" s="1010" t="s">
        <v>127</v>
      </c>
      <c r="DR112" s="1010"/>
      <c r="DS112" s="1010"/>
      <c r="DT112" s="1010"/>
      <c r="DU112" s="1010"/>
      <c r="DV112" s="1011" t="s">
        <v>127</v>
      </c>
      <c r="DW112" s="1011"/>
      <c r="DX112" s="1011"/>
      <c r="DY112" s="1011"/>
      <c r="DZ112" s="1012"/>
    </row>
    <row r="113" spans="1:130" s="246" customFormat="1" ht="26.25" customHeight="1" x14ac:dyDescent="0.15">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1892621</v>
      </c>
      <c r="AB113" s="1024"/>
      <c r="AC113" s="1024"/>
      <c r="AD113" s="1024"/>
      <c r="AE113" s="1025"/>
      <c r="AF113" s="1026">
        <v>1912639</v>
      </c>
      <c r="AG113" s="1024"/>
      <c r="AH113" s="1024"/>
      <c r="AI113" s="1024"/>
      <c r="AJ113" s="1025"/>
      <c r="AK113" s="1026">
        <v>1909781</v>
      </c>
      <c r="AL113" s="1024"/>
      <c r="AM113" s="1024"/>
      <c r="AN113" s="1024"/>
      <c r="AO113" s="1025"/>
      <c r="AP113" s="1027">
        <v>14.7</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1479691</v>
      </c>
      <c r="BR113" s="1010"/>
      <c r="BS113" s="1010"/>
      <c r="BT113" s="1010"/>
      <c r="BU113" s="1010"/>
      <c r="BV113" s="1010">
        <v>1234011</v>
      </c>
      <c r="BW113" s="1010"/>
      <c r="BX113" s="1010"/>
      <c r="BY113" s="1010"/>
      <c r="BZ113" s="1010"/>
      <c r="CA113" s="1010">
        <v>1066382</v>
      </c>
      <c r="CB113" s="1010"/>
      <c r="CC113" s="1010"/>
      <c r="CD113" s="1010"/>
      <c r="CE113" s="1010"/>
      <c r="CF113" s="1004">
        <v>8.1999999999999993</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127</v>
      </c>
      <c r="DH113" s="1049"/>
      <c r="DI113" s="1049"/>
      <c r="DJ113" s="1049"/>
      <c r="DK113" s="1050"/>
      <c r="DL113" s="1051" t="s">
        <v>127</v>
      </c>
      <c r="DM113" s="1049"/>
      <c r="DN113" s="1049"/>
      <c r="DO113" s="1049"/>
      <c r="DP113" s="1050"/>
      <c r="DQ113" s="1051" t="s">
        <v>444</v>
      </c>
      <c r="DR113" s="1049"/>
      <c r="DS113" s="1049"/>
      <c r="DT113" s="1049"/>
      <c r="DU113" s="1050"/>
      <c r="DV113" s="1052" t="s">
        <v>127</v>
      </c>
      <c r="DW113" s="1053"/>
      <c r="DX113" s="1053"/>
      <c r="DY113" s="1053"/>
      <c r="DZ113" s="1054"/>
    </row>
    <row r="114" spans="1:130" s="246" customFormat="1" ht="26.25" customHeight="1" x14ac:dyDescent="0.15">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201986</v>
      </c>
      <c r="AB114" s="1049"/>
      <c r="AC114" s="1049"/>
      <c r="AD114" s="1049"/>
      <c r="AE114" s="1050"/>
      <c r="AF114" s="1051">
        <v>189204</v>
      </c>
      <c r="AG114" s="1049"/>
      <c r="AH114" s="1049"/>
      <c r="AI114" s="1049"/>
      <c r="AJ114" s="1050"/>
      <c r="AK114" s="1051">
        <v>128489</v>
      </c>
      <c r="AL114" s="1049"/>
      <c r="AM114" s="1049"/>
      <c r="AN114" s="1049"/>
      <c r="AO114" s="1050"/>
      <c r="AP114" s="1052">
        <v>1</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4878443</v>
      </c>
      <c r="BR114" s="1010"/>
      <c r="BS114" s="1010"/>
      <c r="BT114" s="1010"/>
      <c r="BU114" s="1010"/>
      <c r="BV114" s="1010">
        <v>4749616</v>
      </c>
      <c r="BW114" s="1010"/>
      <c r="BX114" s="1010"/>
      <c r="BY114" s="1010"/>
      <c r="BZ114" s="1010"/>
      <c r="CA114" s="1010">
        <v>4722221</v>
      </c>
      <c r="CB114" s="1010"/>
      <c r="CC114" s="1010"/>
      <c r="CD114" s="1010"/>
      <c r="CE114" s="1010"/>
      <c r="CF114" s="1004">
        <v>36.5</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441</v>
      </c>
      <c r="DH114" s="1049"/>
      <c r="DI114" s="1049"/>
      <c r="DJ114" s="1049"/>
      <c r="DK114" s="1050"/>
      <c r="DL114" s="1051" t="s">
        <v>441</v>
      </c>
      <c r="DM114" s="1049"/>
      <c r="DN114" s="1049"/>
      <c r="DO114" s="1049"/>
      <c r="DP114" s="1050"/>
      <c r="DQ114" s="1051" t="s">
        <v>439</v>
      </c>
      <c r="DR114" s="1049"/>
      <c r="DS114" s="1049"/>
      <c r="DT114" s="1049"/>
      <c r="DU114" s="1050"/>
      <c r="DV114" s="1052" t="s">
        <v>441</v>
      </c>
      <c r="DW114" s="1053"/>
      <c r="DX114" s="1053"/>
      <c r="DY114" s="1053"/>
      <c r="DZ114" s="1054"/>
    </row>
    <row r="115" spans="1:130" s="246" customFormat="1" ht="26.25" customHeight="1" x14ac:dyDescent="0.15">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3796</v>
      </c>
      <c r="AB115" s="1024"/>
      <c r="AC115" s="1024"/>
      <c r="AD115" s="1024"/>
      <c r="AE115" s="1025"/>
      <c r="AF115" s="1026">
        <v>3555</v>
      </c>
      <c r="AG115" s="1024"/>
      <c r="AH115" s="1024"/>
      <c r="AI115" s="1024"/>
      <c r="AJ115" s="1025"/>
      <c r="AK115" s="1026">
        <v>3351</v>
      </c>
      <c r="AL115" s="1024"/>
      <c r="AM115" s="1024"/>
      <c r="AN115" s="1024"/>
      <c r="AO115" s="1025"/>
      <c r="AP115" s="1027">
        <v>0</v>
      </c>
      <c r="AQ115" s="1028"/>
      <c r="AR115" s="1028"/>
      <c r="AS115" s="1028"/>
      <c r="AT115" s="1029"/>
      <c r="AU115" s="990"/>
      <c r="AV115" s="991"/>
      <c r="AW115" s="991"/>
      <c r="AX115" s="991"/>
      <c r="AY115" s="991"/>
      <c r="AZ115" s="1039" t="s">
        <v>456</v>
      </c>
      <c r="BA115" s="1040"/>
      <c r="BB115" s="1040"/>
      <c r="BC115" s="1040"/>
      <c r="BD115" s="1040"/>
      <c r="BE115" s="1040"/>
      <c r="BF115" s="1040"/>
      <c r="BG115" s="1040"/>
      <c r="BH115" s="1040"/>
      <c r="BI115" s="1040"/>
      <c r="BJ115" s="1040"/>
      <c r="BK115" s="1040"/>
      <c r="BL115" s="1040"/>
      <c r="BM115" s="1040"/>
      <c r="BN115" s="1040"/>
      <c r="BO115" s="1040"/>
      <c r="BP115" s="1041"/>
      <c r="BQ115" s="1009">
        <v>8645</v>
      </c>
      <c r="BR115" s="1010"/>
      <c r="BS115" s="1010"/>
      <c r="BT115" s="1010"/>
      <c r="BU115" s="1010"/>
      <c r="BV115" s="1010">
        <v>7968</v>
      </c>
      <c r="BW115" s="1010"/>
      <c r="BX115" s="1010"/>
      <c r="BY115" s="1010"/>
      <c r="BZ115" s="1010"/>
      <c r="CA115" s="1010">
        <v>7271</v>
      </c>
      <c r="CB115" s="1010"/>
      <c r="CC115" s="1010"/>
      <c r="CD115" s="1010"/>
      <c r="CE115" s="1010"/>
      <c r="CF115" s="1004">
        <v>0.1</v>
      </c>
      <c r="CG115" s="1005"/>
      <c r="CH115" s="1005"/>
      <c r="CI115" s="1005"/>
      <c r="CJ115" s="1005"/>
      <c r="CK115" s="1035"/>
      <c r="CL115" s="1036"/>
      <c r="CM115" s="1039" t="s">
        <v>457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441</v>
      </c>
      <c r="DH115" s="1049"/>
      <c r="DI115" s="1049"/>
      <c r="DJ115" s="1049"/>
      <c r="DK115" s="1050"/>
      <c r="DL115" s="1051" t="s">
        <v>127</v>
      </c>
      <c r="DM115" s="1049"/>
      <c r="DN115" s="1049"/>
      <c r="DO115" s="1049"/>
      <c r="DP115" s="1050"/>
      <c r="DQ115" s="1051" t="s">
        <v>127</v>
      </c>
      <c r="DR115" s="1049"/>
      <c r="DS115" s="1049"/>
      <c r="DT115" s="1049"/>
      <c r="DU115" s="1050"/>
      <c r="DV115" s="1052" t="s">
        <v>458</v>
      </c>
      <c r="DW115" s="1053"/>
      <c r="DX115" s="1053"/>
      <c r="DY115" s="1053"/>
      <c r="DZ115" s="1054"/>
    </row>
    <row r="116" spans="1:130" s="246" customFormat="1" ht="26.25" customHeight="1" x14ac:dyDescent="0.15">
      <c r="A116" s="1046"/>
      <c r="B116" s="1047"/>
      <c r="C116" s="1055" t="s">
        <v>459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441</v>
      </c>
      <c r="AB116" s="1049"/>
      <c r="AC116" s="1049"/>
      <c r="AD116" s="1049"/>
      <c r="AE116" s="1050"/>
      <c r="AF116" s="1051" t="s">
        <v>441</v>
      </c>
      <c r="AG116" s="1049"/>
      <c r="AH116" s="1049"/>
      <c r="AI116" s="1049"/>
      <c r="AJ116" s="1050"/>
      <c r="AK116" s="1051" t="s">
        <v>127</v>
      </c>
      <c r="AL116" s="1049"/>
      <c r="AM116" s="1049"/>
      <c r="AN116" s="1049"/>
      <c r="AO116" s="1050"/>
      <c r="AP116" s="1052" t="s">
        <v>439</v>
      </c>
      <c r="AQ116" s="1053"/>
      <c r="AR116" s="1053"/>
      <c r="AS116" s="1053"/>
      <c r="AT116" s="1054"/>
      <c r="AU116" s="990"/>
      <c r="AV116" s="991"/>
      <c r="AW116" s="991"/>
      <c r="AX116" s="991"/>
      <c r="AY116" s="991"/>
      <c r="AZ116" s="1057" t="s">
        <v>460</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127</v>
      </c>
      <c r="BW116" s="1010"/>
      <c r="BX116" s="1010"/>
      <c r="BY116" s="1010"/>
      <c r="BZ116" s="1010"/>
      <c r="CA116" s="1010" t="s">
        <v>439</v>
      </c>
      <c r="CB116" s="1010"/>
      <c r="CC116" s="1010"/>
      <c r="CD116" s="1010"/>
      <c r="CE116" s="1010"/>
      <c r="CF116" s="1004" t="s">
        <v>441</v>
      </c>
      <c r="CG116" s="1005"/>
      <c r="CH116" s="1005"/>
      <c r="CI116" s="1005"/>
      <c r="CJ116" s="1005"/>
      <c r="CK116" s="1035"/>
      <c r="CL116" s="1036"/>
      <c r="CM116" s="1006" t="s">
        <v>461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9709</v>
      </c>
      <c r="DH116" s="1049"/>
      <c r="DI116" s="1049"/>
      <c r="DJ116" s="1049"/>
      <c r="DK116" s="1050"/>
      <c r="DL116" s="1051">
        <v>7415</v>
      </c>
      <c r="DM116" s="1049"/>
      <c r="DN116" s="1049"/>
      <c r="DO116" s="1049"/>
      <c r="DP116" s="1050"/>
      <c r="DQ116" s="1051">
        <v>5084</v>
      </c>
      <c r="DR116" s="1049"/>
      <c r="DS116" s="1049"/>
      <c r="DT116" s="1049"/>
      <c r="DU116" s="1050"/>
      <c r="DV116" s="1052">
        <v>0</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462</v>
      </c>
      <c r="Z117" s="976"/>
      <c r="AA117" s="1066">
        <v>6324353</v>
      </c>
      <c r="AB117" s="1067"/>
      <c r="AC117" s="1067"/>
      <c r="AD117" s="1067"/>
      <c r="AE117" s="1068"/>
      <c r="AF117" s="1069">
        <v>6186563</v>
      </c>
      <c r="AG117" s="1067"/>
      <c r="AH117" s="1067"/>
      <c r="AI117" s="1067"/>
      <c r="AJ117" s="1068"/>
      <c r="AK117" s="1069">
        <v>6033528</v>
      </c>
      <c r="AL117" s="1067"/>
      <c r="AM117" s="1067"/>
      <c r="AN117" s="1067"/>
      <c r="AO117" s="1068"/>
      <c r="AP117" s="1070"/>
      <c r="AQ117" s="1071"/>
      <c r="AR117" s="1071"/>
      <c r="AS117" s="1071"/>
      <c r="AT117" s="1072"/>
      <c r="AU117" s="990"/>
      <c r="AV117" s="991"/>
      <c r="AW117" s="991"/>
      <c r="AX117" s="991"/>
      <c r="AY117" s="991"/>
      <c r="AZ117" s="1057" t="s">
        <v>463</v>
      </c>
      <c r="BA117" s="1058"/>
      <c r="BB117" s="1058"/>
      <c r="BC117" s="1058"/>
      <c r="BD117" s="1058"/>
      <c r="BE117" s="1058"/>
      <c r="BF117" s="1058"/>
      <c r="BG117" s="1058"/>
      <c r="BH117" s="1058"/>
      <c r="BI117" s="1058"/>
      <c r="BJ117" s="1058"/>
      <c r="BK117" s="1058"/>
      <c r="BL117" s="1058"/>
      <c r="BM117" s="1058"/>
      <c r="BN117" s="1058"/>
      <c r="BO117" s="1058"/>
      <c r="BP117" s="1059"/>
      <c r="BQ117" s="1009" t="s">
        <v>441</v>
      </c>
      <c r="BR117" s="1010"/>
      <c r="BS117" s="1010"/>
      <c r="BT117" s="1010"/>
      <c r="BU117" s="1010"/>
      <c r="BV117" s="1010" t="s">
        <v>127</v>
      </c>
      <c r="BW117" s="1010"/>
      <c r="BX117" s="1010"/>
      <c r="BY117" s="1010"/>
      <c r="BZ117" s="1010"/>
      <c r="CA117" s="1010" t="s">
        <v>127</v>
      </c>
      <c r="CB117" s="1010"/>
      <c r="CC117" s="1010"/>
      <c r="CD117" s="1010"/>
      <c r="CE117" s="1010"/>
      <c r="CF117" s="1004" t="s">
        <v>127</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441</v>
      </c>
      <c r="DH117" s="1049"/>
      <c r="DI117" s="1049"/>
      <c r="DJ117" s="1049"/>
      <c r="DK117" s="1050"/>
      <c r="DL117" s="1051" t="s">
        <v>127</v>
      </c>
      <c r="DM117" s="1049"/>
      <c r="DN117" s="1049"/>
      <c r="DO117" s="1049"/>
      <c r="DP117" s="1050"/>
      <c r="DQ117" s="1051" t="s">
        <v>458</v>
      </c>
      <c r="DR117" s="1049"/>
      <c r="DS117" s="1049"/>
      <c r="DT117" s="1049"/>
      <c r="DU117" s="1050"/>
      <c r="DV117" s="1052" t="s">
        <v>127</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304</v>
      </c>
      <c r="AG118" s="975"/>
      <c r="AH118" s="975"/>
      <c r="AI118" s="975"/>
      <c r="AJ118" s="976"/>
      <c r="AK118" s="974" t="s">
        <v>303</v>
      </c>
      <c r="AL118" s="975"/>
      <c r="AM118" s="975"/>
      <c r="AN118" s="975"/>
      <c r="AO118" s="976"/>
      <c r="AP118" s="1061" t="s">
        <v>433</v>
      </c>
      <c r="AQ118" s="1062"/>
      <c r="AR118" s="1062"/>
      <c r="AS118" s="1062"/>
      <c r="AT118" s="1063"/>
      <c r="AU118" s="990"/>
      <c r="AV118" s="991"/>
      <c r="AW118" s="991"/>
      <c r="AX118" s="991"/>
      <c r="AY118" s="991"/>
      <c r="AZ118" s="1064" t="s">
        <v>465</v>
      </c>
      <c r="BA118" s="1055"/>
      <c r="BB118" s="1055"/>
      <c r="BC118" s="1055"/>
      <c r="BD118" s="1055"/>
      <c r="BE118" s="1055"/>
      <c r="BF118" s="1055"/>
      <c r="BG118" s="1055"/>
      <c r="BH118" s="1055"/>
      <c r="BI118" s="1055"/>
      <c r="BJ118" s="1055"/>
      <c r="BK118" s="1055"/>
      <c r="BL118" s="1055"/>
      <c r="BM118" s="1055"/>
      <c r="BN118" s="1055"/>
      <c r="BO118" s="1055"/>
      <c r="BP118" s="1056"/>
      <c r="BQ118" s="1087" t="s">
        <v>444</v>
      </c>
      <c r="BR118" s="1088"/>
      <c r="BS118" s="1088"/>
      <c r="BT118" s="1088"/>
      <c r="BU118" s="1088"/>
      <c r="BV118" s="1088" t="s">
        <v>127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458</v>
      </c>
      <c r="DR118" s="1049"/>
      <c r="DS118" s="1049"/>
      <c r="DT118" s="1049"/>
      <c r="DU118" s="1050"/>
      <c r="DV118" s="1052" t="s">
        <v>127</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458</v>
      </c>
      <c r="AB119" s="982"/>
      <c r="AC119" s="982"/>
      <c r="AD119" s="982"/>
      <c r="AE119" s="983"/>
      <c r="AF119" s="984" t="s">
        <v>458</v>
      </c>
      <c r="AG119" s="982"/>
      <c r="AH119" s="982"/>
      <c r="AI119" s="982"/>
      <c r="AJ119" s="983"/>
      <c r="AK119" s="984" t="s">
        <v>127</v>
      </c>
      <c r="AL119" s="982"/>
      <c r="AM119" s="982"/>
      <c r="AN119" s="982"/>
      <c r="AO119" s="983"/>
      <c r="AP119" s="985" t="s">
        <v>127</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467</v>
      </c>
      <c r="BP119" s="1096"/>
      <c r="BQ119" s="1087">
        <v>60874946</v>
      </c>
      <c r="BR119" s="1088"/>
      <c r="BS119" s="1088"/>
      <c r="BT119" s="1088"/>
      <c r="BU119" s="1088"/>
      <c r="BV119" s="1088">
        <v>63079412</v>
      </c>
      <c r="BW119" s="1088"/>
      <c r="BX119" s="1088"/>
      <c r="BY119" s="1088"/>
      <c r="BZ119" s="1088"/>
      <c r="CA119" s="1088">
        <v>62754542</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458</v>
      </c>
      <c r="DH119" s="1074"/>
      <c r="DI119" s="1074"/>
      <c r="DJ119" s="1074"/>
      <c r="DK119" s="1075"/>
      <c r="DL119" s="1073" t="s">
        <v>127</v>
      </c>
      <c r="DM119" s="1074"/>
      <c r="DN119" s="1074"/>
      <c r="DO119" s="1074"/>
      <c r="DP119" s="1075"/>
      <c r="DQ119" s="1073" t="s">
        <v>127</v>
      </c>
      <c r="DR119" s="1074"/>
      <c r="DS119" s="1074"/>
      <c r="DT119" s="1074"/>
      <c r="DU119" s="1075"/>
      <c r="DV119" s="1076" t="s">
        <v>127</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458</v>
      </c>
      <c r="AG120" s="1049"/>
      <c r="AH120" s="1049"/>
      <c r="AI120" s="1049"/>
      <c r="AJ120" s="1050"/>
      <c r="AK120" s="1051" t="s">
        <v>127</v>
      </c>
      <c r="AL120" s="1049"/>
      <c r="AM120" s="1049"/>
      <c r="AN120" s="1049"/>
      <c r="AO120" s="1050"/>
      <c r="AP120" s="1052" t="s">
        <v>127</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7703046</v>
      </c>
      <c r="BR120" s="1017"/>
      <c r="BS120" s="1017"/>
      <c r="BT120" s="1017"/>
      <c r="BU120" s="1017"/>
      <c r="BV120" s="1017">
        <v>7916365</v>
      </c>
      <c r="BW120" s="1017"/>
      <c r="BX120" s="1017"/>
      <c r="BY120" s="1017"/>
      <c r="BZ120" s="1017"/>
      <c r="CA120" s="1017">
        <v>7793217</v>
      </c>
      <c r="CB120" s="1017"/>
      <c r="CC120" s="1017"/>
      <c r="CD120" s="1017"/>
      <c r="CE120" s="1017"/>
      <c r="CF120" s="1031">
        <v>60.2</v>
      </c>
      <c r="CG120" s="1032"/>
      <c r="CH120" s="1032"/>
      <c r="CI120" s="1032"/>
      <c r="CJ120" s="1032"/>
      <c r="CK120" s="1097" t="s">
        <v>471</v>
      </c>
      <c r="CL120" s="1098"/>
      <c r="CM120" s="1098"/>
      <c r="CN120" s="1098"/>
      <c r="CO120" s="1099"/>
      <c r="CP120" s="1105" t="s">
        <v>472</v>
      </c>
      <c r="CQ120" s="1106"/>
      <c r="CR120" s="1106"/>
      <c r="CS120" s="1106"/>
      <c r="CT120" s="1106"/>
      <c r="CU120" s="1106"/>
      <c r="CV120" s="1106"/>
      <c r="CW120" s="1106"/>
      <c r="CX120" s="1106"/>
      <c r="CY120" s="1106"/>
      <c r="CZ120" s="1106"/>
      <c r="DA120" s="1106"/>
      <c r="DB120" s="1106"/>
      <c r="DC120" s="1106"/>
      <c r="DD120" s="1106"/>
      <c r="DE120" s="1106"/>
      <c r="DF120" s="1107"/>
      <c r="DG120" s="1016">
        <v>14432058</v>
      </c>
      <c r="DH120" s="1017"/>
      <c r="DI120" s="1017"/>
      <c r="DJ120" s="1017"/>
      <c r="DK120" s="1017"/>
      <c r="DL120" s="1017">
        <v>13336192</v>
      </c>
      <c r="DM120" s="1017"/>
      <c r="DN120" s="1017"/>
      <c r="DO120" s="1017"/>
      <c r="DP120" s="1017"/>
      <c r="DQ120" s="1017">
        <v>12362846</v>
      </c>
      <c r="DR120" s="1017"/>
      <c r="DS120" s="1017"/>
      <c r="DT120" s="1017"/>
      <c r="DU120" s="1017"/>
      <c r="DV120" s="1018">
        <v>95.5</v>
      </c>
      <c r="DW120" s="1018"/>
      <c r="DX120" s="1018"/>
      <c r="DY120" s="1018"/>
      <c r="DZ120" s="1019"/>
    </row>
    <row r="121" spans="1:130" s="246" customFormat="1" ht="26.25" customHeight="1" x14ac:dyDescent="0.15">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127</v>
      </c>
      <c r="AG121" s="1049"/>
      <c r="AH121" s="1049"/>
      <c r="AI121" s="1049"/>
      <c r="AJ121" s="1050"/>
      <c r="AK121" s="1051" t="s">
        <v>127</v>
      </c>
      <c r="AL121" s="1049"/>
      <c r="AM121" s="1049"/>
      <c r="AN121" s="1049"/>
      <c r="AO121" s="1050"/>
      <c r="AP121" s="1052" t="s">
        <v>444</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v>420080</v>
      </c>
      <c r="BR121" s="1010"/>
      <c r="BS121" s="1010"/>
      <c r="BT121" s="1010"/>
      <c r="BU121" s="1010"/>
      <c r="BV121" s="1010">
        <v>302878</v>
      </c>
      <c r="BW121" s="1010"/>
      <c r="BX121" s="1010"/>
      <c r="BY121" s="1010"/>
      <c r="BZ121" s="1010"/>
      <c r="CA121" s="1010">
        <v>259052</v>
      </c>
      <c r="CB121" s="1010"/>
      <c r="CC121" s="1010"/>
      <c r="CD121" s="1010"/>
      <c r="CE121" s="1010"/>
      <c r="CF121" s="1004">
        <v>2</v>
      </c>
      <c r="CG121" s="1005"/>
      <c r="CH121" s="1005"/>
      <c r="CI121" s="1005"/>
      <c r="CJ121" s="1005"/>
      <c r="CK121" s="1100"/>
      <c r="CL121" s="1101"/>
      <c r="CM121" s="1101"/>
      <c r="CN121" s="1101"/>
      <c r="CO121" s="1102"/>
      <c r="CP121" s="1110" t="s">
        <v>475</v>
      </c>
      <c r="CQ121" s="1111"/>
      <c r="CR121" s="1111"/>
      <c r="CS121" s="1111"/>
      <c r="CT121" s="1111"/>
      <c r="CU121" s="1111"/>
      <c r="CV121" s="1111"/>
      <c r="CW121" s="1111"/>
      <c r="CX121" s="1111"/>
      <c r="CY121" s="1111"/>
      <c r="CZ121" s="1111"/>
      <c r="DA121" s="1111"/>
      <c r="DB121" s="1111"/>
      <c r="DC121" s="1111"/>
      <c r="DD121" s="1111"/>
      <c r="DE121" s="1111"/>
      <c r="DF121" s="1112"/>
      <c r="DG121" s="1009">
        <v>2927513</v>
      </c>
      <c r="DH121" s="1010"/>
      <c r="DI121" s="1010"/>
      <c r="DJ121" s="1010"/>
      <c r="DK121" s="1010"/>
      <c r="DL121" s="1010">
        <v>6251468</v>
      </c>
      <c r="DM121" s="1010"/>
      <c r="DN121" s="1010"/>
      <c r="DO121" s="1010"/>
      <c r="DP121" s="1010"/>
      <c r="DQ121" s="1010">
        <v>6498645</v>
      </c>
      <c r="DR121" s="1010"/>
      <c r="DS121" s="1010"/>
      <c r="DT121" s="1010"/>
      <c r="DU121" s="1010"/>
      <c r="DV121" s="1011">
        <v>50.2</v>
      </c>
      <c r="DW121" s="1011"/>
      <c r="DX121" s="1011"/>
      <c r="DY121" s="1011"/>
      <c r="DZ121" s="1012"/>
    </row>
    <row r="122" spans="1:130" s="246" customFormat="1" ht="26.25" customHeight="1" x14ac:dyDescent="0.15">
      <c r="A122" s="1149"/>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458</v>
      </c>
      <c r="AB122" s="1049"/>
      <c r="AC122" s="1049"/>
      <c r="AD122" s="1049"/>
      <c r="AE122" s="1050"/>
      <c r="AF122" s="1051" t="s">
        <v>458</v>
      </c>
      <c r="AG122" s="1049"/>
      <c r="AH122" s="1049"/>
      <c r="AI122" s="1049"/>
      <c r="AJ122" s="1050"/>
      <c r="AK122" s="1051" t="s">
        <v>127</v>
      </c>
      <c r="AL122" s="1049"/>
      <c r="AM122" s="1049"/>
      <c r="AN122" s="1049"/>
      <c r="AO122" s="1050"/>
      <c r="AP122" s="1052" t="s">
        <v>127</v>
      </c>
      <c r="AQ122" s="1053"/>
      <c r="AR122" s="1053"/>
      <c r="AS122" s="1053"/>
      <c r="AT122" s="1054"/>
      <c r="AU122" s="1082"/>
      <c r="AV122" s="1083"/>
      <c r="AW122" s="1083"/>
      <c r="AX122" s="1083"/>
      <c r="AY122" s="1084"/>
      <c r="AZ122" s="1064" t="s">
        <v>476</v>
      </c>
      <c r="BA122" s="1055"/>
      <c r="BB122" s="1055"/>
      <c r="BC122" s="1055"/>
      <c r="BD122" s="1055"/>
      <c r="BE122" s="1055"/>
      <c r="BF122" s="1055"/>
      <c r="BG122" s="1055"/>
      <c r="BH122" s="1055"/>
      <c r="BI122" s="1055"/>
      <c r="BJ122" s="1055"/>
      <c r="BK122" s="1055"/>
      <c r="BL122" s="1055"/>
      <c r="BM122" s="1055"/>
      <c r="BN122" s="1055"/>
      <c r="BO122" s="1055"/>
      <c r="BP122" s="1056"/>
      <c r="BQ122" s="1087">
        <v>41509123</v>
      </c>
      <c r="BR122" s="1088"/>
      <c r="BS122" s="1088"/>
      <c r="BT122" s="1088"/>
      <c r="BU122" s="1088"/>
      <c r="BV122" s="1088">
        <v>42790752</v>
      </c>
      <c r="BW122" s="1088"/>
      <c r="BX122" s="1088"/>
      <c r="BY122" s="1088"/>
      <c r="BZ122" s="1088"/>
      <c r="CA122" s="1088">
        <v>42429767</v>
      </c>
      <c r="CB122" s="1088"/>
      <c r="CC122" s="1088"/>
      <c r="CD122" s="1088"/>
      <c r="CE122" s="1088"/>
      <c r="CF122" s="1108">
        <v>327.60000000000002</v>
      </c>
      <c r="CG122" s="1109"/>
      <c r="CH122" s="1109"/>
      <c r="CI122" s="1109"/>
      <c r="CJ122" s="1109"/>
      <c r="CK122" s="1100"/>
      <c r="CL122" s="1101"/>
      <c r="CM122" s="1101"/>
      <c r="CN122" s="1101"/>
      <c r="CO122" s="1102"/>
      <c r="CP122" s="1110" t="s">
        <v>477</v>
      </c>
      <c r="CQ122" s="1111"/>
      <c r="CR122" s="1111"/>
      <c r="CS122" s="1111"/>
      <c r="CT122" s="1111"/>
      <c r="CU122" s="1111"/>
      <c r="CV122" s="1111"/>
      <c r="CW122" s="1111"/>
      <c r="CX122" s="1111"/>
      <c r="CY122" s="1111"/>
      <c r="CZ122" s="1111"/>
      <c r="DA122" s="1111"/>
      <c r="DB122" s="1111"/>
      <c r="DC122" s="1111"/>
      <c r="DD122" s="1111"/>
      <c r="DE122" s="1111"/>
      <c r="DF122" s="1112"/>
      <c r="DG122" s="1009">
        <v>927670</v>
      </c>
      <c r="DH122" s="1010"/>
      <c r="DI122" s="1010"/>
      <c r="DJ122" s="1010"/>
      <c r="DK122" s="1010"/>
      <c r="DL122" s="1010">
        <v>3812139</v>
      </c>
      <c r="DM122" s="1010"/>
      <c r="DN122" s="1010"/>
      <c r="DO122" s="1010"/>
      <c r="DP122" s="1010"/>
      <c r="DQ122" s="1010">
        <v>3723179</v>
      </c>
      <c r="DR122" s="1010"/>
      <c r="DS122" s="1010"/>
      <c r="DT122" s="1010"/>
      <c r="DU122" s="1010"/>
      <c r="DV122" s="1011">
        <v>28.7</v>
      </c>
      <c r="DW122" s="1011"/>
      <c r="DX122" s="1011"/>
      <c r="DY122" s="1011"/>
      <c r="DZ122" s="1012"/>
    </row>
    <row r="123" spans="1:130" s="246" customFormat="1" ht="26.25" customHeight="1" x14ac:dyDescent="0.15">
      <c r="A123" s="1149"/>
      <c r="B123" s="1036"/>
      <c r="C123" s="1006" t="s">
        <v>461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2559</v>
      </c>
      <c r="AB123" s="1049"/>
      <c r="AC123" s="1049"/>
      <c r="AD123" s="1049"/>
      <c r="AE123" s="1050"/>
      <c r="AF123" s="1051">
        <v>2538</v>
      </c>
      <c r="AG123" s="1049"/>
      <c r="AH123" s="1049"/>
      <c r="AI123" s="1049"/>
      <c r="AJ123" s="1050"/>
      <c r="AK123" s="1051">
        <v>2517</v>
      </c>
      <c r="AL123" s="1049"/>
      <c r="AM123" s="1049"/>
      <c r="AN123" s="1049"/>
      <c r="AO123" s="1050"/>
      <c r="AP123" s="1052">
        <v>0</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478</v>
      </c>
      <c r="BP123" s="1096"/>
      <c r="BQ123" s="1155">
        <v>49632249</v>
      </c>
      <c r="BR123" s="1156"/>
      <c r="BS123" s="1156"/>
      <c r="BT123" s="1156"/>
      <c r="BU123" s="1156"/>
      <c r="BV123" s="1156">
        <v>51009995</v>
      </c>
      <c r="BW123" s="1156"/>
      <c r="BX123" s="1156"/>
      <c r="BY123" s="1156"/>
      <c r="BZ123" s="1156"/>
      <c r="CA123" s="1156">
        <v>50482036</v>
      </c>
      <c r="CB123" s="1156"/>
      <c r="CC123" s="1156"/>
      <c r="CD123" s="1156"/>
      <c r="CE123" s="1156"/>
      <c r="CF123" s="1089"/>
      <c r="CG123" s="1090"/>
      <c r="CH123" s="1090"/>
      <c r="CI123" s="1090"/>
      <c r="CJ123" s="1091"/>
      <c r="CK123" s="1100"/>
      <c r="CL123" s="1101"/>
      <c r="CM123" s="1101"/>
      <c r="CN123" s="1101"/>
      <c r="CO123" s="1102"/>
      <c r="CP123" s="1110" t="s">
        <v>479</v>
      </c>
      <c r="CQ123" s="1111"/>
      <c r="CR123" s="1111"/>
      <c r="CS123" s="1111"/>
      <c r="CT123" s="1111"/>
      <c r="CU123" s="1111"/>
      <c r="CV123" s="1111"/>
      <c r="CW123" s="1111"/>
      <c r="CX123" s="1111"/>
      <c r="CY123" s="1111"/>
      <c r="CZ123" s="1111"/>
      <c r="DA123" s="1111"/>
      <c r="DB123" s="1111"/>
      <c r="DC123" s="1111"/>
      <c r="DD123" s="1111"/>
      <c r="DE123" s="1111"/>
      <c r="DF123" s="1112"/>
      <c r="DG123" s="1048" t="s">
        <v>458</v>
      </c>
      <c r="DH123" s="1049"/>
      <c r="DI123" s="1049"/>
      <c r="DJ123" s="1049"/>
      <c r="DK123" s="1050"/>
      <c r="DL123" s="1051" t="s">
        <v>127</v>
      </c>
      <c r="DM123" s="1049"/>
      <c r="DN123" s="1049"/>
      <c r="DO123" s="1049"/>
      <c r="DP123" s="1050"/>
      <c r="DQ123" s="1051">
        <v>23801</v>
      </c>
      <c r="DR123" s="1049"/>
      <c r="DS123" s="1049"/>
      <c r="DT123" s="1049"/>
      <c r="DU123" s="1050"/>
      <c r="DV123" s="1052">
        <v>0.2</v>
      </c>
      <c r="DW123" s="1053"/>
      <c r="DX123" s="1053"/>
      <c r="DY123" s="1053"/>
      <c r="DZ123" s="1054"/>
    </row>
    <row r="124" spans="1:130" s="246" customFormat="1" ht="26.25" customHeight="1" thickBot="1" x14ac:dyDescent="0.2">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458</v>
      </c>
      <c r="AG124" s="1049"/>
      <c r="AH124" s="1049"/>
      <c r="AI124" s="1049"/>
      <c r="AJ124" s="1050"/>
      <c r="AK124" s="1051" t="s">
        <v>127</v>
      </c>
      <c r="AL124" s="1049"/>
      <c r="AM124" s="1049"/>
      <c r="AN124" s="1049"/>
      <c r="AO124" s="1050"/>
      <c r="AP124" s="1052" t="s">
        <v>444</v>
      </c>
      <c r="AQ124" s="1053"/>
      <c r="AR124" s="1053"/>
      <c r="AS124" s="1053"/>
      <c r="AT124" s="1054"/>
      <c r="AU124" s="1151" t="s">
        <v>480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81.8</v>
      </c>
      <c r="BR124" s="1118"/>
      <c r="BS124" s="1118"/>
      <c r="BT124" s="1118"/>
      <c r="BU124" s="1118"/>
      <c r="BV124" s="1118">
        <v>91.3</v>
      </c>
      <c r="BW124" s="1118"/>
      <c r="BX124" s="1118"/>
      <c r="BY124" s="1118"/>
      <c r="BZ124" s="1118"/>
      <c r="CA124" s="1118">
        <v>94.7</v>
      </c>
      <c r="CB124" s="1118"/>
      <c r="CC124" s="1118"/>
      <c r="CD124" s="1118"/>
      <c r="CE124" s="1118"/>
      <c r="CF124" s="1119"/>
      <c r="CG124" s="1120"/>
      <c r="CH124" s="1120"/>
      <c r="CI124" s="1120"/>
      <c r="CJ124" s="1121"/>
      <c r="CK124" s="1103"/>
      <c r="CL124" s="1103"/>
      <c r="CM124" s="1103"/>
      <c r="CN124" s="1103"/>
      <c r="CO124" s="1104"/>
      <c r="CP124" s="1110" t="s">
        <v>481</v>
      </c>
      <c r="CQ124" s="1111"/>
      <c r="CR124" s="1111"/>
      <c r="CS124" s="1111"/>
      <c r="CT124" s="1111"/>
      <c r="CU124" s="1111"/>
      <c r="CV124" s="1111"/>
      <c r="CW124" s="1111"/>
      <c r="CX124" s="1111"/>
      <c r="CY124" s="1111"/>
      <c r="CZ124" s="1111"/>
      <c r="DA124" s="1111"/>
      <c r="DB124" s="1111"/>
      <c r="DC124" s="1111"/>
      <c r="DD124" s="1111"/>
      <c r="DE124" s="1111"/>
      <c r="DF124" s="1112"/>
      <c r="DG124" s="1095">
        <v>2501283</v>
      </c>
      <c r="DH124" s="1074"/>
      <c r="DI124" s="1074"/>
      <c r="DJ124" s="1074"/>
      <c r="DK124" s="1075"/>
      <c r="DL124" s="1073" t="s">
        <v>127</v>
      </c>
      <c r="DM124" s="1074"/>
      <c r="DN124" s="1074"/>
      <c r="DO124" s="1074"/>
      <c r="DP124" s="1075"/>
      <c r="DQ124" s="1073" t="s">
        <v>444</v>
      </c>
      <c r="DR124" s="1074"/>
      <c r="DS124" s="1074"/>
      <c r="DT124" s="1074"/>
      <c r="DU124" s="1075"/>
      <c r="DV124" s="1076" t="s">
        <v>127</v>
      </c>
      <c r="DW124" s="1077"/>
      <c r="DX124" s="1077"/>
      <c r="DY124" s="1077"/>
      <c r="DZ124" s="1078"/>
    </row>
    <row r="125" spans="1:130" s="246" customFormat="1" ht="26.25" customHeight="1" x14ac:dyDescent="0.15">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444</v>
      </c>
      <c r="AB125" s="1049"/>
      <c r="AC125" s="1049"/>
      <c r="AD125" s="1049"/>
      <c r="AE125" s="1050"/>
      <c r="AF125" s="1051" t="s">
        <v>127</v>
      </c>
      <c r="AG125" s="1049"/>
      <c r="AH125" s="1049"/>
      <c r="AI125" s="1049"/>
      <c r="AJ125" s="1050"/>
      <c r="AK125" s="1051" t="s">
        <v>444</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482</v>
      </c>
      <c r="CL125" s="1098"/>
      <c r="CM125" s="1098"/>
      <c r="CN125" s="1098"/>
      <c r="CO125" s="1099"/>
      <c r="CP125" s="1030" t="s">
        <v>483</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127</v>
      </c>
      <c r="DR125" s="1017"/>
      <c r="DS125" s="1017"/>
      <c r="DT125" s="1017"/>
      <c r="DU125" s="1017"/>
      <c r="DV125" s="1018" t="s">
        <v>127</v>
      </c>
      <c r="DW125" s="1018"/>
      <c r="DX125" s="1018"/>
      <c r="DY125" s="1018"/>
      <c r="DZ125" s="1019"/>
    </row>
    <row r="126" spans="1:130" s="246" customFormat="1" ht="26.25" customHeight="1" thickBot="1" x14ac:dyDescent="0.2">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444</v>
      </c>
      <c r="AB126" s="1049"/>
      <c r="AC126" s="1049"/>
      <c r="AD126" s="1049"/>
      <c r="AE126" s="1050"/>
      <c r="AF126" s="1051" t="s">
        <v>444</v>
      </c>
      <c r="AG126" s="1049"/>
      <c r="AH126" s="1049"/>
      <c r="AI126" s="1049"/>
      <c r="AJ126" s="1050"/>
      <c r="AK126" s="1051" t="s">
        <v>127</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484</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444</v>
      </c>
      <c r="DM126" s="1010"/>
      <c r="DN126" s="1010"/>
      <c r="DO126" s="1010"/>
      <c r="DP126" s="1010"/>
      <c r="DQ126" s="1010" t="s">
        <v>444</v>
      </c>
      <c r="DR126" s="1010"/>
      <c r="DS126" s="1010"/>
      <c r="DT126" s="1010"/>
      <c r="DU126" s="1010"/>
      <c r="DV126" s="1011" t="s">
        <v>444</v>
      </c>
      <c r="DW126" s="1011"/>
      <c r="DX126" s="1011"/>
      <c r="DY126" s="1011"/>
      <c r="DZ126" s="1012"/>
    </row>
    <row r="127" spans="1:130" s="246" customFormat="1" ht="26.25" customHeight="1" x14ac:dyDescent="0.15">
      <c r="A127" s="1150"/>
      <c r="B127" s="1038"/>
      <c r="C127" s="1092" t="s">
        <v>485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1237</v>
      </c>
      <c r="AB127" s="1049"/>
      <c r="AC127" s="1049"/>
      <c r="AD127" s="1049"/>
      <c r="AE127" s="1050"/>
      <c r="AF127" s="1051">
        <v>1017</v>
      </c>
      <c r="AG127" s="1049"/>
      <c r="AH127" s="1049"/>
      <c r="AI127" s="1049"/>
      <c r="AJ127" s="1050"/>
      <c r="AK127" s="1051">
        <v>834</v>
      </c>
      <c r="AL127" s="1049"/>
      <c r="AM127" s="1049"/>
      <c r="AN127" s="1049"/>
      <c r="AO127" s="1050"/>
      <c r="AP127" s="1052">
        <v>0</v>
      </c>
      <c r="AQ127" s="1053"/>
      <c r="AR127" s="1053"/>
      <c r="AS127" s="1053"/>
      <c r="AT127" s="1054"/>
      <c r="AU127" s="282"/>
      <c r="AV127" s="282"/>
      <c r="AW127" s="282"/>
      <c r="AX127" s="1122" t="s">
        <v>486</v>
      </c>
      <c r="AY127" s="1123"/>
      <c r="AZ127" s="1123"/>
      <c r="BA127" s="1123"/>
      <c r="BB127" s="1123"/>
      <c r="BC127" s="1123"/>
      <c r="BD127" s="1123"/>
      <c r="BE127" s="1124"/>
      <c r="BF127" s="1125" t="s">
        <v>487</v>
      </c>
      <c r="BG127" s="1123"/>
      <c r="BH127" s="1123"/>
      <c r="BI127" s="1123"/>
      <c r="BJ127" s="1123"/>
      <c r="BK127" s="1123"/>
      <c r="BL127" s="1124"/>
      <c r="BM127" s="1125" t="s">
        <v>488</v>
      </c>
      <c r="BN127" s="1123"/>
      <c r="BO127" s="1123"/>
      <c r="BP127" s="1123"/>
      <c r="BQ127" s="1123"/>
      <c r="BR127" s="1123"/>
      <c r="BS127" s="1124"/>
      <c r="BT127" s="1125" t="s">
        <v>489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490</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127</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x14ac:dyDescent="0.2">
      <c r="A128" s="1133" t="s">
        <v>491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492</v>
      </c>
      <c r="X128" s="1135"/>
      <c r="Y128" s="1135"/>
      <c r="Z128" s="1136"/>
      <c r="AA128" s="1137">
        <v>114396</v>
      </c>
      <c r="AB128" s="1138"/>
      <c r="AC128" s="1138"/>
      <c r="AD128" s="1138"/>
      <c r="AE128" s="1139"/>
      <c r="AF128" s="1140">
        <v>111405</v>
      </c>
      <c r="AG128" s="1138"/>
      <c r="AH128" s="1138"/>
      <c r="AI128" s="1138"/>
      <c r="AJ128" s="1139"/>
      <c r="AK128" s="1140">
        <v>56640</v>
      </c>
      <c r="AL128" s="1138"/>
      <c r="AM128" s="1138"/>
      <c r="AN128" s="1138"/>
      <c r="AO128" s="1139"/>
      <c r="AP128" s="1141"/>
      <c r="AQ128" s="1142"/>
      <c r="AR128" s="1142"/>
      <c r="AS128" s="1142"/>
      <c r="AT128" s="1143"/>
      <c r="AU128" s="282"/>
      <c r="AV128" s="282"/>
      <c r="AW128" s="282"/>
      <c r="AX128" s="978" t="s">
        <v>493</v>
      </c>
      <c r="AY128" s="979"/>
      <c r="AZ128" s="979"/>
      <c r="BA128" s="979"/>
      <c r="BB128" s="979"/>
      <c r="BC128" s="979"/>
      <c r="BD128" s="979"/>
      <c r="BE128" s="980"/>
      <c r="BF128" s="1144" t="s">
        <v>494</v>
      </c>
      <c r="BG128" s="1145"/>
      <c r="BH128" s="1145"/>
      <c r="BI128" s="1145"/>
      <c r="BJ128" s="1145"/>
      <c r="BK128" s="1145"/>
      <c r="BL128" s="1146"/>
      <c r="BM128" s="1144">
        <v>12.62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v>8645</v>
      </c>
      <c r="DH128" s="1130"/>
      <c r="DI128" s="1130"/>
      <c r="DJ128" s="1130"/>
      <c r="DK128" s="1130"/>
      <c r="DL128" s="1130">
        <v>7968</v>
      </c>
      <c r="DM128" s="1130"/>
      <c r="DN128" s="1130"/>
      <c r="DO128" s="1130"/>
      <c r="DP128" s="1130"/>
      <c r="DQ128" s="1130">
        <v>7271</v>
      </c>
      <c r="DR128" s="1130"/>
      <c r="DS128" s="1130"/>
      <c r="DT128" s="1130"/>
      <c r="DU128" s="1130"/>
      <c r="DV128" s="1131">
        <v>0.1</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18479257</v>
      </c>
      <c r="AB129" s="1049"/>
      <c r="AC129" s="1049"/>
      <c r="AD129" s="1049"/>
      <c r="AE129" s="1050"/>
      <c r="AF129" s="1051">
        <v>17877805</v>
      </c>
      <c r="AG129" s="1049"/>
      <c r="AH129" s="1049"/>
      <c r="AI129" s="1049"/>
      <c r="AJ129" s="1050"/>
      <c r="AK129" s="1051">
        <v>17478892</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127</v>
      </c>
      <c r="BG129" s="1159"/>
      <c r="BH129" s="1159"/>
      <c r="BI129" s="1159"/>
      <c r="BJ129" s="1159"/>
      <c r="BK129" s="1159"/>
      <c r="BL129" s="1160"/>
      <c r="BM129" s="1158">
        <v>17.62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4744593</v>
      </c>
      <c r="AB130" s="1049"/>
      <c r="AC130" s="1049"/>
      <c r="AD130" s="1049"/>
      <c r="AE130" s="1050"/>
      <c r="AF130" s="1051">
        <v>4668623</v>
      </c>
      <c r="AG130" s="1049"/>
      <c r="AH130" s="1049"/>
      <c r="AI130" s="1049"/>
      <c r="AJ130" s="1050"/>
      <c r="AK130" s="1051">
        <v>4526820</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10.8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13734664</v>
      </c>
      <c r="AB131" s="1074"/>
      <c r="AC131" s="1074"/>
      <c r="AD131" s="1074"/>
      <c r="AE131" s="1075"/>
      <c r="AF131" s="1073">
        <v>13209182</v>
      </c>
      <c r="AG131" s="1074"/>
      <c r="AH131" s="1074"/>
      <c r="AI131" s="1074"/>
      <c r="AJ131" s="1075"/>
      <c r="AK131" s="1073">
        <v>12952072</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v>94.7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10.669092450000001</v>
      </c>
      <c r="AB132" s="1190"/>
      <c r="AC132" s="1190"/>
      <c r="AD132" s="1190"/>
      <c r="AE132" s="1191"/>
      <c r="AF132" s="1192">
        <v>10.64816126</v>
      </c>
      <c r="AG132" s="1190"/>
      <c r="AH132" s="1190"/>
      <c r="AI132" s="1190"/>
      <c r="AJ132" s="1191"/>
      <c r="AK132" s="1192">
        <v>11.19564499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11.4</v>
      </c>
      <c r="AB133" s="1173"/>
      <c r="AC133" s="1173"/>
      <c r="AD133" s="1173"/>
      <c r="AE133" s="1174"/>
      <c r="AF133" s="1172">
        <v>11</v>
      </c>
      <c r="AG133" s="1173"/>
      <c r="AH133" s="1173"/>
      <c r="AI133" s="1173"/>
      <c r="AJ133" s="1174"/>
      <c r="AK133" s="1172">
        <v>10.8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l6rws/POY6x6iKm1tSu/qrUH0dE+4zBdl7BF9+TBl0guT8IthkHQQyIVw0uuN9oeo5P9vr9wvLtXzvGO1JGvg==" saltValue="hVksDJzXViOdt/+yTw0i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election activeCell="B1" sqref="B1:DI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ypXj990YFKkjLpyXtXh4HLzjFkYt/pMvyfQPCAPEXhGuFilsMekscgip3n23Mpcw0Tfpbt7WfMy2liPgajeDw==" saltValue="W0+Q7zImp1Z03G6FTruNs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election activeCell="B1" sqref="B1:DI1"/>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h9Qg/alKFDVpsr4DWK0ZmZ5wWsUuwMLhwpQJ+x60+cM1Ip7Ce5sLS3q+b6a8Wv2KRKcW1aGLhMt1uiY8XGx+A==" saltValue="I+eAoREGAbZ5NgYnmEruV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election activeCell="B1" sqref="B1:DI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4263938</v>
      </c>
      <c r="AP9" s="312">
        <v>110812</v>
      </c>
      <c r="AQ9" s="313">
        <v>90414</v>
      </c>
      <c r="AR9" s="314">
        <v>22.6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176209</v>
      </c>
      <c r="AP10" s="315">
        <v>4579</v>
      </c>
      <c r="AQ10" s="316">
        <v>7325</v>
      </c>
      <c r="AR10" s="317">
        <v>-37.5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690669</v>
      </c>
      <c r="AP11" s="315">
        <v>17949</v>
      </c>
      <c r="AQ11" s="316">
        <v>9426</v>
      </c>
      <c r="AR11" s="317">
        <v>90.4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t="s">
        <v>518</v>
      </c>
      <c r="AP12" s="315" t="s">
        <v>518</v>
      </c>
      <c r="AQ12" s="316">
        <v>1167</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518</v>
      </c>
      <c r="AP13" s="315" t="s">
        <v>518</v>
      </c>
      <c r="AQ13" s="316">
        <v>3</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108496</v>
      </c>
      <c r="AP14" s="315">
        <v>2820</v>
      </c>
      <c r="AQ14" s="316">
        <v>4078</v>
      </c>
      <c r="AR14" s="317">
        <v>-30.8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102948</v>
      </c>
      <c r="AP15" s="315">
        <v>2675</v>
      </c>
      <c r="AQ15" s="316">
        <v>2195</v>
      </c>
      <c r="AR15" s="317">
        <v>21.9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-377185</v>
      </c>
      <c r="AP16" s="315">
        <v>-9802</v>
      </c>
      <c r="AQ16" s="316">
        <v>-8893</v>
      </c>
      <c r="AR16" s="317">
        <v>10.199999999999999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4965075</v>
      </c>
      <c r="AP17" s="315">
        <v>129033</v>
      </c>
      <c r="AQ17" s="316">
        <v>105714</v>
      </c>
      <c r="AR17" s="317">
        <v>22.1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11.25</v>
      </c>
      <c r="AP21" s="328">
        <v>10.07</v>
      </c>
      <c r="AQ21" s="329">
        <v>1.18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98.6</v>
      </c>
      <c r="AP22" s="333">
        <v>97.6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3991907</v>
      </c>
      <c r="AP32" s="342">
        <v>103742</v>
      </c>
      <c r="AQ32" s="343">
        <v>67110</v>
      </c>
      <c r="AR32" s="344">
        <v>54.6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518</v>
      </c>
      <c r="AP34" s="342" t="s">
        <v>518</v>
      </c>
      <c r="AQ34" s="343">
        <v>6</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1909781</v>
      </c>
      <c r="AP35" s="342">
        <v>49632</v>
      </c>
      <c r="AQ35" s="343">
        <v>17795</v>
      </c>
      <c r="AR35" s="344">
        <v>178.9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128489</v>
      </c>
      <c r="AP36" s="342">
        <v>3339</v>
      </c>
      <c r="AQ36" s="343">
        <v>2500</v>
      </c>
      <c r="AR36" s="344">
        <v>33.6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v>3351</v>
      </c>
      <c r="AP37" s="342">
        <v>87</v>
      </c>
      <c r="AQ37" s="343">
        <v>1001</v>
      </c>
      <c r="AR37" s="344">
        <v>-91.3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518</v>
      </c>
      <c r="AP38" s="345" t="s">
        <v>518</v>
      </c>
      <c r="AQ38" s="346">
        <v>4</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-56640</v>
      </c>
      <c r="AP39" s="342">
        <v>-1472</v>
      </c>
      <c r="AQ39" s="343">
        <v>-3748</v>
      </c>
      <c r="AR39" s="344">
        <v>-60.7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-4526820</v>
      </c>
      <c r="AP40" s="342">
        <v>-117644</v>
      </c>
      <c r="AQ40" s="343">
        <v>-58908</v>
      </c>
      <c r="AR40" s="344">
        <v>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1450068</v>
      </c>
      <c r="AP41" s="342">
        <v>37685</v>
      </c>
      <c r="AQ41" s="343">
        <v>25761</v>
      </c>
      <c r="AR41" s="344">
        <v>46.3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4729917</v>
      </c>
      <c r="AN51" s="364">
        <v>115471</v>
      </c>
      <c r="AO51" s="365">
        <v>41.6</v>
      </c>
      <c r="AP51" s="366">
        <v>83623</v>
      </c>
      <c r="AQ51" s="367">
        <v>-0.9</v>
      </c>
      <c r="AR51" s="368">
        <v>42.5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1835137</v>
      </c>
      <c r="AN52" s="372">
        <v>44801</v>
      </c>
      <c r="AO52" s="373">
        <v>-7</v>
      </c>
      <c r="AP52" s="374">
        <v>48787</v>
      </c>
      <c r="AQ52" s="375">
        <v>10</v>
      </c>
      <c r="AR52" s="376">
        <v>-17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5304426</v>
      </c>
      <c r="AN53" s="364">
        <v>131009</v>
      </c>
      <c r="AO53" s="365">
        <v>13.5</v>
      </c>
      <c r="AP53" s="366">
        <v>87974</v>
      </c>
      <c r="AQ53" s="367">
        <v>5.2</v>
      </c>
      <c r="AR53" s="368">
        <v>8.3000000000000007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1604771</v>
      </c>
      <c r="AN54" s="372">
        <v>39635</v>
      </c>
      <c r="AO54" s="373">
        <v>-11.5</v>
      </c>
      <c r="AP54" s="374">
        <v>48183</v>
      </c>
      <c r="AQ54" s="375">
        <v>-1.2</v>
      </c>
      <c r="AR54" s="376">
        <v>-10.3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2988738</v>
      </c>
      <c r="AN55" s="364">
        <v>74769</v>
      </c>
      <c r="AO55" s="365">
        <v>-42.9</v>
      </c>
      <c r="AP55" s="366">
        <v>83280</v>
      </c>
      <c r="AQ55" s="367">
        <v>-5.3</v>
      </c>
      <c r="AR55" s="368">
        <v>-37.6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1824561</v>
      </c>
      <c r="AN56" s="372">
        <v>45645</v>
      </c>
      <c r="AO56" s="373">
        <v>15.2</v>
      </c>
      <c r="AP56" s="374">
        <v>43123</v>
      </c>
      <c r="AQ56" s="375">
        <v>-10.5</v>
      </c>
      <c r="AR56" s="376">
        <v>25.7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4421788</v>
      </c>
      <c r="AN57" s="364">
        <v>112703</v>
      </c>
      <c r="AO57" s="365">
        <v>50.7</v>
      </c>
      <c r="AP57" s="366">
        <v>88968</v>
      </c>
      <c r="AQ57" s="367">
        <v>6.8</v>
      </c>
      <c r="AR57" s="368">
        <v>43.9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1524752</v>
      </c>
      <c r="AN58" s="372">
        <v>38863</v>
      </c>
      <c r="AO58" s="373">
        <v>-14.9</v>
      </c>
      <c r="AP58" s="374">
        <v>45482</v>
      </c>
      <c r="AQ58" s="375">
        <v>5.5</v>
      </c>
      <c r="AR58" s="376">
        <v>-20.399999999999999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4696285</v>
      </c>
      <c r="AN59" s="364">
        <v>122048</v>
      </c>
      <c r="AO59" s="365">
        <v>8.3000000000000007</v>
      </c>
      <c r="AP59" s="366">
        <v>85173</v>
      </c>
      <c r="AQ59" s="367">
        <v>-4.3</v>
      </c>
      <c r="AR59" s="368">
        <v>12.6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2868787</v>
      </c>
      <c r="AN60" s="372">
        <v>74555</v>
      </c>
      <c r="AO60" s="373">
        <v>91.8</v>
      </c>
      <c r="AP60" s="374">
        <v>43913</v>
      </c>
      <c r="AQ60" s="375">
        <v>-3.4</v>
      </c>
      <c r="AR60" s="376">
        <v>95.2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4428231</v>
      </c>
      <c r="AN61" s="379">
        <v>111200</v>
      </c>
      <c r="AO61" s="380">
        <v>14.2</v>
      </c>
      <c r="AP61" s="381">
        <v>85804</v>
      </c>
      <c r="AQ61" s="382">
        <v>0.3</v>
      </c>
      <c r="AR61" s="368">
        <v>13.9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1931602</v>
      </c>
      <c r="AN62" s="372">
        <v>48700</v>
      </c>
      <c r="AO62" s="373">
        <v>14.7</v>
      </c>
      <c r="AP62" s="374">
        <v>45898</v>
      </c>
      <c r="AQ62" s="375">
        <v>0.1</v>
      </c>
      <c r="AR62" s="376">
        <v>14.6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EFvmz4bO3bd8f4Js85kNeUswoaB2WI3Zm0g0Nro5VSWG47vXXJsvZnlHHwUL1Wo4bWroPCveOFznZcuPn9v2g==" saltValue="SGDZ08HQjfKjV7yUT88H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election activeCell="B1" sqref="B1:DI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vPhAnJZ4rPGPmAyWHqWgfnZWPNOSBk4P2jwkpKIZWpEZomQjSBiV2gknCOlh6xjWzhm7w4mN8OWY4grSr7z+w==" saltValue="z4/YxXkSiZWvh7sp2W8MJ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c1AAqQs0+bMuwM9aGzh6mWvxykipKuayxwfVnEfjsw5Wv0svTeGLdcBMYlvY7u9NA93M3qG9B/JhmGZZpNseA==" saltValue="77DprxXOQys4aQQ8QsyWO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7.33</v>
      </c>
      <c r="G47" s="12">
        <v>7.51</v>
      </c>
      <c r="H47" s="12">
        <v>7.79</v>
      </c>
      <c r="I47" s="12">
        <v>8.0500000000000007</v>
      </c>
      <c r="J47" s="13">
        <v>8.24</v>
      </c>
    </row>
    <row r="48" spans="2:10" ht="57.75" customHeight="1" x14ac:dyDescent="0.15">
      <c r="B48" s="14"/>
      <c r="C48" s="1234" t="s">
        <v>4</v>
      </c>
      <c r="D48" s="1234"/>
      <c r="E48" s="1235"/>
      <c r="F48" s="15">
        <v>1.36</v>
      </c>
      <c r="G48" s="16">
        <v>1.82</v>
      </c>
      <c r="H48" s="16">
        <v>2.06</v>
      </c>
      <c r="I48" s="16">
        <v>2.11</v>
      </c>
      <c r="J48" s="17">
        <v>1.74</v>
      </c>
    </row>
    <row r="49" spans="2:10" ht="57.75" customHeight="1" thickBot="1" x14ac:dyDescent="0.2">
      <c r="B49" s="18"/>
      <c r="C49" s="1236" t="s">
        <v>5</v>
      </c>
      <c r="D49" s="1236"/>
      <c r="E49" s="1237"/>
      <c r="F49" s="19">
        <v>5.58</v>
      </c>
      <c r="G49" s="20">
        <v>5.82</v>
      </c>
      <c r="H49" s="20">
        <v>1.68</v>
      </c>
      <c r="I49" s="20">
        <v>0.62</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a1pXzzDucLy2c4rPjrZ/vRu3r0lkE5dKJ+EWZ8qUeaNysosBNAmPFg725w6N1cVt+BXDVR03p+W72h8XMQ==" saltValue="/JLZH3uZ/r4OiFY5JLOaz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2020-09-16T01:54:39Z</cp:lastPrinted>
  <dcterms:created xsi:type="dcterms:W3CDTF">2020-02-10T05:13:56Z</dcterms:created>
  <dcterms:modified xsi:type="dcterms:W3CDTF">2020-09-16T06:55:50Z</dcterms:modified>
  <cp:category/>
</cp:coreProperties>
</file>