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312020\Desktop\新しいフォルダー\"/>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<sst xmlns="http://schemas.openxmlformats.org/spreadsheetml/2006/main" count="1084" uniqueCount="611">
  <si>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</si>
  <si>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</si>
  <si>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</si>
  <si>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</si>
  <si>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</si>
  <si>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</si>
  <si>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</si>
  <si>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</si>
  <si>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</si>
  <si>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</si>
  <si>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</si>
  <si>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</si>
  <si>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</si>
  <si>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</si>
  <si>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</si>
  <si>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</si>
  <si>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</si>
  <si>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</si>
  <si>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</si>
  <si>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</si>
  <si>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</si>
  <si>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</si>
  <si>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</si>
  <si>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</si>
  <si>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</si>
  <si>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</si>
  <si>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</si>
  <si>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</si>
  <si>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</si>
  <si>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</si>
  <si>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</si>
  <si>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</si>
  <si>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</si>
  <si>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</si>
  <si>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</si>
  <si>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</si>
  <si>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</si>
  <si>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</si>
  <si>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</si>
  <si>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</si>
  <si>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</si>
  <si>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</si>
  <si>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</si>
  <si>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</si>
  <si>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</si>
  <si>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</si>
  <si>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</si>
  <si>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</si>
  <si>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</si>
  <si>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</si>
  <si>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</si>
  <si>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</si>
  <si>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</si>
  <si>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</si>
  <si>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</si>
  <si>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</si>
  <si>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</si>
  <si>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</si>
  <si>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</si>
  <si>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</si>
  <si>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</si>
  <si>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</si>
  <si>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</si>
  <si>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</si>
  <si>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</si>
  <si>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</si>
  <si>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</si>
  <si>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</si>
  <si>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</si>
  <si>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</si>
  <si>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</si>
  <si>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</si>
  <si>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</si>
  <si>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</si>
  <si>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</si>
  <si>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</si>
  <si>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</si>
  <si>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</si>
  <si>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</si>
  <si>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</si>
  <si>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</si>
  <si>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</si>
  <si>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</si>
  <si>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</si>
  <si>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</si>
  <si>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</si>
  <si>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</si>
  <si>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</si>
  <si>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</si>
  <si>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</si>
  <si>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</si>
  <si>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</si>
  <si>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</si>
  <si>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</si>
  <si>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</si>
  <si>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</si>
  <si>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</si>
  <si>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</si>
  <si>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</si>
  <si>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</si>
  <si>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</si>
  <si>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</si>
  <si>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</si>
  <si>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</si>
  <si>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</si>
  <si>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</si>
  <si>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</si>
  <si>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</si>
  <si>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</si>
  <si>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</si>
  <si>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</si>
  <si>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</si>
  <si>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</si>
  <si>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</si>
  <si>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</si>
  <si>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</si>
  <si>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</si>
  <si>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</si>
  <si>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</si>
  <si>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</si>
  <si>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</si>
  <si>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</si>
  <si>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</si>
  <si>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</si>
  <si>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</si>
  <si>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</si>
  <si>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</si>
  <si>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</si>
  <si>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</si>
  <si>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</si>
  <si>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</si>
  <si>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</si>
  <si>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</si>
  <si>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</si>
  <si>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</si>
  <si>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</si>
  <si>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</si>
  <si>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</si>
  <si>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</si>
  <si>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</si>
  <si>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</si>
  <si>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</si>
  <si>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</si>
  <si>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</si>
  <si>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</si>
  <si>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</si>
  <si>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</si>
  <si>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</si>
  <si>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</si>
  <si>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</si>
  <si>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</si>
  <si>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</si>
  <si>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</si>
  <si>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</si>
  <si>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</si>
  <si>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</si>
  <si>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</si>
  <si>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</si>
  <si>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</si>
  <si>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</si>
  <si>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</si>
  <si>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</si>
  <si>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</si>
  <si>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</si>
  <si>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</si>
  <si>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</si>
  <si>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</si>
  <si>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</si>
  <si>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</si>
  <si>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</si>
  <si>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</si>
  <si>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</si>
  <si>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</si>
  <si>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</si>
  <si>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</si>
  <si>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</si>
  <si>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</si>
  <si>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</si>
  <si>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</si>
  <si>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</si>
  <si>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</si>
  <si>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</si>
  <si>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</si>
  <si>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</si>
  <si>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</si>
  <si>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</si>
  <si>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</si>
  <si>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</si>
  <si>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</si>
  <si>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</si>
  <si>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</si>
  <si>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</si>
  <si>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</si>
  <si>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</si>
  <si>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</si>
  <si>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</si>
  <si>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</si>
  <si>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</si>
  <si>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</si>
  <si>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</si>
  <si>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</si>
  <si>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</si>
  <si>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</si>
  <si>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</si>
  <si>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島根県隠岐の島町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</si>
  <si>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</si>
  <si>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</si>
  <si>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</si>
  <si>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</si>
  <si>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</si>
  <si>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</si>
  <si>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</si>
  <si>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</si>
  <si>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</si>
  <si>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</si>
  <si>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</si>
  <si>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</si>
  <si>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</si>
  <si>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</si>
  <si>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</si>
  <si>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</si>
  <si>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</si>
  <si>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</si>
  <si>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</si>
  <si>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</si>
  <si>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</si>
  <si>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</si>
  <si>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</si>
  <si>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</si>
  <si>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</si>
  <si>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</si>
  <si>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</si>
  <si>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</si>
  <si>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</si>
  <si>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</si>
  <si>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</si>
  <si>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</si>
  <si>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</si>
  <si>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</si>
  <si>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</si>
  <si>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</si>
  <si>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</si>
  <si>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</si>
  <si>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</si>
  <si>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</si>
  <si>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</si>
  <si>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</si>
  <si>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</si>
  <si>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</si>
  <si>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</si>
  <si>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</si>
  <si>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</si>
  <si>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</si>
  <si>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</si>
  <si>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</si>
  <si>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</si>
  <si>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</si>
  <si>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</si>
  <si>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</si>
  <si>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</si>
  <si>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</si>
  <si>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</si>
  <si>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</si>
  <si>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</si>
  <si>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</si>
  <si>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</si>
  <si>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</si>
  <si>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</si>
  <si>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</si>
  <si>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</si>
  <si>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</si>
  <si>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</si>
  <si>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</si>
  <si>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</si>
  <si>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</si>
  <si>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</si>
  <si>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</si>
  <si>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</si>
  <si>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</si>
  <si>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</si>
  <si>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</si>
  <si>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</si>
  <si>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</si>
  <si>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</si>
  <si>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</si>
  <si>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</si>
  <si>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</si>
  <si>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</si>
  <si>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</si>
  <si>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</si>
  <si>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</si>
  <si>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</si>
  <si>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</si>
  <si>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</si>
  <si>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</si>
  <si>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</si>
  <si>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</si>
  <si>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</si>
  <si>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</si>
  <si>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</si>
  <si>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</si>
  <si>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</si>
  <si>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</si>
  <si>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</si>
  <si>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</si>
  <si>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</si>
  <si>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</si>
  <si>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</si>
  <si>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</si>
  <si>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</si>
  <si>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</si>
  <si>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</si>
  <si>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</si>
  <si>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</si>
  <si>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</si>
  <si>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</si>
  <si>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</si>
  <si>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</si>
  <si>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</si>
  <si>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</si>
  <si>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</si>
  <si>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</si>
  <si>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</si>
  <si>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</si>
  <si>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</si>
  <si>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</si>
  <si>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</si>
  <si>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</si>
  <si>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</si>
  <si>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</si>
  <si>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</si>
  <si>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</si>
  <si>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</si>
  <si>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</si>
  <si>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</si>
  <si>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</si>
  <si>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</si>
  <si>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</si>
  <si>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</si>
  <si>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</si>
  <si>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</si>
  <si>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</si>
  <si>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</si>
  <si>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</si>
  <si>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</si>
  <si>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</si>
  <si>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</si>
  <si>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</si>
  <si>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</si>
  <si>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</si>
  <si>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</si>
  <si>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</si>
  <si>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</si>
  <si>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</si>
  <si>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島根県隠岐の島町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</si>
  <si>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</si>
  <si>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</si>
  <si>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</si>
  <si>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</si>
  <si>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</si>
  <si>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</si>
  <si>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</si>
  <si>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</si>
  <si>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</si>
  <si>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</si>
  <si>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</si>
  <si>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</si>
  <si>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</si>
  <si>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</si>
  <si>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</si>
  <si>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</si>
  <si>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</si>
  <si>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</si>
  <si>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</si>
  <si>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</si>
  <si>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</si>
  <si>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</si>
  <si>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</si>
  <si>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</si>
  <si>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</si>
  <si>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</si>
  <si>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</si>
  <si>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</si>
  <si>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</si>
  <si>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</si>
  <si>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</si>
  <si>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</si>
  <si>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</si>
  <si>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</si>
  <si>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</si>
  <si>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</si>
  <si>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</si>
  <si>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</si>
  <si>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</si>
  <si>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</si>
  <si>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</si>
  <si>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</si>
  <si>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</si>
  <si>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</si>
  <si>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</si>
  <si>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</si>
  <si>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</si>
  <si>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</si>
  <si>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</si>
  <si>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</si>
  <si>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</si>
  <si>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</si>
  <si>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</si>
  <si>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</si>
  <si>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</si>
  <si>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</si>
  <si>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</si>
  <si>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</si>
  <si>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</si>
  <si>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</si>
  <si>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</si>
  <si>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</si>
  <si>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</si>
  <si>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</si>
  <si>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</si>
  <si>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</si>
  <si>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</si>
  <si>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</si>
  <si>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</si>
  <si>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</si>
  <si>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</si>
  <si>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</si>
  <si>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</si>
  <si>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</si>
  <si>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</si>
  <si>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</si>
  <si>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</si>
  <si>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</si>
  <si>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</si>
  <si>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</si>
  <si>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</si>
  <si>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</si>
  <si>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</si>
  <si>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</si>
  <si>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</si>
  <si>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</si>
  <si>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</si>
  <si>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</si>
  <si>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</si>
  <si>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</si>
  <si>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</si>
  <si>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</si>
  <si>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</si>
  <si>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</si>
  <si>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</si>
  <si>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</si>
  <si>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</si>
  <si>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</si>
  <si>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</si>
  <si>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</si>
  <si>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</si>
  <si>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</si>
  <si>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</si>
  <si>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</si>
  <si>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</si>
  <si>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</si>
  <si>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</si>
  <si>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</si>
  <si>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</si>
  <si>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</si>
  <si>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</si>
  <si>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</si>
  <si>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</si>
  <si>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</si>
  <si>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国民健康保険施設勘定（五箇診療所）特別会計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</si>
  <si>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</si>
  <si>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</si>
  <si>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</si>
  <si>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</si>
  <si>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</si>
  <si>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</si>
  <si>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</si>
  <si>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</si>
  <si>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</si>
  <si>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</si>
  <si>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</si>
  <si>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</si>
  <si>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</si>
  <si>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</si>
  <si>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</si>
  <si>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</si>
  <si>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</si>
  <si>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</si>
  <si>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</si>
  <si>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</si>
  <si>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</si>
  <si>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</si>
  <si>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</si>
  <si>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</si>
  <si>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</si>
  <si>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</si>
  <si>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</si>
  <si>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</si>
  <si>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</si>
  <si>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</si>
  <si>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</si>
  <si>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</si>
  <si>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</si>
  <si>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</si>
  <si>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</si>
  <si>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</si>
  <si>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</si>
  <si>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</si>
  <si>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</si>
  <si>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</si>
  <si>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</si>
  <si>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</si>
  <si>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</si>
  <si>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</si>
  <si>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</si>
  <si>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</si>
  <si>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</si>
  <si>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</si>
  <si>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</si>
  <si>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</si>
  <si>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</si>
  <si>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</si>
  <si>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</si>
  <si>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</si>
  <si>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</si>
  <si>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</si>
  <si>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</si>
  <si>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</si>
  <si>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</si>
  <si>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</si>
  <si>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</si>
  <si>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</si>
  <si>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</si>
  <si>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</si>
  <si>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</si>
  <si>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</si>
  <si>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</si>
  <si>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</si>
  <si>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</si>
  <si>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</si>
  <si>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</si>
  <si>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</si>
  <si>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</si>
  <si>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</si>
  <si>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</si>
  <si>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</si>
  <si>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</si>
  <si>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</si>
  <si>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</si>
  <si>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</si>
  <si>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</si>
  <si>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</si>
  <si>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</si>
  <si>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</si>
  <si>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</si>
  <si>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</si>
  <si>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</si>
  <si>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</si>
  <si>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</si>
  <si>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</si>
  <si>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</si>
  <si>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</si>
  <si>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</si>
  <si>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</si>
  <si>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0.52</t>
  </si>
  <si>
    <t>▲ 1.40</t>
  </si>
  <si>
    <t>上水道事業会計</t>
  </si>
  <si>
    <t>一般会計</t>
  </si>
  <si>
    <t>国民健康保険事業勘定特別会計</t>
  </si>
  <si>
    <t>駐車場事業特別会計</t>
  </si>
  <si>
    <t>国民健康保険施設勘定（都万診療所）特別会計</t>
  </si>
  <si>
    <t>後期高齢者医療保険事業特別会計</t>
  </si>
  <si>
    <t>国民健康保険施設勘定（五箇診療所）特別会計</t>
  </si>
  <si>
    <t>国民健康保険施設勘定（中村診療所）特別会計</t>
  </si>
  <si>
    <t>その他会計（赤字）</t>
  </si>
  <si>
    <t>その他会計（黒字）</t>
  </si>
  <si>
    <t>-</t>
    <phoneticPr fontId="2"/>
  </si>
  <si>
    <t>-</t>
    <phoneticPr fontId="2"/>
  </si>
  <si>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</si>
  <si>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</si>
  <si>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</si>
  <si>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11">
      <t>フツウカイケイ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</si>
  <si>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</si>
  <si>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</si>
  <si>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</si>
  <si>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</si>
  <si>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6">
      <t>オキコウイキレンゴウ</t>
    </rPh>
    <rPh sb="7" eb="9">
      <t>シママエ</t>
    </rPh>
    <rPh sb="9" eb="11">
      <t>ビョウイン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</si>
  <si>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</si>
  <si>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</si>
  <si>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あいらんど</t>
    <phoneticPr fontId="2"/>
  </si>
  <si>
    <t>隠岐の島町農業公社</t>
    <rPh sb="0" eb="2">
      <t>オキ</t>
    </rPh>
    <rPh sb="3" eb="5">
      <t>シマチョウ</t>
    </rPh>
    <rPh sb="5" eb="7">
      <t>ノウギョウ</t>
    </rPh>
    <rPh sb="7" eb="9">
      <t>コウシャ</t>
    </rPh>
    <phoneticPr fontId="2"/>
  </si>
  <si>
    <t>地域振興基金</t>
    <rPh sb="0" eb="6">
      <t>チイキシンコウキキン</t>
    </rPh>
    <phoneticPr fontId="11"/>
  </si>
  <si>
    <t>公共施設整備基金</t>
    <rPh sb="0" eb="8">
      <t>コウキョウシセツセイビキキン</t>
    </rPh>
    <phoneticPr fontId="2"/>
  </si>
  <si>
    <t>隠岐島油槽所整備基金</t>
    <rPh sb="0" eb="2">
      <t>オキ</t>
    </rPh>
    <rPh sb="2" eb="3">
      <t>シマ</t>
    </rPh>
    <rPh sb="3" eb="6">
      <t>ユソウショ</t>
    </rPh>
    <rPh sb="6" eb="10">
      <t>セイビキキン</t>
    </rPh>
    <phoneticPr fontId="2"/>
  </si>
  <si>
    <t>ふるさと創生基金</t>
    <rPh sb="4" eb="6">
      <t>ソウセイ</t>
    </rPh>
    <rPh sb="6" eb="8">
      <t>キキン</t>
    </rPh>
    <phoneticPr fontId="2"/>
  </si>
  <si>
    <t>ふるさと隠岐の島応援基金</t>
    <rPh sb="4" eb="6">
      <t>オキ</t>
    </rPh>
    <rPh sb="7" eb="8">
      <t>シマ</t>
    </rPh>
    <rPh sb="8" eb="10">
      <t>オウエン</t>
    </rPh>
    <rPh sb="10" eb="12">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</si>
  <si>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</si>
  <si>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</si>
  <si>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</si>
  <si>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</si>
  <si>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</si>
  <si>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</si>
  <si>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</si>
  <si>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</si>
  <si>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</si>
  <si>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</si>
  <si>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</si>
  <si>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る。</t>
    <rPh sb="1" eb="3">
      <t>チョウソン</t>
    </rPh>
    <rPh sb="3" eb="5">
      <t>ガッペイ</t>
    </rPh>
    <rPh sb="5" eb="6">
      <t>マエ</t>
    </rPh>
    <rPh sb="7" eb="8">
      <t>キュウ</t>
    </rPh>
    <rPh sb="8" eb="10">
      <t>チョウソン</t>
    </rPh>
    <rPh sb="15" eb="16">
      <t>クニ</t>
    </rPh>
    <rPh sb="17" eb="19">
      <t>ケイザイ</t>
    </rPh>
    <rPh sb="19" eb="21">
      <t>タイサク</t>
    </rPh>
    <rPh sb="22" eb="24">
      <t>ハイケイ</t>
    </rPh>
    <rPh sb="25" eb="28">
      <t>チホウサイ</t>
    </rPh>
    <rPh sb="29" eb="31">
      <t>イゾン</t>
    </rPh>
    <rPh sb="33" eb="35">
      <t>シャカイ</t>
    </rPh>
    <rPh sb="35" eb="37">
      <t>キバン</t>
    </rPh>
    <rPh sb="37" eb="39">
      <t>セイビ</t>
    </rPh>
    <rPh sb="40" eb="41">
      <t>オコナ</t>
    </rPh>
    <rPh sb="46" eb="47">
      <t>トク</t>
    </rPh>
    <rPh sb="50" eb="51">
      <t>ネン</t>
    </rPh>
    <rPh sb="54" eb="55">
      <t>ネン</t>
    </rPh>
    <rPh sb="59" eb="61">
      <t>マイトシ</t>
    </rPh>
    <rPh sb="61" eb="62">
      <t>ヤク</t>
    </rPh>
    <rPh sb="64" eb="65">
      <t>オク</t>
    </rPh>
    <rPh sb="65" eb="66">
      <t>エン</t>
    </rPh>
    <rPh sb="67" eb="70">
      <t>チホウサイ</t>
    </rPh>
    <rPh sb="71" eb="73">
      <t>ハッコウ</t>
    </rPh>
    <rPh sb="80" eb="83">
      <t>チホウサイ</t>
    </rPh>
    <rPh sb="83" eb="85">
      <t>ザンダカ</t>
    </rPh>
    <rPh sb="86" eb="87">
      <t>フク</t>
    </rPh>
    <rPh sb="93" eb="95">
      <t>ルイジ</t>
    </rPh>
    <rPh sb="95" eb="97">
      <t>ダンタイ</t>
    </rPh>
    <rPh sb="98" eb="100">
      <t>ヒカク</t>
    </rPh>
    <rPh sb="103" eb="104">
      <t>タカ</t>
    </rPh>
    <rPh sb="105" eb="107">
      <t>ヒリツ</t>
    </rPh>
    <rPh sb="117" eb="118">
      <t>ネン</t>
    </rPh>
    <rPh sb="118" eb="119">
      <t>ド</t>
    </rPh>
    <rPh sb="120" eb="122">
      <t>チョウソン</t>
    </rPh>
    <rPh sb="122" eb="124">
      <t>ガッペイ</t>
    </rPh>
    <rPh sb="124" eb="126">
      <t>イコウ</t>
    </rPh>
    <rPh sb="128" eb="131">
      <t>ギョウザイセイ</t>
    </rPh>
    <rPh sb="131" eb="133">
      <t>カイカク</t>
    </rPh>
    <rPh sb="134" eb="136">
      <t>イッカン</t>
    </rPh>
    <rPh sb="139" eb="141">
      <t>クリアゲ</t>
    </rPh>
    <rPh sb="141" eb="143">
      <t>ショウカン</t>
    </rPh>
    <rPh sb="144" eb="147">
      <t>チホウサイ</t>
    </rPh>
    <rPh sb="147" eb="149">
      <t>シンキ</t>
    </rPh>
    <rPh sb="149" eb="151">
      <t>ハッコウ</t>
    </rPh>
    <rPh sb="151" eb="153">
      <t>ヨクセイ</t>
    </rPh>
    <rPh sb="154" eb="155">
      <t>ト</t>
    </rPh>
    <rPh sb="156" eb="157">
      <t>ク</t>
    </rPh>
    <rPh sb="162" eb="164">
      <t>スウチ</t>
    </rPh>
    <rPh sb="165" eb="167">
      <t>カイゼン</t>
    </rPh>
    <rPh sb="167" eb="169">
      <t>ケイコウ</t>
    </rPh>
    <phoneticPr fontId="2"/>
  </si>
  <si>
    <t>実質公債費比率</t>
    <phoneticPr fontId="5"/>
  </si>
  <si>
    <t xml:space="preserve"> </t>
    <phoneticPr fontId="5"/>
  </si>
  <si>
    <t>　（平成28年度の分析）
　有形固定資産減価償却率は類似団体と比べ、特筆すべき点はないが、将来負担比率は上記で述べたように大規模事業に伴う地方債発行額の増加から、地方債残高が増えている為、数値が上昇している。新庁舎建設事業、防災行政無線整備事業ともに、R元年度まで続くことから、数年間は地方債発行額が償還元金の金額を上回る見通しであるため、数値も上昇する見込みである。</t>
    <rPh sb="14" eb="16">
      <t>ユウケイ</t>
    </rPh>
    <rPh sb="16" eb="18">
      <t>コテイ</t>
    </rPh>
    <rPh sb="18" eb="20">
      <t>シサン</t>
    </rPh>
    <rPh sb="20" eb="22">
      <t>ゲンカ</t>
    </rPh>
    <rPh sb="22" eb="24">
      <t>ショウキャク</t>
    </rPh>
    <rPh sb="24" eb="25">
      <t>リツ</t>
    </rPh>
    <rPh sb="26" eb="28">
      <t>ルイジ</t>
    </rPh>
    <rPh sb="28" eb="30">
      <t>ダンタイ</t>
    </rPh>
    <rPh sb="31" eb="32">
      <t>クラ</t>
    </rPh>
    <rPh sb="34" eb="36">
      <t>トクヒツ</t>
    </rPh>
    <rPh sb="39" eb="40">
      <t>テン</t>
    </rPh>
    <rPh sb="45" eb="47">
      <t>ショウライ</t>
    </rPh>
    <rPh sb="47" eb="49">
      <t>フタン</t>
    </rPh>
    <rPh sb="49" eb="51">
      <t>ヒリツ</t>
    </rPh>
    <rPh sb="52" eb="54">
      <t>ジョウキ</t>
    </rPh>
    <rPh sb="55" eb="56">
      <t>ノ</t>
    </rPh>
    <rPh sb="61" eb="64">
      <t>ダイキボ</t>
    </rPh>
    <rPh sb="64" eb="66">
      <t>ジギョウ</t>
    </rPh>
    <rPh sb="67" eb="68">
      <t>トモナ</t>
    </rPh>
    <rPh sb="69" eb="72">
      <t>チホウサイ</t>
    </rPh>
    <rPh sb="72" eb="75">
      <t>ハッコウガク</t>
    </rPh>
    <rPh sb="76" eb="78">
      <t>ゾウカ</t>
    </rPh>
    <rPh sb="81" eb="84">
      <t>チホウサイ</t>
    </rPh>
    <rPh sb="84" eb="86">
      <t>ザンダカ</t>
    </rPh>
    <rPh sb="87" eb="88">
      <t>フ</t>
    </rPh>
    <rPh sb="92" eb="93">
      <t>タメ</t>
    </rPh>
    <rPh sb="94" eb="96">
      <t>スウチ</t>
    </rPh>
    <rPh sb="97" eb="99">
      <t>ジョウショウ</t>
    </rPh>
    <rPh sb="104" eb="107">
      <t>シンチョウシャ</t>
    </rPh>
    <rPh sb="107" eb="109">
      <t>ケンセツ</t>
    </rPh>
    <rPh sb="109" eb="111">
      <t>ジギョウ</t>
    </rPh>
    <rPh sb="112" eb="114">
      <t>ボウサイ</t>
    </rPh>
    <rPh sb="114" eb="116">
      <t>ギョウセイ</t>
    </rPh>
    <rPh sb="116" eb="118">
      <t>ムセン</t>
    </rPh>
    <rPh sb="118" eb="120">
      <t>セイビ</t>
    </rPh>
    <rPh sb="120" eb="122">
      <t>ジギョウ</t>
    </rPh>
    <rPh sb="127" eb="128">
      <t>モト</t>
    </rPh>
    <rPh sb="128" eb="130">
      <t>ネンド</t>
    </rPh>
    <rPh sb="132" eb="133">
      <t>ツヅ</t>
    </rPh>
    <rPh sb="139" eb="142">
      <t>スウネンカン</t>
    </rPh>
    <rPh sb="143" eb="146">
      <t>チホウサイ</t>
    </rPh>
    <rPh sb="146" eb="149">
      <t>ハッコウガク</t>
    </rPh>
    <rPh sb="150" eb="152">
      <t>ショウカン</t>
    </rPh>
    <rPh sb="152" eb="154">
      <t>ガンキン</t>
    </rPh>
    <rPh sb="155" eb="157">
      <t>キンガク</t>
    </rPh>
    <rPh sb="158" eb="160">
      <t>ウワマワ</t>
    </rPh>
    <rPh sb="161" eb="163">
      <t>ミトオ</t>
    </rPh>
    <rPh sb="170" eb="172">
      <t>スウチ</t>
    </rPh>
    <rPh sb="173" eb="175">
      <t>ジョウショウ</t>
    </rPh>
    <rPh sb="177" eb="179">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</si>
</sst>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C177-4C73-984F-AA3ECD6791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174232</c:v>
                </c:pt>
                <c:pt idx="1">
                  <c:v>161502</c:v>
                </c:pt>
                <c:pt idx="2">
                  <c:v>132778</c:v>
                </c:pt>
                <c:pt idx="3">
                  <c:v>158953</c:v>
                </c:pt>
                <c:pt idx="4">
                  <c:v>263724</c:v>
                </c:pt>
              </c:numCache>
            </c:numRef>
          </c:val>
          <c:smooth val="0"/>
          <c:extLst xmlns:c16r2="http://schemas.microsoft.com/office/drawing/2015/06/chart">
            <c:ext xmlns:c16="http://schemas.microsoft.com/office/drawing/2014/chart" uri="{C3380CC4-5D6E-409C-BE32-E72D297353CC}">
              <c16:uniqueId val="{00000001-C177-4C73-984F-AA3ECD6791A5}"/>
            </c:ext>
          </c:extLst>
        </c:ser>
        <c:dLbls>
          <c:showLegendKey val="0"/>
          <c:showVal val="0"/>
          <c:showCatName val="0"/>
          <c:showSerName val="0"/>
          <c:showPercent val="0"/>
          <c:showBubbleSize val="0"/>
        </c:dLbls>
        <c:marker val="1"/>
        <c:smooth val="0"/>
        <c:axId val="312209408"/>
        <c:axId val="312209968"/>
      </c:lineChart>
      <c:catAx>
        <c:axId val="31220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209968"/>
        <c:crosses val="autoZero"/>
        <c:auto val="1"/>
        <c:lblAlgn val="ctr"/>
        <c:lblOffset val="100"/>
        <c:tickLblSkip val="1"/>
        <c:tickMarkSkip val="1"/>
        <c:noMultiLvlLbl val="0"/>
      </c:catAx>
      <c:valAx>
        <c:axId val="3122099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20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2.4300000000000002</c:v>
                </c:pt>
                <c:pt idx="1">
                  <c:v>1.91</c:v>
                </c:pt>
                <c:pt idx="2">
                  <c:v>1.95</c:v>
                </c:pt>
                <c:pt idx="3">
                  <c:v>2.77</c:v>
                </c:pt>
                <c:pt idx="4">
                  <c:v>1.5</c:v>
                </c:pt>
              </c:numCache>
            </c:numRef>
          </c:val>
          <c:extLst xmlns:c16r2="http://schemas.microsoft.com/office/drawing/2015/06/chart">
            <c:ext xmlns:c16="http://schemas.microsoft.com/office/drawing/2014/chart" uri="{C3380CC4-5D6E-409C-BE32-E72D297353CC}">
              <c16:uniqueId val="{00000000-8B08-4976-887F-8E9994CB6D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14.02</c:v>
                </c:pt>
                <c:pt idx="1">
                  <c:v>15.43</c:v>
                </c:pt>
                <c:pt idx="2">
                  <c:v>15.21</c:v>
                </c:pt>
                <c:pt idx="3">
                  <c:v>15.55</c:v>
                </c:pt>
                <c:pt idx="4">
                  <c:v>15.33</c:v>
                </c:pt>
              </c:numCache>
            </c:numRef>
          </c:val>
          <c:extLst xmlns:c16r2="http://schemas.microsoft.com/office/drawing/2015/06/chart">
            <c:ext xmlns:c16="http://schemas.microsoft.com/office/drawing/2014/chart" uri="{C3380CC4-5D6E-409C-BE32-E72D297353CC}">
              <c16:uniqueId val="{00000001-8B08-4976-887F-8E9994CB6D62}"/>
            </c:ext>
          </c:extLst>
        </c:ser>
        <c:dLbls>
          <c:showLegendKey val="0"/>
          <c:showVal val="0"/>
          <c:showCatName val="0"/>
          <c:showSerName val="0"/>
          <c:showPercent val="0"/>
          <c:showBubbleSize val="0"/>
        </c:dLbls>
        <c:gapWidth val="250"/>
        <c:overlap val="100"/>
        <c:axId val="333583088"/>
        <c:axId val="33380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0.42</c:v>
                </c:pt>
                <c:pt idx="1">
                  <c:v>-0.52</c:v>
                </c:pt>
                <c:pt idx="2">
                  <c:v>0.08</c:v>
                </c:pt>
                <c:pt idx="3">
                  <c:v>0.78</c:v>
                </c:pt>
                <c:pt idx="4">
                  <c:v>-1.4</c:v>
                </c:pt>
              </c:numCache>
            </c:numRef>
          </c:val>
          <c:smooth val="0"/>
          <c:extLst xmlns:c16r2="http://schemas.microsoft.com/office/drawing/2015/06/chart">
            <c:ext xmlns:c16="http://schemas.microsoft.com/office/drawing/2014/chart" uri="{C3380CC4-5D6E-409C-BE32-E72D297353CC}">
              <c16:uniqueId val="{00000002-8B08-4976-887F-8E9994CB6D62}"/>
            </c:ext>
          </c:extLst>
        </c:ser>
        <c:dLbls>
          <c:showLegendKey val="0"/>
          <c:showVal val="0"/>
          <c:showCatName val="0"/>
          <c:showSerName val="0"/>
          <c:showPercent val="0"/>
          <c:showBubbleSize val="0"/>
        </c:dLbls>
        <c:marker val="1"/>
        <c:smooth val="0"/>
        <c:axId val="333583088"/>
        <c:axId val="333800800"/>
      </c:lineChart>
      <c:catAx>
        <c:axId val="33358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800800"/>
        <c:crosses val="autoZero"/>
        <c:auto val="1"/>
        <c:lblAlgn val="ctr"/>
        <c:lblOffset val="100"/>
        <c:tickLblSkip val="1"/>
        <c:tickMarkSkip val="1"/>
        <c:noMultiLvlLbl val="0"/>
      </c:catAx>
      <c:valAx>
        <c:axId val="33380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58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0.32</c:v>
                </c:pt>
                <c:pt idx="8">
                  <c:v>#N/A</c:v>
                </c:pt>
                <c:pt idx="9">
                  <c:v>0.01</c:v>
                </c:pt>
              </c:numCache>
            </c:numRef>
          </c:val>
          <c:extLst xmlns:c16r2="http://schemas.microsoft.com/office/drawing/2015/06/chart">
            <c:ext xmlns:c16="http://schemas.microsoft.com/office/drawing/2014/chart" uri="{C3380CC4-5D6E-409C-BE32-E72D297353CC}">
              <c16:uniqueId val="{00000000-4095-4BB7-95DF-B12DE4EBED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95-4BB7-95DF-B12DE4EBED54}"/>
            </c:ext>
          </c:extLst>
        </c:ser>
        <c:ser>
          <c:idx val="2"/>
          <c:order val="2"/>
          <c:tx>
            <c:strRef>
              <c:f>データシート!$A$29</c:f>
              <c:strCache>
                <c:ptCount val="1"/>
                <c:pt idx="0">
                  <c:v>国民健康保険施設勘定（中村診療所）特別会計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4095-4BB7-95DF-B12DE4EBED54}"/>
            </c:ext>
          </c:extLst>
        </c:ser>
        <c:ser>
          <c:idx val="3"/>
          <c:order val="3"/>
          <c:tx>
            <c:strRef>
              <c:f>データシート!$A$30</c:f>
              <c:strCache>
                <c:ptCount val="1"/>
                <c:pt idx="0">
                  <c:v>国民健康保険施設勘定（五箇診療所）特別会計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4095-4BB7-95DF-B12DE4EBED54}"/>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4095-4BB7-95DF-B12DE4EBED54}"/>
            </c:ext>
          </c:extLst>
        </c:ser>
        <c:ser>
          <c:idx val="5"/>
          <c:order val="5"/>
          <c:tx>
            <c:strRef>
              <c:f>データシート!$A$32</c:f>
              <c:strCache>
                <c:ptCount val="1"/>
                <c:pt idx="0">
                  <c:v>国民健康保険施設勘定（都万診療所）特別会計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5-4095-4BB7-95DF-B12DE4EBED54}"/>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0.25</c:v>
                </c:pt>
                <c:pt idx="4">
                  <c:v>#N/A</c:v>
                </c:pt>
                <c:pt idx="5">
                  <c:v>0.27</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6-4095-4BB7-95DF-B12DE4EBED5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0.23</c:v>
                </c:pt>
                <c:pt idx="2">
                  <c:v>#N/A</c:v>
                </c:pt>
                <c:pt idx="3">
                  <c:v>0.32</c:v>
                </c:pt>
                <c:pt idx="4">
                  <c:v>#N/A</c:v>
                </c:pt>
                <c:pt idx="5">
                  <c:v>0.49</c:v>
                </c:pt>
                <c:pt idx="6">
                  <c:v>#N/A</c:v>
                </c:pt>
                <c:pt idx="7">
                  <c:v>0.63</c:v>
                </c:pt>
                <c:pt idx="8">
                  <c:v>#N/A</c:v>
                </c:pt>
                <c:pt idx="9">
                  <c:v>0.97</c:v>
                </c:pt>
              </c:numCache>
            </c:numRef>
          </c:val>
          <c:extLst xmlns:c16r2="http://schemas.microsoft.com/office/drawing/2015/06/chart">
            <c:ext xmlns:c16="http://schemas.microsoft.com/office/drawing/2014/chart" uri="{C3380CC4-5D6E-409C-BE32-E72D297353CC}">
              <c16:uniqueId val="{00000007-4095-4BB7-95DF-B12DE4EBED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2.41</c:v>
                </c:pt>
                <c:pt idx="2">
                  <c:v>#N/A</c:v>
                </c:pt>
                <c:pt idx="3">
                  <c:v>1.9</c:v>
                </c:pt>
                <c:pt idx="4">
                  <c:v>#N/A</c:v>
                </c:pt>
                <c:pt idx="5">
                  <c:v>1.94</c:v>
                </c:pt>
                <c:pt idx="6">
                  <c:v>#N/A</c:v>
                </c:pt>
                <c:pt idx="7">
                  <c:v>2.76</c:v>
                </c:pt>
                <c:pt idx="8">
                  <c:v>#N/A</c:v>
                </c:pt>
                <c:pt idx="9">
                  <c:v>1.49</c:v>
                </c:pt>
              </c:numCache>
            </c:numRef>
          </c:val>
          <c:extLst xmlns:c16r2="http://schemas.microsoft.com/office/drawing/2015/06/chart">
            <c:ext xmlns:c16="http://schemas.microsoft.com/office/drawing/2014/chart" uri="{C3380CC4-5D6E-409C-BE32-E72D297353CC}">
              <c16:uniqueId val="{00000008-4095-4BB7-95DF-B12DE4EBED5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2.97</c:v>
                </c:pt>
                <c:pt idx="2">
                  <c:v>#N/A</c:v>
                </c:pt>
                <c:pt idx="3">
                  <c:v>2.95</c:v>
                </c:pt>
                <c:pt idx="4">
                  <c:v>#N/A</c:v>
                </c:pt>
                <c:pt idx="5">
                  <c:v>2.7</c:v>
                </c:pt>
                <c:pt idx="6">
                  <c:v>#N/A</c:v>
                </c:pt>
                <c:pt idx="7">
                  <c:v>2.5499999999999998</c:v>
                </c:pt>
                <c:pt idx="8">
                  <c:v>#N/A</c:v>
                </c:pt>
                <c:pt idx="9">
                  <c:v>2.41</c:v>
                </c:pt>
              </c:numCache>
            </c:numRef>
          </c:val>
          <c:extLst xmlns:c16r2="http://schemas.microsoft.com/office/drawing/2015/06/chart">
            <c:ext xmlns:c16="http://schemas.microsoft.com/office/drawing/2014/chart" uri="{C3380CC4-5D6E-409C-BE32-E72D297353CC}">
              <c16:uniqueId val="{00000009-4095-4BB7-95DF-B12DE4EBED54}"/>
            </c:ext>
          </c:extLst>
        </c:ser>
        <c:dLbls>
          <c:showLegendKey val="0"/>
          <c:showVal val="0"/>
          <c:showCatName val="0"/>
          <c:showSerName val="0"/>
          <c:showPercent val="0"/>
          <c:showBubbleSize val="0"/>
        </c:dLbls>
        <c:gapWidth val="150"/>
        <c:overlap val="100"/>
        <c:axId val="344863792"/>
        <c:axId val="344864352"/>
      </c:barChart>
      <c:catAx>
        <c:axId val="34486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864352"/>
        <c:crosses val="autoZero"/>
        <c:auto val="1"/>
        <c:lblAlgn val="ctr"/>
        <c:lblOffset val="100"/>
        <c:tickLblSkip val="1"/>
        <c:tickMarkSkip val="1"/>
        <c:noMultiLvlLbl val="0"/>
      </c:catAx>
      <c:valAx>
        <c:axId val="34486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86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2597</c:v>
                </c:pt>
                <c:pt idx="5">
                  <c:v>2633</c:v>
                </c:pt>
                <c:pt idx="8">
                  <c:v>2717</c:v>
                </c:pt>
                <c:pt idx="11">
                  <c:v>2689</c:v>
                </c:pt>
                <c:pt idx="14">
                  <c:v>2724</c:v>
                </c:pt>
              </c:numCache>
            </c:numRef>
          </c:val>
          <c:extLst xmlns:c16r2="http://schemas.microsoft.com/office/drawing/2015/06/chart">
            <c:ext xmlns:c16="http://schemas.microsoft.com/office/drawing/2014/chart" uri="{C3380CC4-5D6E-409C-BE32-E72D297353CC}">
              <c16:uniqueId val="{00000000-1BB8-45E5-BC3F-BB1BBB5E6A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B8-45E5-BC3F-BB1BBB5E6A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c:v>
                </c:pt>
                <c:pt idx="3">
                  <c:v>20</c:v>
                </c:pt>
                <c:pt idx="6">
                  <c:v>20</c:v>
                </c:pt>
                <c:pt idx="9">
                  <c:v>9</c:v>
                </c:pt>
                <c:pt idx="12">
                  <c:v>9</c:v>
                </c:pt>
              </c:numCache>
            </c:numRef>
          </c:val>
          <c:extLst xmlns:c16r2="http://schemas.microsoft.com/office/drawing/2015/06/chart">
            <c:ext xmlns:c16="http://schemas.microsoft.com/office/drawing/2014/chart" uri="{C3380CC4-5D6E-409C-BE32-E72D297353CC}">
              <c16:uniqueId val="{00000002-1BB8-45E5-BC3F-BB1BBB5E6A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105</c:v>
                </c:pt>
                <c:pt idx="3">
                  <c:v>107</c:v>
                </c:pt>
                <c:pt idx="6">
                  <c:v>109</c:v>
                </c:pt>
                <c:pt idx="9">
                  <c:v>105</c:v>
                </c:pt>
                <c:pt idx="12">
                  <c:v>47</c:v>
                </c:pt>
              </c:numCache>
            </c:numRef>
          </c:val>
          <c:extLst xmlns:c16r2="http://schemas.microsoft.com/office/drawing/2015/06/chart">
            <c:ext xmlns:c16="http://schemas.microsoft.com/office/drawing/2014/chart" uri="{C3380CC4-5D6E-409C-BE32-E72D297353CC}">
              <c16:uniqueId val="{00000003-1BB8-45E5-BC3F-BB1BBB5E6A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475</c:v>
                </c:pt>
                <c:pt idx="3">
                  <c:v>458</c:v>
                </c:pt>
                <c:pt idx="6">
                  <c:v>474</c:v>
                </c:pt>
                <c:pt idx="9">
                  <c:v>461</c:v>
                </c:pt>
                <c:pt idx="12">
                  <c:v>450</c:v>
                </c:pt>
              </c:numCache>
            </c:numRef>
          </c:val>
          <c:extLst xmlns:c16r2="http://schemas.microsoft.com/office/drawing/2015/06/chart">
            <c:ext xmlns:c16="http://schemas.microsoft.com/office/drawing/2014/chart" uri="{C3380CC4-5D6E-409C-BE32-E72D297353CC}">
              <c16:uniqueId val="{00000004-1BB8-45E5-BC3F-BB1BBB5E6A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B8-45E5-BC3F-BB1BBB5E6A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B8-45E5-BC3F-BB1BBB5E6A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3023</c:v>
                </c:pt>
                <c:pt idx="3">
                  <c:v>2955</c:v>
                </c:pt>
                <c:pt idx="6">
                  <c:v>2958</c:v>
                </c:pt>
                <c:pt idx="9">
                  <c:v>2867</c:v>
                </c:pt>
                <c:pt idx="12">
                  <c:v>2819</c:v>
                </c:pt>
              </c:numCache>
            </c:numRef>
          </c:val>
          <c:extLst xmlns:c16r2="http://schemas.microsoft.com/office/drawing/2015/06/chart">
            <c:ext xmlns:c16="http://schemas.microsoft.com/office/drawing/2014/chart" uri="{C3380CC4-5D6E-409C-BE32-E72D297353CC}">
              <c16:uniqueId val="{00000007-1BB8-45E5-BC3F-BB1BBB5E6AA6}"/>
            </c:ext>
          </c:extLst>
        </c:ser>
        <c:dLbls>
          <c:showLegendKey val="0"/>
          <c:showVal val="0"/>
          <c:showCatName val="0"/>
          <c:showSerName val="0"/>
          <c:showPercent val="0"/>
          <c:showBubbleSize val="0"/>
        </c:dLbls>
        <c:gapWidth val="100"/>
        <c:overlap val="100"/>
        <c:axId val="332438736"/>
        <c:axId val="33243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1027</c:v>
                </c:pt>
                <c:pt idx="2">
                  <c:v>#N/A</c:v>
                </c:pt>
                <c:pt idx="3">
                  <c:v>#N/A</c:v>
                </c:pt>
                <c:pt idx="4">
                  <c:v>907</c:v>
                </c:pt>
                <c:pt idx="5">
                  <c:v>#N/A</c:v>
                </c:pt>
                <c:pt idx="6">
                  <c:v>#N/A</c:v>
                </c:pt>
                <c:pt idx="7">
                  <c:v>844</c:v>
                </c:pt>
                <c:pt idx="8">
                  <c:v>#N/A</c:v>
                </c:pt>
                <c:pt idx="9">
                  <c:v>#N/A</c:v>
                </c:pt>
                <c:pt idx="10">
                  <c:v>753</c:v>
                </c:pt>
                <c:pt idx="11">
                  <c:v>#N/A</c:v>
                </c:pt>
                <c:pt idx="12">
                  <c:v>#N/A</c:v>
                </c:pt>
                <c:pt idx="13">
                  <c:v>601</c:v>
                </c:pt>
                <c:pt idx="14">
                  <c:v>#N/A</c:v>
                </c:pt>
              </c:numCache>
            </c:numRef>
          </c:val>
          <c:smooth val="0"/>
          <c:extLst xmlns:c16r2="http://schemas.microsoft.com/office/drawing/2015/06/chart">
            <c:ext xmlns:c16="http://schemas.microsoft.com/office/drawing/2014/chart" uri="{C3380CC4-5D6E-409C-BE32-E72D297353CC}">
              <c16:uniqueId val="{00000008-1BB8-45E5-BC3F-BB1BBB5E6AA6}"/>
            </c:ext>
          </c:extLst>
        </c:ser>
        <c:dLbls>
          <c:showLegendKey val="0"/>
          <c:showVal val="0"/>
          <c:showCatName val="0"/>
          <c:showSerName val="0"/>
          <c:showPercent val="0"/>
          <c:showBubbleSize val="0"/>
        </c:dLbls>
        <c:marker val="1"/>
        <c:smooth val="0"/>
        <c:axId val="332438736"/>
        <c:axId val="332439296"/>
      </c:lineChart>
      <c:catAx>
        <c:axId val="33243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439296"/>
        <c:crosses val="autoZero"/>
        <c:auto val="1"/>
        <c:lblAlgn val="ctr"/>
        <c:lblOffset val="100"/>
        <c:tickLblSkip val="1"/>
        <c:tickMarkSkip val="1"/>
        <c:noMultiLvlLbl val="0"/>
      </c:catAx>
      <c:valAx>
        <c:axId val="33243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43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21101</c:v>
                </c:pt>
                <c:pt idx="5">
                  <c:v>20915</c:v>
                </c:pt>
                <c:pt idx="8">
                  <c:v>19798</c:v>
                </c:pt>
                <c:pt idx="11">
                  <c:v>19519</c:v>
                </c:pt>
                <c:pt idx="14">
                  <c:v>20147</c:v>
                </c:pt>
              </c:numCache>
            </c:numRef>
          </c:val>
          <c:extLst xmlns:c16r2="http://schemas.microsoft.com/office/drawing/2015/06/chart">
            <c:ext xmlns:c16="http://schemas.microsoft.com/office/drawing/2014/chart" uri="{C3380CC4-5D6E-409C-BE32-E72D297353CC}">
              <c16:uniqueId val="{00000000-D520-4190-9696-5A669EC508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1342</c:v>
                </c:pt>
                <c:pt idx="5">
                  <c:v>1346</c:v>
                </c:pt>
                <c:pt idx="8">
                  <c:v>1283</c:v>
                </c:pt>
                <c:pt idx="11">
                  <c:v>1282</c:v>
                </c:pt>
                <c:pt idx="14">
                  <c:v>1262</c:v>
                </c:pt>
              </c:numCache>
            </c:numRef>
          </c:val>
          <c:extLst xmlns:c16r2="http://schemas.microsoft.com/office/drawing/2015/06/chart">
            <c:ext xmlns:c16="http://schemas.microsoft.com/office/drawing/2014/chart" uri="{C3380CC4-5D6E-409C-BE32-E72D297353CC}">
              <c16:uniqueId val="{00000001-D520-4190-9696-5A669EC508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2915</c:v>
                </c:pt>
                <c:pt idx="5">
                  <c:v>3065</c:v>
                </c:pt>
                <c:pt idx="8">
                  <c:v>3336</c:v>
                </c:pt>
                <c:pt idx="11">
                  <c:v>3445</c:v>
                </c:pt>
                <c:pt idx="14">
                  <c:v>3528</c:v>
                </c:pt>
              </c:numCache>
            </c:numRef>
          </c:val>
          <c:extLst xmlns:c16r2="http://schemas.microsoft.com/office/drawing/2015/06/chart">
            <c:ext xmlns:c16="http://schemas.microsoft.com/office/drawing/2014/chart" uri="{C3380CC4-5D6E-409C-BE32-E72D297353CC}">
              <c16:uniqueId val="{00000002-D520-4190-9696-5A669EC508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20-4190-9696-5A669EC508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20-4190-9696-5A669EC508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20-4190-9696-5A669EC508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1990</c:v>
                </c:pt>
                <c:pt idx="3">
                  <c:v>1792</c:v>
                </c:pt>
                <c:pt idx="6">
                  <c:v>1608</c:v>
                </c:pt>
                <c:pt idx="9">
                  <c:v>1661</c:v>
                </c:pt>
                <c:pt idx="12">
                  <c:v>1689</c:v>
                </c:pt>
              </c:numCache>
            </c:numRef>
          </c:val>
          <c:extLst xmlns:c16r2="http://schemas.microsoft.com/office/drawing/2015/06/chart">
            <c:ext xmlns:c16="http://schemas.microsoft.com/office/drawing/2014/chart" uri="{C3380CC4-5D6E-409C-BE32-E72D297353CC}">
              <c16:uniqueId val="{00000006-D520-4190-9696-5A669EC508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890</c:v>
                </c:pt>
                <c:pt idx="3">
                  <c:v>842</c:v>
                </c:pt>
                <c:pt idx="6">
                  <c:v>801</c:v>
                </c:pt>
                <c:pt idx="9">
                  <c:v>755</c:v>
                </c:pt>
                <c:pt idx="12">
                  <c:v>770</c:v>
                </c:pt>
              </c:numCache>
            </c:numRef>
          </c:val>
          <c:extLst xmlns:c16r2="http://schemas.microsoft.com/office/drawing/2015/06/chart">
            <c:ext xmlns:c16="http://schemas.microsoft.com/office/drawing/2014/chart" uri="{C3380CC4-5D6E-409C-BE32-E72D297353CC}">
              <c16:uniqueId val="{00000007-D520-4190-9696-5A669EC508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5118</c:v>
                </c:pt>
                <c:pt idx="3">
                  <c:v>5263</c:v>
                </c:pt>
                <c:pt idx="6">
                  <c:v>5573</c:v>
                </c:pt>
                <c:pt idx="9">
                  <c:v>5801</c:v>
                </c:pt>
                <c:pt idx="12">
                  <c:v>5898</c:v>
                </c:pt>
              </c:numCache>
            </c:numRef>
          </c:val>
          <c:extLst xmlns:c16r2="http://schemas.microsoft.com/office/drawing/2015/06/chart">
            <c:ext xmlns:c16="http://schemas.microsoft.com/office/drawing/2014/chart" uri="{C3380CC4-5D6E-409C-BE32-E72D297353CC}">
              <c16:uniqueId val="{00000008-D520-4190-9696-5A669EC508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c:v>
                </c:pt>
                <c:pt idx="3">
                  <c:v>56</c:v>
                </c:pt>
                <c:pt idx="6">
                  <c:v>36</c:v>
                </c:pt>
                <c:pt idx="9">
                  <c:v>27</c:v>
                </c:pt>
                <c:pt idx="12">
                  <c:v>18</c:v>
                </c:pt>
              </c:numCache>
            </c:numRef>
          </c:val>
          <c:extLst xmlns:c16r2="http://schemas.microsoft.com/office/drawing/2015/06/chart">
            <c:ext xmlns:c16="http://schemas.microsoft.com/office/drawing/2014/chart" uri="{C3380CC4-5D6E-409C-BE32-E72D297353CC}">
              <c16:uniqueId val="{00000009-D520-4190-9696-5A669EC508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23559</c:v>
                </c:pt>
                <c:pt idx="3">
                  <c:v>23297</c:v>
                </c:pt>
                <c:pt idx="6">
                  <c:v>22174</c:v>
                </c:pt>
                <c:pt idx="9">
                  <c:v>21515</c:v>
                </c:pt>
                <c:pt idx="12">
                  <c:v>22372</c:v>
                </c:pt>
              </c:numCache>
            </c:numRef>
          </c:val>
          <c:extLst xmlns:c16r2="http://schemas.microsoft.com/office/drawing/2015/06/chart">
            <c:ext xmlns:c16="http://schemas.microsoft.com/office/drawing/2014/chart" uri="{C3380CC4-5D6E-409C-BE32-E72D297353CC}">
              <c16:uniqueId val="{0000000A-D520-4190-9696-5A669EC508F0}"/>
            </c:ext>
          </c:extLst>
        </c:ser>
        <c:dLbls>
          <c:showLegendKey val="0"/>
          <c:showVal val="0"/>
          <c:showCatName val="0"/>
          <c:showSerName val="0"/>
          <c:showPercent val="0"/>
          <c:showBubbleSize val="0"/>
        </c:dLbls>
        <c:gapWidth val="100"/>
        <c:overlap val="100"/>
        <c:axId val="284586736"/>
        <c:axId val="28458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6275</c:v>
                </c:pt>
                <c:pt idx="2">
                  <c:v>#N/A</c:v>
                </c:pt>
                <c:pt idx="3">
                  <c:v>#N/A</c:v>
                </c:pt>
                <c:pt idx="4">
                  <c:v>5924</c:v>
                </c:pt>
                <c:pt idx="5">
                  <c:v>#N/A</c:v>
                </c:pt>
                <c:pt idx="6">
                  <c:v>#N/A</c:v>
                </c:pt>
                <c:pt idx="7">
                  <c:v>5773</c:v>
                </c:pt>
                <c:pt idx="8">
                  <c:v>#N/A</c:v>
                </c:pt>
                <c:pt idx="9">
                  <c:v>#N/A</c:v>
                </c:pt>
                <c:pt idx="10">
                  <c:v>5513</c:v>
                </c:pt>
                <c:pt idx="11">
                  <c:v>#N/A</c:v>
                </c:pt>
                <c:pt idx="12">
                  <c:v>#N/A</c:v>
                </c:pt>
                <c:pt idx="13">
                  <c:v>5812</c:v>
                </c:pt>
                <c:pt idx="14">
                  <c:v>#N/A</c:v>
                </c:pt>
              </c:numCache>
            </c:numRef>
          </c:val>
          <c:smooth val="0"/>
          <c:extLst xmlns:c16r2="http://schemas.microsoft.com/office/drawing/2015/06/chart">
            <c:ext xmlns:c16="http://schemas.microsoft.com/office/drawing/2014/chart" uri="{C3380CC4-5D6E-409C-BE32-E72D297353CC}">
              <c16:uniqueId val="{0000000B-D520-4190-9696-5A669EC508F0}"/>
            </c:ext>
          </c:extLst>
        </c:ser>
        <c:dLbls>
          <c:showLegendKey val="0"/>
          <c:showVal val="0"/>
          <c:showCatName val="0"/>
          <c:showSerName val="0"/>
          <c:showPercent val="0"/>
          <c:showBubbleSize val="0"/>
        </c:dLbls>
        <c:marker val="1"/>
        <c:smooth val="0"/>
        <c:axId val="284586736"/>
        <c:axId val="284587296"/>
      </c:lineChart>
      <c:catAx>
        <c:axId val="28458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587296"/>
        <c:crosses val="autoZero"/>
        <c:auto val="1"/>
        <c:lblAlgn val="ctr"/>
        <c:lblOffset val="100"/>
        <c:tickLblSkip val="1"/>
        <c:tickMarkSkip val="1"/>
        <c:noMultiLvlLbl val="0"/>
      </c:catAx>
      <c:valAx>
        <c:axId val="2845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58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1387</c:v>
                </c:pt>
                <c:pt idx="1">
                  <c:v>1387</c:v>
                </c:pt>
                <c:pt idx="2">
                  <c:v>1374</c:v>
                </c:pt>
              </c:numCache>
            </c:numRef>
          </c:val>
          <c:extLst xmlns:c16r2="http://schemas.microsoft.com/office/drawing/2015/06/chart">
            <c:ext xmlns:c16="http://schemas.microsoft.com/office/drawing/2014/chart" uri="{C3380CC4-5D6E-409C-BE32-E72D297353CC}">
              <c16:uniqueId val="{00000000-17CA-4CF9-AB65-18397EF63D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1449</c:v>
                </c:pt>
                <c:pt idx="1">
                  <c:v>1581</c:v>
                </c:pt>
                <c:pt idx="2">
                  <c:v>1611</c:v>
                </c:pt>
              </c:numCache>
            </c:numRef>
          </c:val>
          <c:extLst xmlns:c16r2="http://schemas.microsoft.com/office/drawing/2015/06/chart">
            <c:ext xmlns:c16="http://schemas.microsoft.com/office/drawing/2014/chart" uri="{C3380CC4-5D6E-409C-BE32-E72D297353CC}">
              <c16:uniqueId val="{00000001-17CA-4CF9-AB65-18397EF63D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2791</c:v>
                </c:pt>
                <c:pt idx="1">
                  <c:v>2650</c:v>
                </c:pt>
                <c:pt idx="2">
                  <c:v>2508</c:v>
                </c:pt>
              </c:numCache>
            </c:numRef>
          </c:val>
          <c:extLst xmlns:c16r2="http://schemas.microsoft.com/office/drawing/2015/06/chart">
            <c:ext xmlns:c16="http://schemas.microsoft.com/office/drawing/2014/chart" uri="{C3380CC4-5D6E-409C-BE32-E72D297353CC}">
              <c16:uniqueId val="{00000002-17CA-4CF9-AB65-18397EF63D85}"/>
            </c:ext>
          </c:extLst>
        </c:ser>
        <c:dLbls>
          <c:showLegendKey val="0"/>
          <c:showVal val="0"/>
          <c:showCatName val="0"/>
          <c:showSerName val="0"/>
          <c:showPercent val="0"/>
          <c:showBubbleSize val="0"/>
        </c:dLbls>
        <c:gapWidth val="120"/>
        <c:overlap val="100"/>
        <c:axId val="284591216"/>
        <c:axId val="284591776"/>
      </c:barChart>
      <c:catAx>
        <c:axId val="28459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4591776"/>
        <c:crosses val="autoZero"/>
        <c:auto val="1"/>
        <c:lblAlgn val="ctr"/>
        <c:lblOffset val="100"/>
        <c:tickLblSkip val="1"/>
        <c:tickMarkSkip val="1"/>
        <c:noMultiLvlLbl val="0"/>
      </c:catAx>
      <c:valAx>
        <c:axId val="284591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459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43-45DB-9448-4D2D27E9D73D}"/>
                </c:ext>
                <c:ext xmlns:c15="http://schemas.microsoft.com/office/drawing/2012/chart" uri="{CE6537A1-D6FC-4f65-9D91-7224C49458BB}">
                  <c15:dlblFieldTable>
                    <c15:dlblFTEntry>
                      <c15:txfldGUID>{A7AC780A-9A01-4E3B-8200-192E509F5FC3}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43-45DB-9448-4D2D27E9D73D}"/>
                </c:ext>
                <c:ext xmlns:c15="http://schemas.microsoft.com/office/drawing/2012/chart" uri="{CE6537A1-D6FC-4f65-9D91-7224C49458BB}">
                  <c15:dlblFieldTable>
                    <c15:dlblFTEntry>
                      <c15:txfldGUID>{183A7C53-8332-49D2-BDC9-B0F00204666E}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43-45DB-9448-4D2D27E9D73D}"/>
                </c:ext>
                <c:ext xmlns:c15="http://schemas.microsoft.com/office/drawing/2012/chart" uri="{CE6537A1-D6FC-4f65-9D91-7224C49458BB}">
                  <c15:dlblFieldTable>
                    <c15:dlblFTEntry>
                      <c15:txfldGUID>{7FEBC7B2-D368-493B-B9CB-777CC1C5A8CB}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43-45DB-9448-4D2D27E9D73D}"/>
                </c:ext>
                <c:ext xmlns:c15="http://schemas.microsoft.com/office/drawing/2012/chart" uri="{CE6537A1-D6FC-4f65-9D91-7224C49458BB}">
                  <c15:dlblFieldTable>
                    <c15:dlblFTEntry>
                      <c15:txfldGUID>{2FD88A85-C724-40DC-9291-831B54456767}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43-45DB-9448-4D2D27E9D73D}"/>
                </c:ext>
                <c:ext xmlns:c15="http://schemas.microsoft.com/office/drawing/2012/chart" uri="{CE6537A1-D6FC-4f65-9D91-7224C49458BB}">
                  <c15:dlblFieldTable>
                    <c15:dlblFTEntry>
                      <c15:txfldGUID>{E2FB2F87-E79D-476C-BD52-4D2B1EF01B3A}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43-45DB-9448-4D2D27E9D73D}"/>
                </c:ext>
                <c:ext xmlns:c15="http://schemas.microsoft.com/office/drawing/2012/chart" uri="{CE6537A1-D6FC-4f65-9D91-7224C49458BB}">
                  <c15:dlblFieldTable>
                    <c15:dlblFTEntry>
                      <c15:txfldGUID>{B1A7EBFA-B081-4FD2-B6F6-5455487AFB0E}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43-45DB-9448-4D2D27E9D73D}"/>
                </c:ext>
                <c:ext xmlns:c15="http://schemas.microsoft.com/office/drawing/2012/chart" uri="{CE6537A1-D6FC-4f65-9D91-7224C49458BB}">
                  <c15:dlblFieldTable>
                    <c15:dlblFTEntry>
                      <c15:txfldGUID>{A64505BD-E3D7-4D46-A6A0-5E7DD4FE6AD6}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43-45DB-9448-4D2D27E9D73D}"/>
                </c:ext>
                <c:ext xmlns:c15="http://schemas.microsoft.com/office/drawing/2012/chart" uri="{CE6537A1-D6FC-4f65-9D91-7224C49458BB}">
                  <c15:layout/>
                  <c15:dlblFieldTable>
                    <c15:dlblFTEntry>
                      <c15:txfldGUID>{D3B1D023-2987-479C-81FE-FD08F484580E}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43-45DB-9448-4D2D27E9D73D}"/>
                </c:ext>
                <c:ext xmlns:c15="http://schemas.microsoft.com/office/drawing/2012/chart" uri="{CE6537A1-D6FC-4f65-9D91-7224C49458BB}">
                  <c15:dlblFieldTable>
                    <c15:dlblFTEntry>
                      <c15:txfldGUID>{AC9D80DF-2BC2-43A2-9C26-19A1FB527EED}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52.2</c:v>
                </c:pt>
              </c:numCache>
            </c:numRef>
          </c:xVal>
          <c:yVal>
            <c:numRef>
              <c:f>公会計指標分析・財政指標組合せ分析表!$BP$51:$DC$51</c:f>
              <c:numCache>
                <c:formatCode>#,##0.0;"▲ "#,##0.0</c:formatCode>
                <c:ptCount val="40"/>
                <c:pt idx="24">
                  <c:v>86.1</c:v>
                </c:pt>
              </c:numCache>
            </c:numRef>
          </c:yVal>
          <c:smooth val="0"/>
          <c:extLst xmlns:c16r2="http://schemas.microsoft.com/office/drawing/2015/06/chart">
            <c:ext xmlns:c16="http://schemas.microsoft.com/office/drawing/2014/chart" uri="{C3380CC4-5D6E-409C-BE32-E72D297353CC}">
              <c16:uniqueId val="{00000009-C343-45DB-9448-4D2D27E9D7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43-45DB-9448-4D2D27E9D73D}"/>
                </c:ext>
                <c:ext xmlns:c15="http://schemas.microsoft.com/office/drawing/2012/chart" uri="{CE6537A1-D6FC-4f65-9D91-7224C49458BB}">
                  <c15:dlblFieldTable>
                    <c15:dlblFTEntry>
                      <c15:txfldGUID>{DE1233F3-7E16-4F83-9B58-F6806C315614}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43-45DB-9448-4D2D27E9D73D}"/>
                </c:ext>
                <c:ext xmlns:c15="http://schemas.microsoft.com/office/drawing/2012/chart" uri="{CE6537A1-D6FC-4f65-9D91-7224C49458BB}">
                  <c15:dlblFieldTable>
                    <c15:dlblFTEntry>
                      <c15:txfldGUID>{70C017AF-0BDD-40C2-898E-E033B5E97097}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43-45DB-9448-4D2D27E9D73D}"/>
                </c:ext>
                <c:ext xmlns:c15="http://schemas.microsoft.com/office/drawing/2012/chart" uri="{CE6537A1-D6FC-4f65-9D91-7224C49458BB}">
                  <c15:dlblFieldTable>
                    <c15:dlblFTEntry>
                      <c15:txfldGUID>{1700AE4C-118D-40EF-B8FB-16C9FFEF3CEF}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43-45DB-9448-4D2D27E9D73D}"/>
                </c:ext>
                <c:ext xmlns:c15="http://schemas.microsoft.com/office/drawing/2012/chart" uri="{CE6537A1-D6FC-4f65-9D91-7224C49458BB}">
                  <c15:dlblFieldTable>
                    <c15:dlblFTEntry>
                      <c15:txfldGUID>{CACCC0A1-2E5D-4BAC-9273-408DDB1CB3DA}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43-45DB-9448-4D2D27E9D73D}"/>
                </c:ext>
                <c:ext xmlns:c15="http://schemas.microsoft.com/office/drawing/2012/chart" uri="{CE6537A1-D6FC-4f65-9D91-7224C49458BB}">
                  <c15:dlblFieldTable>
                    <c15:dlblFTEntry>
                      <c15:txfldGUID>{D9244D6D-5BD0-44F5-860D-FAAA486C1343}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43-45DB-9448-4D2D27E9D73D}"/>
                </c:ext>
                <c:ext xmlns:c15="http://schemas.microsoft.com/office/drawing/2012/chart" uri="{CE6537A1-D6FC-4f65-9D91-7224C49458BB}">
                  <c15:dlblFieldTable>
                    <c15:dlblFTEntry>
                      <c15:txfldGUID>{2867092E-1B8F-4284-BE5C-741700C020AA}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43-45DB-9448-4D2D27E9D73D}"/>
                </c:ext>
                <c:ext xmlns:c15="http://schemas.microsoft.com/office/drawing/2012/chart" uri="{CE6537A1-D6FC-4f65-9D91-7224C49458BB}">
                  <c15:dlblFieldTable>
                    <c15:dlblFTEntry>
                      <c15:txfldGUID>{0728FD6F-91F8-4976-BB23-E2C2969632DA}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43-45DB-9448-4D2D27E9D73D}"/>
                </c:ext>
                <c:ext xmlns:c15="http://schemas.microsoft.com/office/drawing/2012/chart" uri="{CE6537A1-D6FC-4f65-9D91-7224C49458BB}">
                  <c15:layout/>
                  <c15:dlblFieldTable>
                    <c15:dlblFTEntry>
                      <c15:txfldGUID>{C48D3585-6CF1-4A87-BB0B-229CD9F47363}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43-45DB-9448-4D2D27E9D73D}"/>
                </c:ext>
                <c:ext xmlns:c15="http://schemas.microsoft.com/office/drawing/2012/chart" uri="{CE6537A1-D6FC-4f65-9D91-7224C49458BB}">
                  <c15:dlblFieldTable>
                    <c15:dlblFTEntry>
                      <c15:txfldGUID>{EDD47C9C-59CA-46A9-8D1B-5B8909ECC0CF}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C343-45DB-9448-4D2D27E9D73D}"/>
            </c:ext>
          </c:extLst>
        </c:ser>
        <c:dLbls>
          <c:showLegendKey val="0"/>
          <c:showVal val="1"/>
          <c:showCatName val="0"/>
          <c:showSerName val="0"/>
          <c:showPercent val="0"/>
          <c:showBubbleSize val="0"/>
        </c:dLbls>
        <c:axId val="286913440"/>
        <c:axId val="286914000"/>
      </c:scatterChart>
      <c:valAx>
        <c:axId val="286913440"/>
        <c:scaling>
          <c:orientation val="minMax"/>
          <c:max val="52.30000000000000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914000"/>
        <c:crosses val="autoZero"/>
        <c:crossBetween val="midCat"/>
      </c:valAx>
      <c:valAx>
        <c:axId val="286914000"/>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9134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3C-4913-A9ED-B25FD5762298}"/>
                </c:ext>
                <c:ext xmlns:c15="http://schemas.microsoft.com/office/drawing/2012/chart" uri="{CE6537A1-D6FC-4f65-9D91-7224C49458BB}">
                  <c15:layout/>
                  <c15:dlblFieldTable>
                    <c15:dlblFTEntry>
                      <c15:txfldGUID>{AFF049C4-8638-4FBA-9007-B3824F5A07F7}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3C-4913-A9ED-B25FD5762298}"/>
                </c:ext>
                <c:ext xmlns:c15="http://schemas.microsoft.com/office/drawing/2012/chart" uri="{CE6537A1-D6FC-4f65-9D91-7224C49458BB}">
                  <c15:dlblFieldTable>
                    <c15:dlblFTEntry>
                      <c15:txfldGUID>{ED0AA407-0ED2-4787-86DB-CC50F20C2B0B}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3C-4913-A9ED-B25FD5762298}"/>
                </c:ext>
                <c:ext xmlns:c15="http://schemas.microsoft.com/office/drawing/2012/chart" uri="{CE6537A1-D6FC-4f65-9D91-7224C49458BB}">
                  <c15:dlblFieldTable>
                    <c15:dlblFTEntry>
                      <c15:txfldGUID>{E244E238-2960-494E-B0FF-A2B73F93E297}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3C-4913-A9ED-B25FD5762298}"/>
                </c:ext>
                <c:ext xmlns:c15="http://schemas.microsoft.com/office/drawing/2012/chart" uri="{CE6537A1-D6FC-4f65-9D91-7224C49458BB}">
                  <c15:dlblFieldTable>
                    <c15:dlblFTEntry>
                      <c15:txfldGUID>{EEBF819B-5013-42B8-94A4-EAE00960CA3F}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3C-4913-A9ED-B25FD5762298}"/>
                </c:ext>
                <c:ext xmlns:c15="http://schemas.microsoft.com/office/drawing/2012/chart" uri="{CE6537A1-D6FC-4f65-9D91-7224C49458BB}">
                  <c15:dlblFieldTable>
                    <c15:dlblFTEntry>
                      <c15:txfldGUID>{B4501D26-0565-421B-B933-D8CC416DA195}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3C-4913-A9ED-B25FD5762298}"/>
                </c:ext>
                <c:ext xmlns:c15="http://schemas.microsoft.com/office/drawing/2012/chart" uri="{CE6537A1-D6FC-4f65-9D91-7224C49458BB}">
                  <c15:layout/>
                  <c15:dlblFieldTable>
                    <c15:dlblFTEntry>
                      <c15:txfldGUID>{6A104272-6CB6-4D54-97F9-ADE0677E650D}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3C-4913-A9ED-B25FD5762298}"/>
                </c:ext>
                <c:ext xmlns:c15="http://schemas.microsoft.com/office/drawing/2012/chart" uri="{CE6537A1-D6FC-4f65-9D91-7224C49458BB}">
                  <c15:layout/>
                  <c15:dlblFieldTable>
                    <c15:dlblFTEntry>
                      <c15:txfldGUID>{CBD9AEE8-980E-428C-8722-5345132E2773}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3C-4913-A9ED-B25FD5762298}"/>
                </c:ext>
                <c:ext xmlns:c15="http://schemas.microsoft.com/office/drawing/2012/chart" uri="{CE6537A1-D6FC-4f65-9D91-7224C49458BB}">
                  <c15:layout/>
                  <c15:dlblFieldTable>
                    <c15:dlblFTEntry>
                      <c15:txfldGUID>{790C06FF-2ABC-4F3B-88F3-C0243C090A5D}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3C-4913-A9ED-B25FD5762298}"/>
                </c:ext>
                <c:ext xmlns:c15="http://schemas.microsoft.com/office/drawing/2012/chart" uri="{CE6537A1-D6FC-4f65-9D91-7224C49458BB}">
                  <c15:layout/>
                  <c15:dlblFieldTable>
                    <c15:dlblFTEntry>
                      <c15:txfldGUID>{17BE3608-09C7-4AAC-810B-BEFE202C02D1}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16.399999999999999</c:v>
                </c:pt>
                <c:pt idx="8">
                  <c:v>15</c:v>
                </c:pt>
                <c:pt idx="16">
                  <c:v>14.1</c:v>
                </c:pt>
                <c:pt idx="24">
                  <c:v>12.8</c:v>
                </c:pt>
                <c:pt idx="32">
                  <c:v>11.3</c:v>
                </c:pt>
              </c:numCache>
            </c:numRef>
          </c:xVal>
          <c:yVal>
            <c:numRef>
              <c:f>公会計指標分析・財政指標組合せ分析表!$BP$73:$DC$73</c:f>
              <c:numCache>
                <c:formatCode>#,##0.0;"▲ "#,##0.0</c:formatCode>
                <c:ptCount val="40"/>
                <c:pt idx="0">
                  <c:v>95.7</c:v>
                </c:pt>
                <c:pt idx="8">
                  <c:v>91.4</c:v>
                </c:pt>
                <c:pt idx="16">
                  <c:v>87.8</c:v>
                </c:pt>
                <c:pt idx="24">
                  <c:v>86.1</c:v>
                </c:pt>
                <c:pt idx="32">
                  <c:v>90.2</c:v>
                </c:pt>
              </c:numCache>
            </c:numRef>
          </c:yVal>
          <c:smooth val="0"/>
          <c:extLst xmlns:c16r2="http://schemas.microsoft.com/office/drawing/2015/06/chart">
            <c:ext xmlns:c16="http://schemas.microsoft.com/office/drawing/2014/chart" uri="{C3380CC4-5D6E-409C-BE32-E72D297353CC}">
              <c16:uniqueId val="{00000009-B93C-4913-A9ED-B25FD57622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3C-4913-A9ED-B25FD5762298}"/>
                </c:ext>
                <c:ext xmlns:c15="http://schemas.microsoft.com/office/drawing/2012/chart" uri="{CE6537A1-D6FC-4f65-9D91-7224C49458BB}">
                  <c15:layout/>
                  <c15:dlblFieldTable>
                    <c15:dlblFTEntry>
                      <c15:txfldGUID>{B964A3F3-8D87-461A-BF59-5EDD98C3F2BC}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3C-4913-A9ED-B25FD5762298}"/>
                </c:ext>
                <c:ext xmlns:c15="http://schemas.microsoft.com/office/drawing/2012/chart" uri="{CE6537A1-D6FC-4f65-9D91-7224C49458BB}">
                  <c15:dlblFieldTable>
                    <c15:dlblFTEntry>
                      <c15:txfldGUID>{1E61F110-5761-4C44-B09B-8C2755FFA992}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3C-4913-A9ED-B25FD5762298}"/>
                </c:ext>
                <c:ext xmlns:c15="http://schemas.microsoft.com/office/drawing/2012/chart" uri="{CE6537A1-D6FC-4f65-9D91-7224C49458BB}">
                  <c15:dlblFieldTable>
                    <c15:dlblFTEntry>
                      <c15:txfldGUID>{91F9C308-92C8-40D1-AD20-80D6235B68F6}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3C-4913-A9ED-B25FD5762298}"/>
                </c:ext>
                <c:ext xmlns:c15="http://schemas.microsoft.com/office/drawing/2012/chart" uri="{CE6537A1-D6FC-4f65-9D91-7224C49458BB}">
                  <c15:dlblFieldTable>
                    <c15:dlblFTEntry>
                      <c15:txfldGUID>{58FB5025-64EC-48EC-90E6-409E5B8CD6EB}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3C-4913-A9ED-B25FD5762298}"/>
                </c:ext>
                <c:ext xmlns:c15="http://schemas.microsoft.com/office/drawing/2012/chart" uri="{CE6537A1-D6FC-4f65-9D91-7224C49458BB}">
                  <c15:dlblFieldTable>
                    <c15:dlblFTEntry>
                      <c15:txfldGUID>{BCE07BD2-6F95-416E-8760-805BBBB7B0ED}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3C-4913-A9ED-B25FD5762298}"/>
                </c:ext>
                <c:ext xmlns:c15="http://schemas.microsoft.com/office/drawing/2012/chart" uri="{CE6537A1-D6FC-4f65-9D91-7224C49458BB}">
                  <c15:layout/>
                  <c15:dlblFieldTable>
                    <c15:dlblFTEntry>
                      <c15:txfldGUID>{1387D49D-9718-4547-A3D9-81C3D46E8EAD}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3C-4913-A9ED-B25FD5762298}"/>
                </c:ext>
                <c:ext xmlns:c15="http://schemas.microsoft.com/office/drawing/2012/chart" uri="{CE6537A1-D6FC-4f65-9D91-7224C49458BB}">
                  <c15:layout/>
                  <c15:dlblFieldTable>
                    <c15:dlblFTEntry>
                      <c15:txfldGUID>{5EDFB0C0-735B-4288-8FAE-928A772753E7}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3C-4913-A9ED-B25FD5762298}"/>
                </c:ext>
                <c:ext xmlns:c15="http://schemas.microsoft.com/office/drawing/2012/chart" uri="{CE6537A1-D6FC-4f65-9D91-7224C49458BB}">
                  <c15:layout/>
                  <c15:dlblFieldTable>
                    <c15:dlblFTEntry>
                      <c15:txfldGUID>{EB023D1E-C9EB-4AAB-B7A0-9A05024C9B44}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3C-4913-A9ED-B25FD5762298}"/>
                </c:ext>
                <c:ext xmlns:c15="http://schemas.microsoft.com/office/drawing/2012/chart" uri="{CE6537A1-D6FC-4f65-9D91-7224C49458BB}">
                  <c15:layout/>
                  <c15:dlblFieldTable>
                    <c15:dlblFTEntry>
                      <c15:txfldGUID>{6047F240-7DF1-408F-B57A-52204AAD418A}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8.9</c:v>
                </c:pt>
                <c:pt idx="24">
                  <c:v>7.9</c:v>
                </c:pt>
                <c:pt idx="32">
                  <c:v>7.9</c:v>
                </c:pt>
              </c:numCache>
            </c:numRef>
          </c:xVal>
          <c:yVal>
            <c:numRef>
              <c:f>公会計指標分析・財政指標組合せ分析表!$BP$77:$DC$77</c:f>
              <c:numCache>
                <c:formatCode>#,##0.0;"▲ "#,##0.0</c:formatCode>
                <c:ptCount val="40"/>
                <c:pt idx="0">
                  <c:v>54.6</c:v>
                </c:pt>
                <c:pt idx="8">
                  <c:v>48.7</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B93C-4913-A9ED-B25FD5762298}"/>
            </c:ext>
          </c:extLst>
        </c:ser>
        <c:dLbls>
          <c:showLegendKey val="0"/>
          <c:showVal val="1"/>
          <c:showCatName val="0"/>
          <c:showSerName val="0"/>
          <c:showPercent val="0"/>
          <c:showBubbleSize val="0"/>
        </c:dLbls>
        <c:axId val="250189296"/>
        <c:axId val="250183136"/>
      </c:scatterChart>
      <c:valAx>
        <c:axId val="250189296"/>
        <c:scaling>
          <c:orientation val="minMax"/>
          <c:max val="17.20000000000000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83136"/>
        <c:crosses val="autoZero"/>
        <c:crossBetween val="midCat"/>
      </c:valAx>
      <c:valAx>
        <c:axId val="250183136"/>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189296"/>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元利償還金は大規模事業の償還終了に伴い再び減に転じた。また</a:t>
          </a:r>
          <a:r>
            <a:rPr kumimoji="1" lang="ja-JP" altLang="en-US" sz="1100">
              <a:solidFill>
                <a:schemeClr val="dk1"/>
              </a:solidFill>
              <a:effectLst/>
              <a:latin typeface="+mn-lt"/>
              <a:ea typeface="+mn-ea"/>
              <a:cs typeface="+mn-cs"/>
            </a:rPr>
            <a:t>組合等が起こした地方債の元利償還金に対する負担金等や</a:t>
          </a:r>
          <a:r>
            <a:rPr kumimoji="1" lang="ja-JP" altLang="ja-JP" sz="1100">
              <a:solidFill>
                <a:schemeClr val="dk1"/>
              </a:solidFill>
              <a:effectLst/>
              <a:latin typeface="+mn-lt"/>
              <a:ea typeface="+mn-ea"/>
              <a:cs typeface="+mn-cs"/>
            </a:rPr>
            <a:t>債務負担行為に基づく支出額の減も併せ、分子は前年度より</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町村合併以降、過疎・辺地対策事業債、合併特例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といった有利な地方債を中心に発行して来たことで実質公債費比率は近年減少を続けている。今後は大規模事業実施による地方債新規発行額増大が見込まれており、元利償還金増額が予想されるが、国県補助等を活用しながら有利な地方債を発行することで負担の抑制に努め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年度の町村合併以降、行財政改革の一環として行った繰上償還や地方債の新規発行抑制等による成果で将来負担額は年々減少傾向となって</a:t>
          </a:r>
          <a:r>
            <a:rPr kumimoji="1" lang="ja-JP" altLang="en-US" sz="1100">
              <a:solidFill>
                <a:schemeClr val="dk1"/>
              </a:solidFill>
              <a:effectLst/>
              <a:latin typeface="+mn-lt"/>
              <a:ea typeface="+mn-ea"/>
              <a:cs typeface="+mn-cs"/>
            </a:rPr>
            <a:t>いた。しかし平成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年度は大規模事業実施の財源として地方債を発行したため、借入額が償還額を上回り、地方債現在高が増加したため、将来負担額も増額に転じた。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大規模事業実施</a:t>
          </a:r>
          <a:r>
            <a:rPr kumimoji="1" lang="ja-JP" altLang="en-US" sz="1100">
              <a:solidFill>
                <a:schemeClr val="dk1"/>
              </a:solidFill>
              <a:effectLst/>
              <a:latin typeface="+mn-lt"/>
              <a:ea typeface="+mn-ea"/>
              <a:cs typeface="+mn-cs"/>
            </a:rPr>
            <a:t>の見込みであり、</a:t>
          </a:r>
          <a:r>
            <a:rPr kumimoji="1" lang="ja-JP" altLang="ja-JP" sz="1100">
              <a:solidFill>
                <a:schemeClr val="dk1"/>
              </a:solidFill>
              <a:effectLst/>
              <a:latin typeface="+mn-lt"/>
              <a:ea typeface="+mn-ea"/>
              <a:cs typeface="+mn-cs"/>
            </a:rPr>
            <a:t>基金を取崩して予算を確保していくことが</a:t>
          </a:r>
          <a:r>
            <a:rPr kumimoji="1" lang="ja-JP" altLang="en-US" sz="1100">
              <a:solidFill>
                <a:schemeClr val="dk1"/>
              </a:solidFill>
              <a:effectLst/>
              <a:latin typeface="+mn-lt"/>
              <a:ea typeface="+mn-ea"/>
              <a:cs typeface="+mn-cs"/>
            </a:rPr>
            <a:t>予測され</a:t>
          </a:r>
          <a:r>
            <a:rPr kumimoji="1" lang="ja-JP" altLang="ja-JP" sz="1100">
              <a:solidFill>
                <a:schemeClr val="dk1"/>
              </a:solidFill>
              <a:effectLst/>
              <a:latin typeface="+mn-lt"/>
              <a:ea typeface="+mn-ea"/>
              <a:cs typeface="+mn-cs"/>
            </a:rPr>
            <a:t>、充当可能財源が減少する上に、実質公債費比率も上昇に転じると見られることから将来負担比率についても上昇していくと思われる。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百万円を減債基金に積立てたことをはじめ、ふるさと寄附金や隠岐島油槽所使用料等の積立により、合計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百万円積立てた一方で、財政調整・減債基金の取崩し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百万円や、地域振興基金の取崩し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今後大規模事業が続くため、基金の取崩しを継続して行う予定である。普通交付税の一本算定及びその後の人口減に備え、既存事業を見直し、繰上償還も視野に取崩しを極力抑えていきたい。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a:t>
          </a:r>
          <a:r>
            <a:rPr lang="ja-JP" altLang="en-US" sz="1300">
              <a:latin typeface="ＭＳ ゴシック" panose="020B0609070205080204" pitchFamily="49" charset="-128"/>
              <a:ea typeface="ＭＳ ゴシック" panose="020B0609070205080204" pitchFamily="49" charset="-128"/>
            </a:rPr>
            <a:t>青少年教育又は地域文化の振興に資する事業、医療又は保健・福祉の充実に資する事業、竹島の領土権の確立に資する事業、自然環境の保存・整備に資する事業等に要する費用に充てる。</a:t>
          </a:r>
          <a:endParaRPr lang="en-US" altLang="ja-JP" sz="1300">
            <a:latin typeface="ＭＳ ゴシック" panose="020B0609070205080204" pitchFamily="49" charset="-128"/>
            <a:ea typeface="ＭＳ ゴシック" panose="020B0609070205080204" pitchFamily="49" charset="-128"/>
          </a:endParaRPr>
        </a:p>
        <a:p>
          <a:r>
            <a:rPr lang="ja-JP" altLang="en-US" sz="1300">
              <a:latin typeface="ＭＳ ゴシック" panose="020B0609070205080204" pitchFamily="49" charset="-128"/>
              <a:ea typeface="ＭＳ ゴシック" panose="020B0609070205080204" pitchFamily="49" charset="-128"/>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地域振興基金：総合戦略に基づく重点事業に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公共施設整備基金：庁舎整備事業実施に伴い、備品購入費等に充当予定。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年度は取崩しによる一般会計への繰入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今後も大規模事業が続くため、基金の取崩しを継続して行う予定ではあるが、既存事業の見直しを行いながら取崩しを極力抑えていきたい。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百万円取崩し、一般会計に繰入れたものの、決算剰余金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百万円をはじめ、公営企業貸付金元利収入等と合わせ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決算剰余金を毎年積み立て現在の残高を確保したが、今後庁舎整備事業等大規模事業の財源で多額の地方債を発行することから、繰上償還等も検討の必要がある。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年度の分析）</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類似団体数値</a:t>
          </a:r>
          <a:r>
            <a:rPr kumimoji="1" lang="en-US" altLang="ja-JP" sz="1100">
              <a:latin typeface="ＭＳ Ｐゴシック" panose="020B0600070205080204" pitchFamily="50" charset="-128"/>
              <a:ea typeface="ＭＳ Ｐゴシック" panose="020B0600070205080204" pitchFamily="50" charset="-128"/>
            </a:rPr>
            <a:t>52.1</a:t>
          </a:r>
          <a:r>
            <a:rPr kumimoji="1" lang="ja-JP" altLang="en-US" sz="1100">
              <a:latin typeface="ＭＳ Ｐゴシック" panose="020B0600070205080204" pitchFamily="50" charset="-128"/>
              <a:ea typeface="ＭＳ Ｐゴシック" panose="020B0600070205080204" pitchFamily="50" charset="-128"/>
            </a:rPr>
            <a:t>％と比べ、本町は</a:t>
          </a:r>
          <a:r>
            <a:rPr kumimoji="1" lang="en-US" altLang="ja-JP" sz="1100">
              <a:latin typeface="ＭＳ Ｐゴシック" panose="020B0600070205080204" pitchFamily="50" charset="-128"/>
              <a:ea typeface="ＭＳ Ｐゴシック" panose="020B0600070205080204" pitchFamily="50" charset="-128"/>
            </a:rPr>
            <a:t>52.2</a:t>
          </a:r>
          <a:r>
            <a:rPr kumimoji="1" lang="ja-JP" altLang="en-US" sz="1100">
              <a:latin typeface="ＭＳ Ｐゴシック" panose="020B0600070205080204" pitchFamily="50" charset="-128"/>
              <a:ea typeface="ＭＳ Ｐゴシック" panose="020B0600070205080204" pitchFamily="50" charset="-128"/>
            </a:rPr>
            <a:t>％であるため、特筆すべき点はないが、本町所有の公共施設も老朽化が進んできており、除却すべき建造物も見受けられる。除却費用や改修費用の財源の確保に努めると同時に、公共施設の今後の利用価値を見極め、公共施設の売却、譲渡も検討しながら適切に管理していくことが必要とな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0" name="楕円 79"/>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1"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83" name="n_1main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数値</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年に</a:t>
          </a:r>
          <a:r>
            <a:rPr kumimoji="1" lang="ja-JP" altLang="ja-JP" sz="1100">
              <a:solidFill>
                <a:schemeClr val="dk1"/>
              </a:solidFill>
              <a:effectLst/>
              <a:latin typeface="+mn-lt"/>
              <a:ea typeface="+mn-ea"/>
              <a:cs typeface="+mn-cs"/>
            </a:rPr>
            <a:t>比べ</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年と高い。</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年度より、新庁舎建設事業、防災行政無線整備事業といった大規模事業が始まっており、起債発行額が増加したことが原因と思われる。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4" name="楕円 123"/>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5"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0" name="楕円 69"/>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31132</xdr:rowOff>
    </xdr:from>
    <xdr:ext cx="405111" cy="259045"/>
    <xdr:sp macro="" textlink="">
      <xdr:nvSpPr>
        <xdr:cNvPr id="71"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73" name="n_1mainValue【道路】&#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65732</xdr:rowOff>
    </xdr:from>
    <xdr:to>
      <xdr:col>50</xdr:col>
      <xdr:colOff>165100</xdr:colOff>
      <xdr:row>33</xdr:row>
      <xdr:rowOff>167332</xdr:rowOff>
    </xdr:to>
    <xdr:sp macro="" textlink="">
      <xdr:nvSpPr>
        <xdr:cNvPr id="113" name="楕円 112"/>
        <xdr:cNvSpPr/>
      </xdr:nvSpPr>
      <xdr:spPr>
        <a:xfrm>
          <a:off x="9588500" y="57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12409</xdr:rowOff>
    </xdr:from>
    <xdr:ext cx="534377" cy="259045"/>
    <xdr:sp macro="" textlink="">
      <xdr:nvSpPr>
        <xdr:cNvPr id="116" name="n_1mainValue【道路】&#10;一人当たり延長"/>
        <xdr:cNvSpPr txBox="1"/>
      </xdr:nvSpPr>
      <xdr:spPr>
        <a:xfrm>
          <a:off x="9359411" y="54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69215</xdr:rowOff>
    </xdr:from>
    <xdr:to>
      <xdr:col>20</xdr:col>
      <xdr:colOff>38100</xdr:colOff>
      <xdr:row>58</xdr:row>
      <xdr:rowOff>170815</xdr:rowOff>
    </xdr:to>
    <xdr:sp macro="" textlink="">
      <xdr:nvSpPr>
        <xdr:cNvPr id="154" name="楕円 153"/>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3827</xdr:rowOff>
    </xdr:from>
    <xdr:ext cx="405111" cy="259045"/>
    <xdr:sp macro="" textlink="">
      <xdr:nvSpPr>
        <xdr:cNvPr id="155"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15892</xdr:rowOff>
    </xdr:from>
    <xdr:ext cx="405111" cy="259045"/>
    <xdr:sp macro="" textlink="">
      <xdr:nvSpPr>
        <xdr:cNvPr id="157" name="n_1mainValue【橋りょう・トンネル】&#10;有形固定資産減価償却率"/>
        <xdr:cNvSpPr txBox="1"/>
      </xdr:nvSpPr>
      <xdr:spPr>
        <a:xfrm>
          <a:off x="3582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20937</xdr:rowOff>
    </xdr:from>
    <xdr:to>
      <xdr:col>54</xdr:col>
      <xdr:colOff>189865</xdr:colOff>
      <xdr:row>64</xdr:row>
      <xdr:rowOff>73136</xdr:rowOff>
    </xdr:to>
    <xdr:cxnSp macro="">
      <xdr:nvCxnSpPr>
        <xdr:cNvPr id="181" name="直線コネクタ 180"/>
        <xdr:cNvCxnSpPr/>
      </xdr:nvCxnSpPr>
      <xdr:spPr>
        <a:xfrm flipV="1">
          <a:off x="10476865" y="10136487"/>
          <a:ext cx="0" cy="909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76963</xdr:rowOff>
    </xdr:from>
    <xdr:ext cx="469744" cy="259045"/>
    <xdr:sp macro="" textlink="">
      <xdr:nvSpPr>
        <xdr:cNvPr id="182" name="【橋りょう・トンネル】&#10;一人当たり有形固定資産（償却資産）額最小値テキスト"/>
        <xdr:cNvSpPr txBox="1"/>
      </xdr:nvSpPr>
      <xdr:spPr>
        <a:xfrm>
          <a:off x="10515600" y="110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73136</xdr:rowOff>
    </xdr:from>
    <xdr:to>
      <xdr:col>55</xdr:col>
      <xdr:colOff>88900</xdr:colOff>
      <xdr:row>64</xdr:row>
      <xdr:rowOff>73136</xdr:rowOff>
    </xdr:to>
    <xdr:cxnSp macro="">
      <xdr:nvCxnSpPr>
        <xdr:cNvPr id="183" name="直線コネクタ 182"/>
        <xdr:cNvCxnSpPr/>
      </xdr:nvCxnSpPr>
      <xdr:spPr>
        <a:xfrm>
          <a:off x="10388600" y="1104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139064</xdr:rowOff>
    </xdr:from>
    <xdr:ext cx="599010" cy="259045"/>
    <xdr:sp macro="" textlink="">
      <xdr:nvSpPr>
        <xdr:cNvPr id="184" name="【橋りょう・トンネル】&#10;一人当たり有形固定資産（償却資産）額最大値テキスト"/>
        <xdr:cNvSpPr txBox="1"/>
      </xdr:nvSpPr>
      <xdr:spPr>
        <a:xfrm>
          <a:off x="10515600" y="991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20937</xdr:rowOff>
    </xdr:from>
    <xdr:to>
      <xdr:col>55</xdr:col>
      <xdr:colOff>88900</xdr:colOff>
      <xdr:row>59</xdr:row>
      <xdr:rowOff>20937</xdr:rowOff>
    </xdr:to>
    <xdr:cxnSp macro="">
      <xdr:nvCxnSpPr>
        <xdr:cNvPr id="185" name="直線コネクタ 184"/>
        <xdr:cNvCxnSpPr/>
      </xdr:nvCxnSpPr>
      <xdr:spPr>
        <a:xfrm>
          <a:off x="10388600" y="1013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50844</xdr:rowOff>
    </xdr:from>
    <xdr:ext cx="599010" cy="259045"/>
    <xdr:sp macro="" textlink="">
      <xdr:nvSpPr>
        <xdr:cNvPr id="186" name="【橋りょう・トンネル】&#10;一人当たり有形固定資産（償却資産）額平均値テキスト"/>
        <xdr:cNvSpPr txBox="1"/>
      </xdr:nvSpPr>
      <xdr:spPr>
        <a:xfrm>
          <a:off x="10515600" y="10680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72417</xdr:rowOff>
    </xdr:from>
    <xdr:to>
      <xdr:col>55</xdr:col>
      <xdr:colOff>50800</xdr:colOff>
      <xdr:row>63</xdr:row>
      <xdr:rowOff>2567</xdr:rowOff>
    </xdr:to>
    <xdr:sp macro="" textlink="">
      <xdr:nvSpPr>
        <xdr:cNvPr id="187" name="フローチャート: 判断 186"/>
        <xdr:cNvSpPr/>
      </xdr:nvSpPr>
      <xdr:spPr>
        <a:xfrm>
          <a:off x="10426700" y="107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51130</xdr:rowOff>
    </xdr:from>
    <xdr:to>
      <xdr:col>50</xdr:col>
      <xdr:colOff>165100</xdr:colOff>
      <xdr:row>62</xdr:row>
      <xdr:rowOff>152730</xdr:rowOff>
    </xdr:to>
    <xdr:sp macro="" textlink="">
      <xdr:nvSpPr>
        <xdr:cNvPr id="188" name="フローチャート: 判断 187"/>
        <xdr:cNvSpPr/>
      </xdr:nvSpPr>
      <xdr:spPr>
        <a:xfrm>
          <a:off x="9588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39671</xdr:rowOff>
    </xdr:from>
    <xdr:to>
      <xdr:col>46</xdr:col>
      <xdr:colOff>38100</xdr:colOff>
      <xdr:row>62</xdr:row>
      <xdr:rowOff>141271</xdr:rowOff>
    </xdr:to>
    <xdr:sp macro="" textlink="">
      <xdr:nvSpPr>
        <xdr:cNvPr id="189" name="フローチャート: 判断 188"/>
        <xdr:cNvSpPr/>
      </xdr:nvSpPr>
      <xdr:spPr>
        <a:xfrm>
          <a:off x="8699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11115</xdr:rowOff>
    </xdr:from>
    <xdr:to>
      <xdr:col>50</xdr:col>
      <xdr:colOff>165100</xdr:colOff>
      <xdr:row>56</xdr:row>
      <xdr:rowOff>112715</xdr:rowOff>
    </xdr:to>
    <xdr:sp macro="" textlink="">
      <xdr:nvSpPr>
        <xdr:cNvPr id="195" name="楕円 194"/>
        <xdr:cNvSpPr/>
      </xdr:nvSpPr>
      <xdr:spPr>
        <a:xfrm>
          <a:off x="9588500" y="9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143857</xdr:rowOff>
    </xdr:from>
    <xdr:ext cx="599010" cy="259045"/>
    <xdr:sp macro="" textlink="">
      <xdr:nvSpPr>
        <xdr:cNvPr id="196" name="n_1aveValue【橋りょう・トンネル】&#10;一人当たり有形固定資産（償却資産）額"/>
        <xdr:cNvSpPr txBox="1"/>
      </xdr:nvSpPr>
      <xdr:spPr>
        <a:xfrm>
          <a:off x="93270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157798</xdr:rowOff>
    </xdr:from>
    <xdr:ext cx="599010" cy="259045"/>
    <xdr:sp macro="" textlink="">
      <xdr:nvSpPr>
        <xdr:cNvPr id="197" name="n_2aveValue【橋りょう・トンネル】&#10;一人当たり有形固定資産（償却資産）額"/>
        <xdr:cNvSpPr txBox="1"/>
      </xdr:nvSpPr>
      <xdr:spPr>
        <a:xfrm>
          <a:off x="8450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129242</xdr:rowOff>
    </xdr:from>
    <xdr:ext cx="690189" cy="259045"/>
    <xdr:sp macro="" textlink="">
      <xdr:nvSpPr>
        <xdr:cNvPr id="198" name="n_1mainValue【橋りょう・トンネル】&#10;一人当たり有形固定資産（償却資産）額"/>
        <xdr:cNvSpPr txBox="1"/>
      </xdr:nvSpPr>
      <xdr:spPr>
        <a:xfrm>
          <a:off x="9281505" y="9387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151892</xdr:rowOff>
    </xdr:from>
    <xdr:to>
      <xdr:col>20</xdr:col>
      <xdr:colOff>38100</xdr:colOff>
      <xdr:row>83</xdr:row>
      <xdr:rowOff>82042</xdr:rowOff>
    </xdr:to>
    <xdr:sp macro="" textlink="">
      <xdr:nvSpPr>
        <xdr:cNvPr id="235" name="楕円 234"/>
        <xdr:cNvSpPr/>
      </xdr:nvSpPr>
      <xdr:spPr>
        <a:xfrm>
          <a:off x="3746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93997</xdr:rowOff>
    </xdr:from>
    <xdr:ext cx="405111" cy="259045"/>
    <xdr:sp macro="" textlink="">
      <xdr:nvSpPr>
        <xdr:cNvPr id="236"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7"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73169</xdr:rowOff>
    </xdr:from>
    <xdr:ext cx="405111" cy="259045"/>
    <xdr:sp macro="" textlink="">
      <xdr:nvSpPr>
        <xdr:cNvPr id="238" name="n_1mainValue【公営住宅】&#10;有形固定資産減価償却率"/>
        <xdr:cNvSpPr txBox="1"/>
      </xdr:nvSpPr>
      <xdr:spPr>
        <a:xfrm>
          <a:off x="3582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0" name="フローチャート: 判断 26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146938</xdr:rowOff>
    </xdr:from>
    <xdr:to>
      <xdr:col>50</xdr:col>
      <xdr:colOff>165100</xdr:colOff>
      <xdr:row>84</xdr:row>
      <xdr:rowOff>77088</xdr:rowOff>
    </xdr:to>
    <xdr:sp macro="" textlink="">
      <xdr:nvSpPr>
        <xdr:cNvPr id="276" name="楕円 275"/>
        <xdr:cNvSpPr/>
      </xdr:nvSpPr>
      <xdr:spPr>
        <a:xfrm>
          <a:off x="9588500" y="143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77"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78"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68215</xdr:rowOff>
    </xdr:from>
    <xdr:ext cx="469744" cy="259045"/>
    <xdr:sp macro="" textlink="">
      <xdr:nvSpPr>
        <xdr:cNvPr id="279" name="n_1mainValue【公営住宅】&#10;一人当たり面積"/>
        <xdr:cNvSpPr txBox="1"/>
      </xdr:nvSpPr>
      <xdr:spPr>
        <a:xfrm>
          <a:off x="9391727" y="1447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0" name="テキスト ボックス 29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04" name="直線コネクタ 303"/>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05"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06" name="直線コネクタ 305"/>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07"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08" name="直線コネクタ 307"/>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80027</xdr:rowOff>
    </xdr:from>
    <xdr:ext cx="405111" cy="259045"/>
    <xdr:sp macro="" textlink="">
      <xdr:nvSpPr>
        <xdr:cNvPr id="309" name="【港湾・漁港】&#10;有形固定資産減価償却率平均値テキスト"/>
        <xdr:cNvSpPr txBox="1"/>
      </xdr:nvSpPr>
      <xdr:spPr>
        <a:xfrm>
          <a:off x="4673600" y="1773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10" name="フローチャート: 判断 309"/>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11" name="フローチャート: 判断 310"/>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12" name="フローチャート: 判断 311"/>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318" name="楕円 317"/>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19" name="n_1aveValue【港湾・漁港】&#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20" name="n_2aveValue【港湾・漁港】&#10;有形固定資産減価償却率"/>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321" name="n_1mainValue【港湾・漁港】&#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2" name="直線コネクタ 33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3" name="テキスト ボックス 33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4" name="直線コネクタ 33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5" name="テキスト ボックス 33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6" name="直線コネクタ 33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37" name="テキスト ボックス 33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8" name="直線コネクタ 33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39" name="テキスト ボックス 33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76819</xdr:rowOff>
    </xdr:from>
    <xdr:to>
      <xdr:col>54</xdr:col>
      <xdr:colOff>189865</xdr:colOff>
      <xdr:row>107</xdr:row>
      <xdr:rowOff>158257</xdr:rowOff>
    </xdr:to>
    <xdr:cxnSp macro="">
      <xdr:nvCxnSpPr>
        <xdr:cNvPr id="343" name="直線コネクタ 342"/>
        <xdr:cNvCxnSpPr/>
      </xdr:nvCxnSpPr>
      <xdr:spPr>
        <a:xfrm flipV="1">
          <a:off x="10476865" y="17736169"/>
          <a:ext cx="0" cy="76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162084</xdr:rowOff>
    </xdr:from>
    <xdr:ext cx="534377" cy="259045"/>
    <xdr:sp macro="" textlink="">
      <xdr:nvSpPr>
        <xdr:cNvPr id="344" name="【港湾・漁港】&#10;一人当たり有形固定資産（償却資産）額最小値テキスト"/>
        <xdr:cNvSpPr txBox="1"/>
      </xdr:nvSpPr>
      <xdr:spPr>
        <a:xfrm>
          <a:off x="10515600" y="185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158257</xdr:rowOff>
    </xdr:from>
    <xdr:to>
      <xdr:col>55</xdr:col>
      <xdr:colOff>88900</xdr:colOff>
      <xdr:row>107</xdr:row>
      <xdr:rowOff>158257</xdr:rowOff>
    </xdr:to>
    <xdr:cxnSp macro="">
      <xdr:nvCxnSpPr>
        <xdr:cNvPr id="345" name="直線コネクタ 344"/>
        <xdr:cNvCxnSpPr/>
      </xdr:nvCxnSpPr>
      <xdr:spPr>
        <a:xfrm>
          <a:off x="10388600" y="185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23496</xdr:rowOff>
    </xdr:from>
    <xdr:ext cx="599010" cy="259045"/>
    <xdr:sp macro="" textlink="">
      <xdr:nvSpPr>
        <xdr:cNvPr id="346" name="【港湾・漁港】&#10;一人当たり有形固定資産（償却資産）額最大値テキスト"/>
        <xdr:cNvSpPr txBox="1"/>
      </xdr:nvSpPr>
      <xdr:spPr>
        <a:xfrm>
          <a:off x="10515600" y="1751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76819</xdr:rowOff>
    </xdr:from>
    <xdr:to>
      <xdr:col>55</xdr:col>
      <xdr:colOff>88900</xdr:colOff>
      <xdr:row>103</xdr:row>
      <xdr:rowOff>76819</xdr:rowOff>
    </xdr:to>
    <xdr:cxnSp macro="">
      <xdr:nvCxnSpPr>
        <xdr:cNvPr id="347" name="直線コネクタ 346"/>
        <xdr:cNvCxnSpPr/>
      </xdr:nvCxnSpPr>
      <xdr:spPr>
        <a:xfrm>
          <a:off x="10388600" y="177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127933</xdr:rowOff>
    </xdr:from>
    <xdr:ext cx="599010" cy="259045"/>
    <xdr:sp macro="" textlink="">
      <xdr:nvSpPr>
        <xdr:cNvPr id="348" name="【港湾・漁港】&#10;一人当たり有形固定資産（償却資産）額平均値テキスト"/>
        <xdr:cNvSpPr txBox="1"/>
      </xdr:nvSpPr>
      <xdr:spPr>
        <a:xfrm>
          <a:off x="10515600" y="18130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149506</xdr:rowOff>
    </xdr:from>
    <xdr:to>
      <xdr:col>55</xdr:col>
      <xdr:colOff>50800</xdr:colOff>
      <xdr:row>106</xdr:row>
      <xdr:rowOff>79656</xdr:rowOff>
    </xdr:to>
    <xdr:sp macro="" textlink="">
      <xdr:nvSpPr>
        <xdr:cNvPr id="349" name="フローチャート: 判断 348"/>
        <xdr:cNvSpPr/>
      </xdr:nvSpPr>
      <xdr:spPr>
        <a:xfrm>
          <a:off x="10426700" y="1815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16258</xdr:rowOff>
    </xdr:from>
    <xdr:to>
      <xdr:col>50</xdr:col>
      <xdr:colOff>165100</xdr:colOff>
      <xdr:row>105</xdr:row>
      <xdr:rowOff>117858</xdr:rowOff>
    </xdr:to>
    <xdr:sp macro="" textlink="">
      <xdr:nvSpPr>
        <xdr:cNvPr id="350" name="フローチャート: 判断 349"/>
        <xdr:cNvSpPr/>
      </xdr:nvSpPr>
      <xdr:spPr>
        <a:xfrm>
          <a:off x="9588500" y="1801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145729</xdr:rowOff>
    </xdr:from>
    <xdr:to>
      <xdr:col>46</xdr:col>
      <xdr:colOff>38100</xdr:colOff>
      <xdr:row>107</xdr:row>
      <xdr:rowOff>75879</xdr:rowOff>
    </xdr:to>
    <xdr:sp macro="" textlink="">
      <xdr:nvSpPr>
        <xdr:cNvPr id="351" name="フローチャート: 判断 350"/>
        <xdr:cNvSpPr/>
      </xdr:nvSpPr>
      <xdr:spPr>
        <a:xfrm>
          <a:off x="8699500" y="1831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78156</xdr:rowOff>
    </xdr:from>
    <xdr:to>
      <xdr:col>50</xdr:col>
      <xdr:colOff>165100</xdr:colOff>
      <xdr:row>100</xdr:row>
      <xdr:rowOff>8306</xdr:rowOff>
    </xdr:to>
    <xdr:sp macro="" textlink="">
      <xdr:nvSpPr>
        <xdr:cNvPr id="357" name="楕円 356"/>
        <xdr:cNvSpPr/>
      </xdr:nvSpPr>
      <xdr:spPr>
        <a:xfrm>
          <a:off x="9588500" y="170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108985</xdr:rowOff>
    </xdr:from>
    <xdr:ext cx="599010" cy="259045"/>
    <xdr:sp macro="" textlink="">
      <xdr:nvSpPr>
        <xdr:cNvPr id="358" name="n_1aveValue【港湾・漁港】&#10;一人当たり有形固定資産（償却資産）額"/>
        <xdr:cNvSpPr txBox="1"/>
      </xdr:nvSpPr>
      <xdr:spPr>
        <a:xfrm>
          <a:off x="9327095" y="1811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92406</xdr:rowOff>
    </xdr:from>
    <xdr:ext cx="599010" cy="259045"/>
    <xdr:sp macro="" textlink="">
      <xdr:nvSpPr>
        <xdr:cNvPr id="359" name="n_2aveValue【港湾・漁港】&#10;一人当たり有形固定資産（償却資産）額"/>
        <xdr:cNvSpPr txBox="1"/>
      </xdr:nvSpPr>
      <xdr:spPr>
        <a:xfrm>
          <a:off x="8450795" y="1809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24833</xdr:rowOff>
    </xdr:from>
    <xdr:ext cx="690189" cy="259045"/>
    <xdr:sp macro="" textlink="">
      <xdr:nvSpPr>
        <xdr:cNvPr id="360" name="n_1mainValue【港湾・漁港】&#10;一人当たり有形固定資産（償却資産）額"/>
        <xdr:cNvSpPr txBox="1"/>
      </xdr:nvSpPr>
      <xdr:spPr>
        <a:xfrm>
          <a:off x="9281505" y="168269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85" name="直線コネクタ 384"/>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86"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87" name="直線コネクタ 386"/>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90"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91" name="フローチャート: 判断 390"/>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92" name="フローチャート: 判断 391"/>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93" name="フローチャート: 判断 392"/>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399" name="楕円 398"/>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112412</xdr:rowOff>
    </xdr:from>
    <xdr:ext cx="405111" cy="259045"/>
    <xdr:sp macro="" textlink="">
      <xdr:nvSpPr>
        <xdr:cNvPr id="400"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01"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402" name="n_1main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4" name="テキスト ボックス 4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6" name="テキスト ボックス 4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8" name="テキスト ボックス 4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0" name="テキスト ボックス 4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2" name="テキスト ボックス 4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26" name="直線コネクタ 425"/>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27"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28" name="直線コネクタ 427"/>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2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30" name="直線コネクタ 42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31"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32" name="フローチャート: 判断 431"/>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33" name="フローチャート: 判断 432"/>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34" name="フローチャート: 判断 433"/>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74930</xdr:rowOff>
    </xdr:from>
    <xdr:to>
      <xdr:col>112</xdr:col>
      <xdr:colOff>38100</xdr:colOff>
      <xdr:row>41</xdr:row>
      <xdr:rowOff>5080</xdr:rowOff>
    </xdr:to>
    <xdr:sp macro="" textlink="">
      <xdr:nvSpPr>
        <xdr:cNvPr id="440" name="楕円 439"/>
        <xdr:cNvSpPr/>
      </xdr:nvSpPr>
      <xdr:spPr>
        <a:xfrm>
          <a:off x="2127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441"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42"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167657</xdr:rowOff>
    </xdr:from>
    <xdr:ext cx="469744" cy="259045"/>
    <xdr:sp macro="" textlink="">
      <xdr:nvSpPr>
        <xdr:cNvPr id="443" name="n_1mainValue【認定こども園・幼稚園・保育所】&#10;一人当たり面積"/>
        <xdr:cNvSpPr txBox="1"/>
      </xdr:nvSpPr>
      <xdr:spPr>
        <a:xfrm>
          <a:off x="21075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4" name="テキスト ボックス 4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2" name="テキスト ボックス 4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66" name="直線コネクタ 465"/>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67"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68" name="直線コネクタ 467"/>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69"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70" name="直線コネクタ 469"/>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71"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72" name="フローチャート: 判断 471"/>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73" name="フローチャート: 判断 472"/>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74" name="フローチャート: 判断 473"/>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141224</xdr:rowOff>
    </xdr:from>
    <xdr:to>
      <xdr:col>81</xdr:col>
      <xdr:colOff>101600</xdr:colOff>
      <xdr:row>59</xdr:row>
      <xdr:rowOff>71374</xdr:rowOff>
    </xdr:to>
    <xdr:sp macro="" textlink="">
      <xdr:nvSpPr>
        <xdr:cNvPr id="480" name="楕円 479"/>
        <xdr:cNvSpPr/>
      </xdr:nvSpPr>
      <xdr:spPr>
        <a:xfrm>
          <a:off x="15430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81"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82"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62501</xdr:rowOff>
    </xdr:from>
    <xdr:ext cx="405111" cy="259045"/>
    <xdr:sp macro="" textlink="">
      <xdr:nvSpPr>
        <xdr:cNvPr id="483" name="n_1mainValue【学校施設】&#10;有形固定資産減価償却率"/>
        <xdr:cNvSpPr txBox="1"/>
      </xdr:nvSpPr>
      <xdr:spPr>
        <a:xfrm>
          <a:off x="152660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4" name="テキスト ボックス 4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5" name="直線コネクタ 49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6" name="テキスト ボックス 49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7" name="直線コネクタ 49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8" name="テキスト ボックス 49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9" name="直線コネクタ 49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0" name="テキスト ボックス 49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1" name="直線コネクタ 50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2" name="テキスト ボックス 50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3" name="直線コネクタ 50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4" name="テキスト ボックス 50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14478</xdr:rowOff>
    </xdr:from>
    <xdr:to>
      <xdr:col>116</xdr:col>
      <xdr:colOff>62864</xdr:colOff>
      <xdr:row>63</xdr:row>
      <xdr:rowOff>154686</xdr:rowOff>
    </xdr:to>
    <xdr:cxnSp macro="">
      <xdr:nvCxnSpPr>
        <xdr:cNvPr id="508" name="直線コネクタ 507"/>
        <xdr:cNvCxnSpPr/>
      </xdr:nvCxnSpPr>
      <xdr:spPr>
        <a:xfrm flipV="1">
          <a:off x="22160864" y="10130028"/>
          <a:ext cx="0" cy="826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158513</xdr:rowOff>
    </xdr:from>
    <xdr:ext cx="469744" cy="259045"/>
    <xdr:sp macro="" textlink="">
      <xdr:nvSpPr>
        <xdr:cNvPr id="509" name="【学校施設】&#10;一人当たり面積最小値テキスト"/>
        <xdr:cNvSpPr txBox="1"/>
      </xdr:nvSpPr>
      <xdr:spPr>
        <a:xfrm>
          <a:off x="22199600"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154686</xdr:rowOff>
    </xdr:from>
    <xdr:to>
      <xdr:col>116</xdr:col>
      <xdr:colOff>152400</xdr:colOff>
      <xdr:row>63</xdr:row>
      <xdr:rowOff>154686</xdr:rowOff>
    </xdr:to>
    <xdr:cxnSp macro="">
      <xdr:nvCxnSpPr>
        <xdr:cNvPr id="510" name="直線コネクタ 509"/>
        <xdr:cNvCxnSpPr/>
      </xdr:nvCxnSpPr>
      <xdr:spPr>
        <a:xfrm>
          <a:off x="22072600" y="1095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132605</xdr:rowOff>
    </xdr:from>
    <xdr:ext cx="469744" cy="259045"/>
    <xdr:sp macro="" textlink="">
      <xdr:nvSpPr>
        <xdr:cNvPr id="511" name="【学校施設】&#10;一人当たり面積最大値テキスト"/>
        <xdr:cNvSpPr txBox="1"/>
      </xdr:nvSpPr>
      <xdr:spPr>
        <a:xfrm>
          <a:off x="22199600" y="990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14478</xdr:rowOff>
    </xdr:from>
    <xdr:to>
      <xdr:col>116</xdr:col>
      <xdr:colOff>152400</xdr:colOff>
      <xdr:row>59</xdr:row>
      <xdr:rowOff>14478</xdr:rowOff>
    </xdr:to>
    <xdr:cxnSp macro="">
      <xdr:nvCxnSpPr>
        <xdr:cNvPr id="512" name="直線コネクタ 511"/>
        <xdr:cNvCxnSpPr/>
      </xdr:nvCxnSpPr>
      <xdr:spPr>
        <a:xfrm>
          <a:off x="22072600" y="1013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1160</xdr:rowOff>
    </xdr:from>
    <xdr:ext cx="469744" cy="259045"/>
    <xdr:sp macro="" textlink="">
      <xdr:nvSpPr>
        <xdr:cNvPr id="513" name="【学校施設】&#10;一人当たり面積平均値テキスト"/>
        <xdr:cNvSpPr txBox="1"/>
      </xdr:nvSpPr>
      <xdr:spPr>
        <a:xfrm>
          <a:off x="22199600" y="10631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22733</xdr:rowOff>
    </xdr:from>
    <xdr:to>
      <xdr:col>116</xdr:col>
      <xdr:colOff>114300</xdr:colOff>
      <xdr:row>62</xdr:row>
      <xdr:rowOff>124333</xdr:rowOff>
    </xdr:to>
    <xdr:sp macro="" textlink="">
      <xdr:nvSpPr>
        <xdr:cNvPr id="514" name="フローチャート: 判断 513"/>
        <xdr:cNvSpPr/>
      </xdr:nvSpPr>
      <xdr:spPr>
        <a:xfrm>
          <a:off x="22110700" y="1065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37973</xdr:rowOff>
    </xdr:from>
    <xdr:to>
      <xdr:col>112</xdr:col>
      <xdr:colOff>38100</xdr:colOff>
      <xdr:row>62</xdr:row>
      <xdr:rowOff>139573</xdr:rowOff>
    </xdr:to>
    <xdr:sp macro="" textlink="">
      <xdr:nvSpPr>
        <xdr:cNvPr id="515" name="フローチャート: 判断 514"/>
        <xdr:cNvSpPr/>
      </xdr:nvSpPr>
      <xdr:spPr>
        <a:xfrm>
          <a:off x="21272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69596</xdr:rowOff>
    </xdr:from>
    <xdr:to>
      <xdr:col>107</xdr:col>
      <xdr:colOff>101600</xdr:colOff>
      <xdr:row>61</xdr:row>
      <xdr:rowOff>171196</xdr:rowOff>
    </xdr:to>
    <xdr:sp macro="" textlink="">
      <xdr:nvSpPr>
        <xdr:cNvPr id="516" name="フローチャート: 判断 515"/>
        <xdr:cNvSpPr/>
      </xdr:nvSpPr>
      <xdr:spPr>
        <a:xfrm>
          <a:off x="20383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99314</xdr:rowOff>
    </xdr:from>
    <xdr:to>
      <xdr:col>112</xdr:col>
      <xdr:colOff>38100</xdr:colOff>
      <xdr:row>57</xdr:row>
      <xdr:rowOff>29464</xdr:rowOff>
    </xdr:to>
    <xdr:sp macro="" textlink="">
      <xdr:nvSpPr>
        <xdr:cNvPr id="522" name="楕円 521"/>
        <xdr:cNvSpPr/>
      </xdr:nvSpPr>
      <xdr:spPr>
        <a:xfrm>
          <a:off x="21272500" y="97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130700</xdr:rowOff>
    </xdr:from>
    <xdr:ext cx="469744" cy="259045"/>
    <xdr:sp macro="" textlink="">
      <xdr:nvSpPr>
        <xdr:cNvPr id="523" name="n_1aveValue【学校施設】&#10;一人当たり面積"/>
        <xdr:cNvSpPr txBox="1"/>
      </xdr:nvSpPr>
      <xdr:spPr>
        <a:xfrm>
          <a:off x="210757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16273</xdr:rowOff>
    </xdr:from>
    <xdr:ext cx="469744" cy="259045"/>
    <xdr:sp macro="" textlink="">
      <xdr:nvSpPr>
        <xdr:cNvPr id="524" name="n_2aveValue【学校施設】&#10;一人当たり面積"/>
        <xdr:cNvSpPr txBox="1"/>
      </xdr:nvSpPr>
      <xdr:spPr>
        <a:xfrm>
          <a:off x="20199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45991</xdr:rowOff>
    </xdr:from>
    <xdr:ext cx="469744" cy="259045"/>
    <xdr:sp macro="" textlink="">
      <xdr:nvSpPr>
        <xdr:cNvPr id="525" name="n_1mainValue【学校施設】&#10;一人当たり面積"/>
        <xdr:cNvSpPr txBox="1"/>
      </xdr:nvSpPr>
      <xdr:spPr>
        <a:xfrm>
          <a:off x="21075727" y="94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7" name="直線コネクタ 566"/>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8"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9" name="直線コネクタ 568"/>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70"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71" name="直線コネクタ 570"/>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3" name="フローチャート: 判断 57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74" name="フローチャート: 判断 573"/>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75" name="フローチャート: 判断 574"/>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98879</xdr:rowOff>
    </xdr:from>
    <xdr:to>
      <xdr:col>81</xdr:col>
      <xdr:colOff>101600</xdr:colOff>
      <xdr:row>105</xdr:row>
      <xdr:rowOff>29029</xdr:rowOff>
    </xdr:to>
    <xdr:sp macro="" textlink="">
      <xdr:nvSpPr>
        <xdr:cNvPr id="581" name="楕円 580"/>
        <xdr:cNvSpPr/>
      </xdr:nvSpPr>
      <xdr:spPr>
        <a:xfrm>
          <a:off x="15430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582"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3"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20156</xdr:rowOff>
    </xdr:from>
    <xdr:ext cx="405111" cy="259045"/>
    <xdr:sp macro="" textlink="">
      <xdr:nvSpPr>
        <xdr:cNvPr id="584" name="n_1mainValue【公民館】&#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5" name="直線コネクタ 5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6" name="テキスト ボックス 5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7" name="直線コネクタ 5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8" name="テキスト ボックス 5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9" name="直線コネクタ 5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0" name="テキスト ボックス 5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1" name="直線コネクタ 6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2" name="テキスト ボックス 6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3" name="直線コネクタ 6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4" name="テキスト ボックス 6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8" name="直線コネクタ 607"/>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10" name="直線コネクタ 60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1"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2" name="直線コネクタ 611"/>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3"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4" name="フローチャート: 判断 613"/>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5" name="フローチャート: 判断 614"/>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6" name="フローチャート: 判断 615"/>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88900</xdr:rowOff>
    </xdr:from>
    <xdr:to>
      <xdr:col>112</xdr:col>
      <xdr:colOff>38100</xdr:colOff>
      <xdr:row>108</xdr:row>
      <xdr:rowOff>19050</xdr:rowOff>
    </xdr:to>
    <xdr:sp macro="" textlink="">
      <xdr:nvSpPr>
        <xdr:cNvPr id="622" name="楕円 621"/>
        <xdr:cNvSpPr/>
      </xdr:nvSpPr>
      <xdr:spPr>
        <a:xfrm>
          <a:off x="21272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623"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4"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10177</xdr:rowOff>
    </xdr:from>
    <xdr:ext cx="469744" cy="259045"/>
    <xdr:sp macro="" textlink="">
      <xdr:nvSpPr>
        <xdr:cNvPr id="625" name="n_1mainValue【公民館】&#10;一人当たり面積"/>
        <xdr:cNvSpPr txBox="1"/>
      </xdr:nvSpPr>
      <xdr:spPr>
        <a:xfrm>
          <a:off x="210757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年度の分析）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分以内で到達できるように道路整備をする「島内基幹道路整備による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分構想」を掲げ整備事業を行っていることなどから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が類似団体と比べ数値が高くなっていると思われる。橋りょう・トンネルについては、山間部が町の大半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65"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3" name="楕円 72"/>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56078</xdr:rowOff>
    </xdr:from>
    <xdr:ext cx="405111" cy="259045"/>
    <xdr:sp macro="" textlink="">
      <xdr:nvSpPr>
        <xdr:cNvPr id="74" name="n_1mainValue【図書館】&#10;有形固定資産減価償却率"/>
        <xdr:cNvSpPr txBox="1"/>
      </xdr:nvSpPr>
      <xdr:spPr>
        <a:xfrm>
          <a:off x="3582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6"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07" name="フローチャート: 判断 106"/>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08"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4" name="楕円 113"/>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15"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49" name="フローチャート: 判断 148"/>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0"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56" name="楕円 155"/>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161942</xdr:rowOff>
    </xdr:from>
    <xdr:ext cx="405111" cy="259045"/>
    <xdr:sp macro="" textlink="">
      <xdr:nvSpPr>
        <xdr:cNvPr id="157"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2286</xdr:rowOff>
    </xdr:from>
    <xdr:to>
      <xdr:col>54</xdr:col>
      <xdr:colOff>189865</xdr:colOff>
      <xdr:row>63</xdr:row>
      <xdr:rowOff>162306</xdr:rowOff>
    </xdr:to>
    <xdr:cxnSp macro="">
      <xdr:nvCxnSpPr>
        <xdr:cNvPr id="179" name="直線コネクタ 178"/>
        <xdr:cNvCxnSpPr/>
      </xdr:nvCxnSpPr>
      <xdr:spPr>
        <a:xfrm flipV="1">
          <a:off x="10476865" y="10632186"/>
          <a:ext cx="0" cy="331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166133</xdr:rowOff>
    </xdr:from>
    <xdr:ext cx="469744" cy="259045"/>
    <xdr:sp macro="" textlink="">
      <xdr:nvSpPr>
        <xdr:cNvPr id="180" name="【体育館・プール】&#10;一人当たり面積最小値テキスト"/>
        <xdr:cNvSpPr txBox="1"/>
      </xdr:nvSpPr>
      <xdr:spPr>
        <a:xfrm>
          <a:off x="10515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162306</xdr:rowOff>
    </xdr:from>
    <xdr:to>
      <xdr:col>55</xdr:col>
      <xdr:colOff>88900</xdr:colOff>
      <xdr:row>63</xdr:row>
      <xdr:rowOff>162306</xdr:rowOff>
    </xdr:to>
    <xdr:cxnSp macro="">
      <xdr:nvCxnSpPr>
        <xdr:cNvPr id="181" name="直線コネクタ 180"/>
        <xdr:cNvCxnSpPr/>
      </xdr:nvCxnSpPr>
      <xdr:spPr>
        <a:xfrm>
          <a:off x="10388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120413</xdr:rowOff>
    </xdr:from>
    <xdr:ext cx="469744" cy="259045"/>
    <xdr:sp macro="" textlink="">
      <xdr:nvSpPr>
        <xdr:cNvPr id="182" name="【体育館・プール】&#10;一人当たり面積最大値テキスト"/>
        <xdr:cNvSpPr txBox="1"/>
      </xdr:nvSpPr>
      <xdr:spPr>
        <a:xfrm>
          <a:off x="10515600" y="10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2286</xdr:rowOff>
    </xdr:from>
    <xdr:to>
      <xdr:col>55</xdr:col>
      <xdr:colOff>88900</xdr:colOff>
      <xdr:row>62</xdr:row>
      <xdr:rowOff>2286</xdr:rowOff>
    </xdr:to>
    <xdr:cxnSp macro="">
      <xdr:nvCxnSpPr>
        <xdr:cNvPr id="183" name="直線コネクタ 182"/>
        <xdr:cNvCxnSpPr/>
      </xdr:nvCxnSpPr>
      <xdr:spPr>
        <a:xfrm>
          <a:off x="10388600" y="106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116450</xdr:rowOff>
    </xdr:from>
    <xdr:ext cx="469744" cy="259045"/>
    <xdr:sp macro="" textlink="">
      <xdr:nvSpPr>
        <xdr:cNvPr id="184" name="【体育館・プール】&#10;一人当たり面積平均値テキスト"/>
        <xdr:cNvSpPr txBox="1"/>
      </xdr:nvSpPr>
      <xdr:spPr>
        <a:xfrm>
          <a:off x="10515600" y="10746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138023</xdr:rowOff>
    </xdr:from>
    <xdr:to>
      <xdr:col>55</xdr:col>
      <xdr:colOff>50800</xdr:colOff>
      <xdr:row>63</xdr:row>
      <xdr:rowOff>68173</xdr:rowOff>
    </xdr:to>
    <xdr:sp macro="" textlink="">
      <xdr:nvSpPr>
        <xdr:cNvPr id="185" name="フローチャート: 判断 184"/>
        <xdr:cNvSpPr/>
      </xdr:nvSpPr>
      <xdr:spPr>
        <a:xfrm>
          <a:off x="10426700" y="1076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106934</xdr:rowOff>
    </xdr:from>
    <xdr:to>
      <xdr:col>50</xdr:col>
      <xdr:colOff>165100</xdr:colOff>
      <xdr:row>63</xdr:row>
      <xdr:rowOff>37084</xdr:rowOff>
    </xdr:to>
    <xdr:sp macro="" textlink="">
      <xdr:nvSpPr>
        <xdr:cNvPr id="186" name="フローチャート: 判断 185"/>
        <xdr:cNvSpPr/>
      </xdr:nvSpPr>
      <xdr:spPr>
        <a:xfrm>
          <a:off x="9588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28211</xdr:rowOff>
    </xdr:from>
    <xdr:ext cx="469744" cy="259045"/>
    <xdr:sp macro="" textlink="">
      <xdr:nvSpPr>
        <xdr:cNvPr id="187" name="n_1aveValue【体育館・プール】&#10;一人当たり面積"/>
        <xdr:cNvSpPr txBox="1"/>
      </xdr:nvSpPr>
      <xdr:spPr>
        <a:xfrm>
          <a:off x="9391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131166</xdr:rowOff>
    </xdr:from>
    <xdr:to>
      <xdr:col>46</xdr:col>
      <xdr:colOff>38100</xdr:colOff>
      <xdr:row>63</xdr:row>
      <xdr:rowOff>61316</xdr:rowOff>
    </xdr:to>
    <xdr:sp macro="" textlink="">
      <xdr:nvSpPr>
        <xdr:cNvPr id="188" name="フローチャート: 判断 187"/>
        <xdr:cNvSpPr/>
      </xdr:nvSpPr>
      <xdr:spPr>
        <a:xfrm>
          <a:off x="8699500" y="1076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77843</xdr:rowOff>
    </xdr:from>
    <xdr:ext cx="469744" cy="259045"/>
    <xdr:sp macro="" textlink="">
      <xdr:nvSpPr>
        <xdr:cNvPr id="189" name="n_2aveValue【体育館・プール】&#10;一人当たり面積"/>
        <xdr:cNvSpPr txBox="1"/>
      </xdr:nvSpPr>
      <xdr:spPr>
        <a:xfrm>
          <a:off x="8515427" y="105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170942</xdr:rowOff>
    </xdr:from>
    <xdr:to>
      <xdr:col>50</xdr:col>
      <xdr:colOff>165100</xdr:colOff>
      <xdr:row>57</xdr:row>
      <xdr:rowOff>101092</xdr:rowOff>
    </xdr:to>
    <xdr:sp macro="" textlink="">
      <xdr:nvSpPr>
        <xdr:cNvPr id="195" name="楕円 194"/>
        <xdr:cNvSpPr/>
      </xdr:nvSpPr>
      <xdr:spPr>
        <a:xfrm>
          <a:off x="9588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117619</xdr:rowOff>
    </xdr:from>
    <xdr:ext cx="469744" cy="259045"/>
    <xdr:sp macro="" textlink="">
      <xdr:nvSpPr>
        <xdr:cNvPr id="196" name="n_1mainValue【体育館・プール】&#10;一人当たり面積"/>
        <xdr:cNvSpPr txBox="1"/>
      </xdr:nvSpPr>
      <xdr:spPr>
        <a:xfrm>
          <a:off x="93917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21" name="直線コネクタ 220"/>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22"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23" name="直線コネクタ 22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5" name="直線コネクタ 22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26"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27" name="フローチャート: 判断 226"/>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28" name="フローチャート: 判断 227"/>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229"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30" name="フローチャート: 判断 229"/>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31"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37" name="楕円 236"/>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81932</xdr:rowOff>
    </xdr:from>
    <xdr:ext cx="405111" cy="259045"/>
    <xdr:sp macro="" textlink="">
      <xdr:nvSpPr>
        <xdr:cNvPr id="238" name="n_1mainValue【福祉施設】&#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62" name="直線コネクタ 261"/>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63"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64" name="直線コネクタ 263"/>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65"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66" name="直線コネクタ 265"/>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67"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68" name="フローチャート: 判断 267"/>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69" name="フローチャート: 判断 268"/>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110507</xdr:rowOff>
    </xdr:from>
    <xdr:ext cx="469744" cy="259045"/>
    <xdr:sp macro="" textlink="">
      <xdr:nvSpPr>
        <xdr:cNvPr id="270" name="n_1aveValue【福祉施設】&#10;一人当たり面積"/>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71" name="フローチャート: 判断 270"/>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72"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40639</xdr:rowOff>
    </xdr:from>
    <xdr:to>
      <xdr:col>50</xdr:col>
      <xdr:colOff>165100</xdr:colOff>
      <xdr:row>78</xdr:row>
      <xdr:rowOff>142239</xdr:rowOff>
    </xdr:to>
    <xdr:sp macro="" textlink="">
      <xdr:nvSpPr>
        <xdr:cNvPr id="278" name="楕円 277"/>
        <xdr:cNvSpPr/>
      </xdr:nvSpPr>
      <xdr:spPr>
        <a:xfrm>
          <a:off x="9588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76</xdr:row>
      <xdr:rowOff>158766</xdr:rowOff>
    </xdr:from>
    <xdr:ext cx="469744" cy="259045"/>
    <xdr:sp macro="" textlink="">
      <xdr:nvSpPr>
        <xdr:cNvPr id="279" name="n_1mainValue【福祉施設】&#10;一人当たり面積"/>
        <xdr:cNvSpPr txBox="1"/>
      </xdr:nvSpPr>
      <xdr:spPr>
        <a:xfrm>
          <a:off x="9391727"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02" name="直線コネクタ 301"/>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03"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04" name="直線コネクタ 303"/>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5"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6" name="直線コネクタ 30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07"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08" name="フローチャート: 判断 307"/>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09" name="フローチャート: 判断 308"/>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310"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11" name="フローチャート: 判断 310"/>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12"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100837</xdr:rowOff>
    </xdr:from>
    <xdr:to>
      <xdr:col>20</xdr:col>
      <xdr:colOff>38100</xdr:colOff>
      <xdr:row>102</xdr:row>
      <xdr:rowOff>30987</xdr:rowOff>
    </xdr:to>
    <xdr:sp macro="" textlink="">
      <xdr:nvSpPr>
        <xdr:cNvPr id="318" name="楕円 317"/>
        <xdr:cNvSpPr/>
      </xdr:nvSpPr>
      <xdr:spPr>
        <a:xfrm>
          <a:off x="3746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47514</xdr:rowOff>
    </xdr:from>
    <xdr:ext cx="405111" cy="259045"/>
    <xdr:sp macro="" textlink="">
      <xdr:nvSpPr>
        <xdr:cNvPr id="319" name="n_1mainValue【市民会館】&#10;有形固定資産減価償却率"/>
        <xdr:cNvSpPr txBox="1"/>
      </xdr:nvSpPr>
      <xdr:spPr>
        <a:xfrm>
          <a:off x="35820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43" name="直線コネクタ 342"/>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44"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45" name="直線コネクタ 344"/>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46"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47" name="直線コネクタ 346"/>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48"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49" name="フローチャート: 判断 348"/>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50" name="フローチャート: 判断 349"/>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51"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52" name="フローチャート: 判断 351"/>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53"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359" name="楕円 358"/>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15257</xdr:rowOff>
    </xdr:from>
    <xdr:ext cx="469744" cy="259045"/>
    <xdr:sp macro="" textlink="">
      <xdr:nvSpPr>
        <xdr:cNvPr id="360"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85" name="直線コネクタ 384"/>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86"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87" name="直線コネクタ 386"/>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88"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89" name="直線コネクタ 388"/>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90"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91" name="フローチャート: 判断 390"/>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92" name="フローチャート: 判断 391"/>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93"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94" name="フローチャート: 判断 393"/>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95"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01" name="楕円 400"/>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133367</xdr:rowOff>
    </xdr:from>
    <xdr:ext cx="405111" cy="259045"/>
    <xdr:sp macro="" textlink="">
      <xdr:nvSpPr>
        <xdr:cNvPr id="402" name="n_1main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4" name="テキスト ボックス 4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6" name="テキスト ボックス 4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8" name="テキスト ボックス 4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0" name="テキスト ボックス 4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24" name="直線コネクタ 423"/>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25"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26" name="直線コネクタ 425"/>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27"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28" name="直線コネクタ 427"/>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29"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30" name="フローチャート: 判断 429"/>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31" name="フローチャート: 判断 430"/>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432"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33" name="フローチャート: 判断 432"/>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434"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149606</xdr:rowOff>
    </xdr:from>
    <xdr:to>
      <xdr:col>112</xdr:col>
      <xdr:colOff>38100</xdr:colOff>
      <xdr:row>39</xdr:row>
      <xdr:rowOff>79756</xdr:rowOff>
    </xdr:to>
    <xdr:sp macro="" textlink="">
      <xdr:nvSpPr>
        <xdr:cNvPr id="440" name="楕円 439"/>
        <xdr:cNvSpPr/>
      </xdr:nvSpPr>
      <xdr:spPr>
        <a:xfrm>
          <a:off x="21272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96282</xdr:rowOff>
    </xdr:from>
    <xdr:ext cx="599010" cy="259045"/>
    <xdr:sp macro="" textlink="">
      <xdr:nvSpPr>
        <xdr:cNvPr id="441" name="n_1mainValue【一般廃棄物処理施設】&#10;一人当たり有形固定資産（償却資産）額"/>
        <xdr:cNvSpPr txBox="1"/>
      </xdr:nvSpPr>
      <xdr:spPr>
        <a:xfrm>
          <a:off x="21011095" y="6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66" name="直線コネクタ 465"/>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67"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68" name="直線コネクタ 467"/>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6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0" name="直線コネクタ 46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71"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72" name="フローチャート: 判断 471"/>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73" name="フローチャート: 判断 472"/>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474"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75" name="フローチャート: 判断 47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76"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130175</xdr:rowOff>
    </xdr:from>
    <xdr:to>
      <xdr:col>81</xdr:col>
      <xdr:colOff>101600</xdr:colOff>
      <xdr:row>62</xdr:row>
      <xdr:rowOff>60325</xdr:rowOff>
    </xdr:to>
    <xdr:sp macro="" textlink="">
      <xdr:nvSpPr>
        <xdr:cNvPr id="482" name="楕円 481"/>
        <xdr:cNvSpPr/>
      </xdr:nvSpPr>
      <xdr:spPr>
        <a:xfrm>
          <a:off x="15430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51452</xdr:rowOff>
    </xdr:from>
    <xdr:ext cx="405111" cy="259045"/>
    <xdr:sp macro="" textlink="">
      <xdr:nvSpPr>
        <xdr:cNvPr id="483" name="n_1mainValue【保健センター・保健所】&#10;有形固定資産減価償却率"/>
        <xdr:cNvSpPr txBox="1"/>
      </xdr:nvSpPr>
      <xdr:spPr>
        <a:xfrm>
          <a:off x="15266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07" name="直線コネクタ 506"/>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08"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09" name="直線コネクタ 508"/>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1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11" name="直線コネクタ 51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12"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13" name="フローチャート: 判断 51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14" name="フローチャート: 判断 513"/>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515"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516" name="フローチャート: 判断 515"/>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517"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523" name="楕円 522"/>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140987</xdr:rowOff>
    </xdr:from>
    <xdr:ext cx="469744" cy="259045"/>
    <xdr:sp macro="" textlink="">
      <xdr:nvSpPr>
        <xdr:cNvPr id="524" name="n_1main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50" name="直線コネクタ 549"/>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52" name="直線コネクタ 5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4" name="直線コネクタ 55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55"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56" name="フローチャート: 判断 555"/>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57" name="フローチャート: 判断 556"/>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558"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59" name="フローチャート: 判断 558"/>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560"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566" name="楕円 565"/>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34307</xdr:rowOff>
    </xdr:from>
    <xdr:ext cx="405111" cy="259045"/>
    <xdr:sp macro="" textlink="">
      <xdr:nvSpPr>
        <xdr:cNvPr id="567"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8" name="直線コネクタ 5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9" name="テキスト ボックス 5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0" name="直線コネクタ 5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1" name="テキスト ボックス 5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2" name="直線コネクタ 5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3" name="テキスト ボックス 5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4" name="直線コネクタ 5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5" name="テキスト ボックス 5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6" name="直線コネクタ 5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7" name="テキスト ボックス 5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8" name="直線コネクタ 5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9" name="テキスト ボックス 5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93" name="直線コネクタ 592"/>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94"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95" name="直線コネクタ 594"/>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96"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97" name="直線コネクタ 596"/>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98"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99" name="フローチャート: 判断 598"/>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0" name="フローチャート: 判断 59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601"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602" name="フローチャート: 判断 601"/>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603"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41184</xdr:rowOff>
    </xdr:from>
    <xdr:to>
      <xdr:col>112</xdr:col>
      <xdr:colOff>38100</xdr:colOff>
      <xdr:row>83</xdr:row>
      <xdr:rowOff>142784</xdr:rowOff>
    </xdr:to>
    <xdr:sp macro="" textlink="">
      <xdr:nvSpPr>
        <xdr:cNvPr id="609" name="楕円 608"/>
        <xdr:cNvSpPr/>
      </xdr:nvSpPr>
      <xdr:spPr>
        <a:xfrm>
          <a:off x="2127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159311</xdr:rowOff>
    </xdr:from>
    <xdr:ext cx="469744" cy="259045"/>
    <xdr:sp macro="" textlink="">
      <xdr:nvSpPr>
        <xdr:cNvPr id="610" name="n_1mainValue【消防施設】&#10;一人当たり面積"/>
        <xdr:cNvSpPr txBox="1"/>
      </xdr:nvSpPr>
      <xdr:spPr>
        <a:xfrm>
          <a:off x="21075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36" name="直線コネクタ 63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38" name="直線コネクタ 6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3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40" name="直線コネクタ 63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4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42" name="フローチャート: 判断 64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43" name="フローチャート: 判断 64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4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45" name="フローチャート: 判断 64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646"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652" name="楕円 651"/>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53720</xdr:rowOff>
    </xdr:from>
    <xdr:ext cx="405111" cy="259045"/>
    <xdr:sp macro="" textlink="">
      <xdr:nvSpPr>
        <xdr:cNvPr id="653" name="n_1mainValue【庁舎】&#10;有形固定資産減価償却率"/>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79" name="直線コネクタ 678"/>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80"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81" name="直線コネクタ 680"/>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82"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83" name="直線コネクタ 682"/>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84"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85" name="フローチャート: 判断 684"/>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86" name="フローチャート: 判断 685"/>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687"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88" name="フローチャート: 判断 687"/>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89"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116295</xdr:rowOff>
    </xdr:from>
    <xdr:to>
      <xdr:col>112</xdr:col>
      <xdr:colOff>38100</xdr:colOff>
      <xdr:row>106</xdr:row>
      <xdr:rowOff>46445</xdr:rowOff>
    </xdr:to>
    <xdr:sp macro="" textlink="">
      <xdr:nvSpPr>
        <xdr:cNvPr id="695" name="楕円 694"/>
        <xdr:cNvSpPr/>
      </xdr:nvSpPr>
      <xdr:spPr>
        <a:xfrm>
          <a:off x="21272500" y="18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62972</xdr:rowOff>
    </xdr:from>
    <xdr:ext cx="469744" cy="259045"/>
    <xdr:sp macro="" textlink="">
      <xdr:nvSpPr>
        <xdr:cNvPr id="696" name="n_1mainValue【庁舎】&#10;一人当たり面積"/>
        <xdr:cNvSpPr txBox="1"/>
      </xdr:nvSpPr>
      <xdr:spPr>
        <a:xfrm>
          <a:off x="21075727"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年度の分析）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以上の項目が見て取れる。体育館については、合併前に整備されたものがほとんどであり、各町村独自に整備してきたことから、人口に対してその数が多いためと考えられる。福祉施設も同様に、合併前に各町村が独自に整備してきたため、その数が多いためと考えられる。庁舎については、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年経過しているためであり、現在新庁舎を建設中である。市民会館についても、築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年経過しているためであり、随時改修等を行っている。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類似団体に比べ数値が低い中で特徴的なものとしては、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消防施設が見て取れる。本町の消防署は築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年であり比較的新しいためである。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人口減少が続くなか、個人所得や法人税の増収が見込めない上、離島という地理的条件から大企業も無く、税収構造は非常に脆弱である。そのため財政力指数は類似団体を大きく下回り</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で推移している。</a:t>
          </a:r>
          <a:endParaRPr lang="ja-JP" altLang="ja-JP" sz="1400">
            <a:effectLst/>
          </a:endParaRPr>
        </a:p>
        <a:p>
          <a:r>
            <a:rPr kumimoji="1" lang="ja-JP" altLang="ja-JP" sz="1100">
              <a:solidFill>
                <a:schemeClr val="dk1"/>
              </a:solidFill>
              <a:effectLst/>
              <a:latin typeface="+mn-lt"/>
              <a:ea typeface="+mn-ea"/>
              <a:cs typeface="+mn-cs"/>
            </a:rPr>
            <a:t>　観光・農林水産業振興のほか、新たな産業創出も視野に入れ税収基盤の強化を図るとともに行財政改革の確実な実施により財政の健全化を図っていく。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おける経常一般財源は年々減少する方向にあるが、町村合併以降実施している行財政改革実施計画に基づく職員数削減による人件費の抑制、地方債の新規発行抑制等の成果で類似団体内平均値と同程度の水準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伸び</a:t>
          </a:r>
          <a:r>
            <a:rPr kumimoji="1" lang="ja-JP" altLang="ja-JP" sz="1100">
              <a:solidFill>
                <a:schemeClr val="dk1"/>
              </a:solidFill>
              <a:effectLst/>
              <a:latin typeface="+mn-lt"/>
              <a:ea typeface="+mn-ea"/>
              <a:cs typeface="+mn-cs"/>
            </a:rPr>
            <a:t>があったものの普通交付税</a:t>
          </a:r>
          <a:r>
            <a:rPr kumimoji="1" lang="ja-JP" altLang="en-US" sz="1100">
              <a:solidFill>
                <a:schemeClr val="dk1"/>
              </a:solidFill>
              <a:effectLst/>
              <a:latin typeface="+mn-lt"/>
              <a:ea typeface="+mn-ea"/>
              <a:cs typeface="+mn-cs"/>
            </a:rPr>
            <a:t>や臨時財政対策債等歳入面の伸びが若干上回り、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となっている。今後も普通交付税一本算定による影響が見込まれるが、行財政改革への取組みを通じて義務的経費の削減に努め、現在の水準を維持していく。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762</xdr:rowOff>
    </xdr:to>
    <xdr:cxnSp macro="">
      <xdr:nvCxnSpPr>
        <xdr:cNvPr id="131" name="直線コネクタ 130"/>
        <xdr:cNvCxnSpPr/>
      </xdr:nvCxnSpPr>
      <xdr:spPr>
        <a:xfrm flipV="1">
          <a:off x="4114800" y="109687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762</xdr:rowOff>
    </xdr:to>
    <xdr:cxnSp macro="">
      <xdr:nvCxnSpPr>
        <xdr:cNvPr id="134" name="直線コネクタ 133"/>
        <xdr:cNvCxnSpPr/>
      </xdr:nvCxnSpPr>
      <xdr:spPr>
        <a:xfrm>
          <a:off x="3225800" y="1089634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119126</xdr:rowOff>
    </xdr:to>
    <xdr:cxnSp macro="">
      <xdr:nvCxnSpPr>
        <xdr:cNvPr id="137" name="直線コネクタ 136"/>
        <xdr:cNvCxnSpPr/>
      </xdr:nvCxnSpPr>
      <xdr:spPr>
        <a:xfrm flipV="1">
          <a:off x="2336800" y="1089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128778</xdr:rowOff>
    </xdr:to>
    <xdr:cxnSp macro="">
      <xdr:nvCxnSpPr>
        <xdr:cNvPr id="140" name="直線コネクタ 139"/>
        <xdr:cNvCxnSpPr/>
      </xdr:nvCxnSpPr>
      <xdr:spPr>
        <a:xfrm flipV="1">
          <a:off x="1447800" y="1092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1" name="フローチャート: 判断 140"/>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42" name="テキスト ボックス 141"/>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4" name="テキスト ボックス 143"/>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2" name="楕円 151"/>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3" name="テキスト ボックス 152"/>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4" name="楕円 153"/>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5" name="テキスト ボックス 154"/>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6" name="楕円 155"/>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7" name="テキスト ボックス 156"/>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8" name="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よる職員数の削減をはじめとした経費の節減に努めているところではあるが、離島という地域特性から他自治体との社会福祉施設・環境衛生施設等の広域連携が難しく、各施設の運営コストが高くなっている。</a:t>
          </a:r>
          <a:endParaRPr lang="ja-JP" altLang="ja-JP" sz="1400">
            <a:effectLst/>
          </a:endParaRPr>
        </a:p>
        <a:p>
          <a:r>
            <a:rPr kumimoji="1" lang="ja-JP" altLang="ja-JP" sz="1100">
              <a:solidFill>
                <a:schemeClr val="dk1"/>
              </a:solidFill>
              <a:effectLst/>
              <a:latin typeface="+mn-lt"/>
              <a:ea typeface="+mn-ea"/>
              <a:cs typeface="+mn-cs"/>
            </a:rPr>
            <a:t>　また、集落が点在しているため交通機関の維持やスクールバスの運行、ごみ収集等におけるコストも割高になっている。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14491</xdr:rowOff>
    </xdr:from>
    <xdr:to>
      <xdr:col>23</xdr:col>
      <xdr:colOff>133350</xdr:colOff>
      <xdr:row>84</xdr:row>
      <xdr:rowOff>51434</xdr:rowOff>
    </xdr:to>
    <xdr:cxnSp macro="">
      <xdr:nvCxnSpPr>
        <xdr:cNvPr id="194" name="直線コネクタ 193"/>
        <xdr:cNvCxnSpPr/>
      </xdr:nvCxnSpPr>
      <xdr:spPr>
        <a:xfrm>
          <a:off x="4114800" y="14416291"/>
          <a:ext cx="8382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145926</xdr:rowOff>
    </xdr:from>
    <xdr:to>
      <xdr:col>19</xdr:col>
      <xdr:colOff>133350</xdr:colOff>
      <xdr:row>84</xdr:row>
      <xdr:rowOff>14491</xdr:rowOff>
    </xdr:to>
    <xdr:cxnSp macro="">
      <xdr:nvCxnSpPr>
        <xdr:cNvPr id="197" name="直線コネクタ 196"/>
        <xdr:cNvCxnSpPr/>
      </xdr:nvCxnSpPr>
      <xdr:spPr>
        <a:xfrm>
          <a:off x="3225800" y="14376276"/>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124225</xdr:rowOff>
    </xdr:from>
    <xdr:to>
      <xdr:col>15</xdr:col>
      <xdr:colOff>82550</xdr:colOff>
      <xdr:row>83</xdr:row>
      <xdr:rowOff>145926</xdr:rowOff>
    </xdr:to>
    <xdr:cxnSp macro="">
      <xdr:nvCxnSpPr>
        <xdr:cNvPr id="200" name="直線コネクタ 199"/>
        <xdr:cNvCxnSpPr/>
      </xdr:nvCxnSpPr>
      <xdr:spPr>
        <a:xfrm>
          <a:off x="2336800" y="14354575"/>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87965</xdr:rowOff>
    </xdr:from>
    <xdr:to>
      <xdr:col>11</xdr:col>
      <xdr:colOff>31750</xdr:colOff>
      <xdr:row>83</xdr:row>
      <xdr:rowOff>124225</xdr:rowOff>
    </xdr:to>
    <xdr:cxnSp macro="">
      <xdr:nvCxnSpPr>
        <xdr:cNvPr id="203" name="直線コネクタ 202"/>
        <xdr:cNvCxnSpPr/>
      </xdr:nvCxnSpPr>
      <xdr:spPr>
        <a:xfrm>
          <a:off x="1447800" y="14318315"/>
          <a:ext cx="8890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4" name="フローチャート: 判断 203"/>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5" name="テキスト ボックス 204"/>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06" name="フローチャート: 判断 205"/>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07" name="テキスト ボックス 206"/>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634</xdr:rowOff>
    </xdr:from>
    <xdr:to>
      <xdr:col>23</xdr:col>
      <xdr:colOff>184150</xdr:colOff>
      <xdr:row>84</xdr:row>
      <xdr:rowOff>102234</xdr:rowOff>
    </xdr:to>
    <xdr:sp macro="" textlink="">
      <xdr:nvSpPr>
        <xdr:cNvPr id="213" name="楕円 212"/>
        <xdr:cNvSpPr/>
      </xdr:nvSpPr>
      <xdr:spPr>
        <a:xfrm>
          <a:off x="49022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144161</xdr:rowOff>
    </xdr:from>
    <xdr:ext cx="762000" cy="259045"/>
    <xdr:sp macro="" textlink="">
      <xdr:nvSpPr>
        <xdr:cNvPr id="214" name="人件費・物件費等の状況該当値テキスト"/>
        <xdr:cNvSpPr txBox="1"/>
      </xdr:nvSpPr>
      <xdr:spPr>
        <a:xfrm>
          <a:off x="5041900" y="1437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135141</xdr:rowOff>
    </xdr:from>
    <xdr:to>
      <xdr:col>19</xdr:col>
      <xdr:colOff>184150</xdr:colOff>
      <xdr:row>84</xdr:row>
      <xdr:rowOff>65291</xdr:rowOff>
    </xdr:to>
    <xdr:sp macro="" textlink="">
      <xdr:nvSpPr>
        <xdr:cNvPr id="215" name="楕円 214"/>
        <xdr:cNvSpPr/>
      </xdr:nvSpPr>
      <xdr:spPr>
        <a:xfrm>
          <a:off x="4064000" y="14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50068</xdr:rowOff>
    </xdr:from>
    <xdr:ext cx="736600" cy="259045"/>
    <xdr:sp macro="" textlink="">
      <xdr:nvSpPr>
        <xdr:cNvPr id="216" name="テキスト ボックス 215"/>
        <xdr:cNvSpPr txBox="1"/>
      </xdr:nvSpPr>
      <xdr:spPr>
        <a:xfrm>
          <a:off x="3733800" y="1445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95126</xdr:rowOff>
    </xdr:from>
    <xdr:to>
      <xdr:col>15</xdr:col>
      <xdr:colOff>133350</xdr:colOff>
      <xdr:row>84</xdr:row>
      <xdr:rowOff>25276</xdr:rowOff>
    </xdr:to>
    <xdr:sp macro="" textlink="">
      <xdr:nvSpPr>
        <xdr:cNvPr id="217" name="楕円 216"/>
        <xdr:cNvSpPr/>
      </xdr:nvSpPr>
      <xdr:spPr>
        <a:xfrm>
          <a:off x="3175000" y="143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10053</xdr:rowOff>
    </xdr:from>
    <xdr:ext cx="762000" cy="259045"/>
    <xdr:sp macro="" textlink="">
      <xdr:nvSpPr>
        <xdr:cNvPr id="218" name="テキスト ボックス 217"/>
        <xdr:cNvSpPr txBox="1"/>
      </xdr:nvSpPr>
      <xdr:spPr>
        <a:xfrm>
          <a:off x="2844800" y="144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73425</xdr:rowOff>
    </xdr:from>
    <xdr:to>
      <xdr:col>11</xdr:col>
      <xdr:colOff>82550</xdr:colOff>
      <xdr:row>84</xdr:row>
      <xdr:rowOff>3575</xdr:rowOff>
    </xdr:to>
    <xdr:sp macro="" textlink="">
      <xdr:nvSpPr>
        <xdr:cNvPr id="219" name="楕円 218"/>
        <xdr:cNvSpPr/>
      </xdr:nvSpPr>
      <xdr:spPr>
        <a:xfrm>
          <a:off x="2286000" y="143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159802</xdr:rowOff>
    </xdr:from>
    <xdr:ext cx="762000" cy="259045"/>
    <xdr:sp macro="" textlink="">
      <xdr:nvSpPr>
        <xdr:cNvPr id="220" name="テキスト ボックス 219"/>
        <xdr:cNvSpPr txBox="1"/>
      </xdr:nvSpPr>
      <xdr:spPr>
        <a:xfrm>
          <a:off x="1955800" y="1439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37165</xdr:rowOff>
    </xdr:from>
    <xdr:to>
      <xdr:col>7</xdr:col>
      <xdr:colOff>31750</xdr:colOff>
      <xdr:row>83</xdr:row>
      <xdr:rowOff>138765</xdr:rowOff>
    </xdr:to>
    <xdr:sp macro="" textlink="">
      <xdr:nvSpPr>
        <xdr:cNvPr id="221" name="楕円 220"/>
        <xdr:cNvSpPr/>
      </xdr:nvSpPr>
      <xdr:spPr>
        <a:xfrm>
          <a:off x="1397000" y="142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123542</xdr:rowOff>
    </xdr:from>
    <xdr:ext cx="762000" cy="259045"/>
    <xdr:sp macro="" textlink="">
      <xdr:nvSpPr>
        <xdr:cNvPr id="222" name="テキスト ボックス 221"/>
        <xdr:cNvSpPr txBox="1"/>
      </xdr:nvSpPr>
      <xdr:spPr>
        <a:xfrm>
          <a:off x="1066800" y="1435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年の町村合併以降、平成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年度までは給与カットを実施していたため類似団体と比較し低い水準にあった。人員削減が計画通りに進んだこともあり、平成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年より段階的に給与カットを緩和したため、それ以降は類似団体と比較して高い水準で推移している。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なお、当該数値は地方公務員給与実態調査の前年度数値を引用したものである。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88</xdr:row>
      <xdr:rowOff>16087</xdr:rowOff>
    </xdr:to>
    <xdr:cxnSp macro="">
      <xdr:nvCxnSpPr>
        <xdr:cNvPr id="251" name="直線コネクタ 250"/>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159614</xdr:rowOff>
    </xdr:from>
    <xdr:ext cx="762000" cy="259045"/>
    <xdr:sp macro="" textlink="">
      <xdr:nvSpPr>
        <xdr:cNvPr id="252"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16087</xdr:rowOff>
    </xdr:from>
    <xdr:to>
      <xdr:col>81</xdr:col>
      <xdr:colOff>133350</xdr:colOff>
      <xdr:row>88</xdr:row>
      <xdr:rowOff>16087</xdr:rowOff>
    </xdr:to>
    <xdr:cxnSp macro="">
      <xdr:nvCxnSpPr>
        <xdr:cNvPr id="253" name="直線コネクタ 252"/>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4"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5" name="直線コネクタ 254"/>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16087</xdr:rowOff>
    </xdr:from>
    <xdr:to>
      <xdr:col>81</xdr:col>
      <xdr:colOff>44450</xdr:colOff>
      <xdr:row>88</xdr:row>
      <xdr:rowOff>16087</xdr:rowOff>
    </xdr:to>
    <xdr:cxnSp macro="">
      <xdr:nvCxnSpPr>
        <xdr:cNvPr id="256" name="直線コネクタ 255"/>
        <xdr:cNvCxnSpPr/>
      </xdr:nvCxnSpPr>
      <xdr:spPr>
        <a:xfrm>
          <a:off x="16179800" y="1510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152823</xdr:rowOff>
    </xdr:to>
    <xdr:cxnSp macro="">
      <xdr:nvCxnSpPr>
        <xdr:cNvPr id="259" name="直線コネクタ 258"/>
        <xdr:cNvCxnSpPr/>
      </xdr:nvCxnSpPr>
      <xdr:spPr>
        <a:xfrm flipV="1">
          <a:off x="15290800" y="151036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93557</xdr:rowOff>
    </xdr:from>
    <xdr:to>
      <xdr:col>77</xdr:col>
      <xdr:colOff>95250</xdr:colOff>
      <xdr:row>86</xdr:row>
      <xdr:rowOff>23707</xdr:rowOff>
    </xdr:to>
    <xdr:sp macro="" textlink="">
      <xdr:nvSpPr>
        <xdr:cNvPr id="260" name="フローチャート: 判断 259"/>
        <xdr:cNvSpPr/>
      </xdr:nvSpPr>
      <xdr:spPr>
        <a:xfrm>
          <a:off x="161290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61" name="テキスト ボックス 260"/>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64346</xdr:rowOff>
    </xdr:from>
    <xdr:to>
      <xdr:col>72</xdr:col>
      <xdr:colOff>203200</xdr:colOff>
      <xdr:row>88</xdr:row>
      <xdr:rowOff>152823</xdr:rowOff>
    </xdr:to>
    <xdr:cxnSp macro="">
      <xdr:nvCxnSpPr>
        <xdr:cNvPr id="262" name="直線コネクタ 261"/>
        <xdr:cNvCxnSpPr/>
      </xdr:nvCxnSpPr>
      <xdr:spPr>
        <a:xfrm>
          <a:off x="14401800" y="151519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85513</xdr:rowOff>
    </xdr:from>
    <xdr:to>
      <xdr:col>73</xdr:col>
      <xdr:colOff>44450</xdr:colOff>
      <xdr:row>86</xdr:row>
      <xdr:rowOff>15663</xdr:rowOff>
    </xdr:to>
    <xdr:sp macro="" textlink="">
      <xdr:nvSpPr>
        <xdr:cNvPr id="263" name="フローチャート: 判断 262"/>
        <xdr:cNvSpPr/>
      </xdr:nvSpPr>
      <xdr:spPr>
        <a:xfrm>
          <a:off x="15240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25840</xdr:rowOff>
    </xdr:from>
    <xdr:ext cx="762000" cy="259045"/>
    <xdr:sp macro="" textlink="">
      <xdr:nvSpPr>
        <xdr:cNvPr id="264" name="テキスト ボックス 263"/>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64346</xdr:rowOff>
    </xdr:to>
    <xdr:cxnSp macro="">
      <xdr:nvCxnSpPr>
        <xdr:cNvPr id="265" name="直線コネクタ 264"/>
        <xdr:cNvCxnSpPr/>
      </xdr:nvCxnSpPr>
      <xdr:spPr>
        <a:xfrm>
          <a:off x="13512800" y="151278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117687</xdr:rowOff>
    </xdr:from>
    <xdr:to>
      <xdr:col>68</xdr:col>
      <xdr:colOff>203200</xdr:colOff>
      <xdr:row>86</xdr:row>
      <xdr:rowOff>47837</xdr:rowOff>
    </xdr:to>
    <xdr:sp macro="" textlink="">
      <xdr:nvSpPr>
        <xdr:cNvPr id="266" name="フローチャート: 判断 265"/>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67" name="テキスト ボックス 266"/>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68" name="フローチャート: 判断 267"/>
        <xdr:cNvSpPr/>
      </xdr:nvSpPr>
      <xdr:spPr>
        <a:xfrm>
          <a:off x="13462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25840</xdr:rowOff>
    </xdr:from>
    <xdr:ext cx="762000" cy="259045"/>
    <xdr:sp macro="" textlink="">
      <xdr:nvSpPr>
        <xdr:cNvPr id="269" name="テキスト ボックス 268"/>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136737</xdr:rowOff>
    </xdr:from>
    <xdr:to>
      <xdr:col>81</xdr:col>
      <xdr:colOff>95250</xdr:colOff>
      <xdr:row>88</xdr:row>
      <xdr:rowOff>66887</xdr:rowOff>
    </xdr:to>
    <xdr:sp macro="" textlink="">
      <xdr:nvSpPr>
        <xdr:cNvPr id="275" name="楕円 274"/>
        <xdr:cNvSpPr/>
      </xdr:nvSpPr>
      <xdr:spPr>
        <a:xfrm>
          <a:off x="169672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32614</xdr:rowOff>
    </xdr:from>
    <xdr:ext cx="762000" cy="259045"/>
    <xdr:sp macro="" textlink="">
      <xdr:nvSpPr>
        <xdr:cNvPr id="276" name="給与水準   （国との比較）該当値テキスト"/>
        <xdr:cNvSpPr txBox="1"/>
      </xdr:nvSpPr>
      <xdr:spPr>
        <a:xfrm>
          <a:off x="17106900" y="1494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136737</xdr:rowOff>
    </xdr:from>
    <xdr:to>
      <xdr:col>77</xdr:col>
      <xdr:colOff>95250</xdr:colOff>
      <xdr:row>88</xdr:row>
      <xdr:rowOff>66887</xdr:rowOff>
    </xdr:to>
    <xdr:sp macro="" textlink="">
      <xdr:nvSpPr>
        <xdr:cNvPr id="277" name="楕円 276"/>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51664</xdr:rowOff>
    </xdr:from>
    <xdr:ext cx="736600" cy="259045"/>
    <xdr:sp macro="" textlink="">
      <xdr:nvSpPr>
        <xdr:cNvPr id="278" name="テキスト ボックス 277"/>
        <xdr:cNvSpPr txBox="1"/>
      </xdr:nvSpPr>
      <xdr:spPr>
        <a:xfrm>
          <a:off x="15798800" y="1513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102023</xdr:rowOff>
    </xdr:from>
    <xdr:to>
      <xdr:col>73</xdr:col>
      <xdr:colOff>44450</xdr:colOff>
      <xdr:row>89</xdr:row>
      <xdr:rowOff>32173</xdr:rowOff>
    </xdr:to>
    <xdr:sp macro="" textlink="">
      <xdr:nvSpPr>
        <xdr:cNvPr id="279" name="楕円 278"/>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16950</xdr:rowOff>
    </xdr:from>
    <xdr:ext cx="762000" cy="259045"/>
    <xdr:sp macro="" textlink="">
      <xdr:nvSpPr>
        <xdr:cNvPr id="280" name="テキスト ボックス 279"/>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13546</xdr:rowOff>
    </xdr:from>
    <xdr:to>
      <xdr:col>68</xdr:col>
      <xdr:colOff>203200</xdr:colOff>
      <xdr:row>88</xdr:row>
      <xdr:rowOff>115146</xdr:rowOff>
    </xdr:to>
    <xdr:sp macro="" textlink="">
      <xdr:nvSpPr>
        <xdr:cNvPr id="281" name="楕円 280"/>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99923</xdr:rowOff>
    </xdr:from>
    <xdr:ext cx="762000" cy="259045"/>
    <xdr:sp macro="" textlink="">
      <xdr:nvSpPr>
        <xdr:cNvPr id="282" name="テキスト ボックス 281"/>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3" name="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実施計画に基づく職員数の削減は概ね計画どおり進んでいるものの、類似団体と比較すると高い数値となっている。ごみ・し尿処理、給食センター等部分的に民間委託等の推進を行って来たものの、離島という地理的条件から公共施設管理等の更なる民間参入は期待できそうになく、競争に伴うコスト低減も見込めそうにない。事務事業の見直しや事務効率化を進めつつ職員数の適正化を図っていく。なお、当該数値は地方公務員給与実態調査の前年度数値を引用したものである。</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1" name="直線コネクタ 310"/>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2"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3" name="直線コネクタ 312"/>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4"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5" name="直線コネクタ 314"/>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31776</xdr:rowOff>
    </xdr:from>
    <xdr:to>
      <xdr:col>81</xdr:col>
      <xdr:colOff>44450</xdr:colOff>
      <xdr:row>63</xdr:row>
      <xdr:rowOff>41910</xdr:rowOff>
    </xdr:to>
    <xdr:cxnSp macro="">
      <xdr:nvCxnSpPr>
        <xdr:cNvPr id="316" name="直線コネクタ 315"/>
        <xdr:cNvCxnSpPr/>
      </xdr:nvCxnSpPr>
      <xdr:spPr>
        <a:xfrm>
          <a:off x="16179800" y="10833126"/>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7"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18" name="フローチャート: 判断 317"/>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26467</xdr:rowOff>
    </xdr:from>
    <xdr:to>
      <xdr:col>77</xdr:col>
      <xdr:colOff>44450</xdr:colOff>
      <xdr:row>63</xdr:row>
      <xdr:rowOff>31776</xdr:rowOff>
    </xdr:to>
    <xdr:cxnSp macro="">
      <xdr:nvCxnSpPr>
        <xdr:cNvPr id="319" name="直線コネクタ 318"/>
        <xdr:cNvCxnSpPr/>
      </xdr:nvCxnSpPr>
      <xdr:spPr>
        <a:xfrm>
          <a:off x="15290800" y="10827817"/>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0" name="フローチャート: 判断 319"/>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1" name="テキスト ボックス 320"/>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3302</xdr:rowOff>
    </xdr:from>
    <xdr:to>
      <xdr:col>72</xdr:col>
      <xdr:colOff>203200</xdr:colOff>
      <xdr:row>63</xdr:row>
      <xdr:rowOff>26467</xdr:rowOff>
    </xdr:to>
    <xdr:cxnSp macro="">
      <xdr:nvCxnSpPr>
        <xdr:cNvPr id="322" name="直線コネクタ 321"/>
        <xdr:cNvCxnSpPr/>
      </xdr:nvCxnSpPr>
      <xdr:spPr>
        <a:xfrm>
          <a:off x="14401800" y="1080465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3" name="フローチャート: 判断 322"/>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4" name="テキスト ボックス 323"/>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164617</xdr:rowOff>
    </xdr:from>
    <xdr:to>
      <xdr:col>68</xdr:col>
      <xdr:colOff>152400</xdr:colOff>
      <xdr:row>63</xdr:row>
      <xdr:rowOff>3302</xdr:rowOff>
    </xdr:to>
    <xdr:cxnSp macro="">
      <xdr:nvCxnSpPr>
        <xdr:cNvPr id="325" name="直線コネクタ 324"/>
        <xdr:cNvCxnSpPr/>
      </xdr:nvCxnSpPr>
      <xdr:spPr>
        <a:xfrm>
          <a:off x="13512800" y="1079451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157023</xdr:rowOff>
    </xdr:from>
    <xdr:to>
      <xdr:col>68</xdr:col>
      <xdr:colOff>203200</xdr:colOff>
      <xdr:row>61</xdr:row>
      <xdr:rowOff>87173</xdr:rowOff>
    </xdr:to>
    <xdr:sp macro="" textlink="">
      <xdr:nvSpPr>
        <xdr:cNvPr id="326" name="フローチャート: 判断 325"/>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97350</xdr:rowOff>
    </xdr:from>
    <xdr:ext cx="762000" cy="259045"/>
    <xdr:sp macro="" textlink="">
      <xdr:nvSpPr>
        <xdr:cNvPr id="327" name="テキスト ボックス 326"/>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28" name="フローチャート: 判断 327"/>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29" name="テキスト ボックス 328"/>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35" name="楕円 334"/>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36"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152426</xdr:rowOff>
    </xdr:from>
    <xdr:to>
      <xdr:col>77</xdr:col>
      <xdr:colOff>95250</xdr:colOff>
      <xdr:row>63</xdr:row>
      <xdr:rowOff>82576</xdr:rowOff>
    </xdr:to>
    <xdr:sp macro="" textlink="">
      <xdr:nvSpPr>
        <xdr:cNvPr id="337" name="楕円 336"/>
        <xdr:cNvSpPr/>
      </xdr:nvSpPr>
      <xdr:spPr>
        <a:xfrm>
          <a:off x="161290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67353</xdr:rowOff>
    </xdr:from>
    <xdr:ext cx="736600" cy="259045"/>
    <xdr:sp macro="" textlink="">
      <xdr:nvSpPr>
        <xdr:cNvPr id="338" name="テキスト ボックス 337"/>
        <xdr:cNvSpPr txBox="1"/>
      </xdr:nvSpPr>
      <xdr:spPr>
        <a:xfrm>
          <a:off x="15798800" y="1086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147117</xdr:rowOff>
    </xdr:from>
    <xdr:to>
      <xdr:col>73</xdr:col>
      <xdr:colOff>44450</xdr:colOff>
      <xdr:row>63</xdr:row>
      <xdr:rowOff>77267</xdr:rowOff>
    </xdr:to>
    <xdr:sp macro="" textlink="">
      <xdr:nvSpPr>
        <xdr:cNvPr id="339" name="楕円 338"/>
        <xdr:cNvSpPr/>
      </xdr:nvSpPr>
      <xdr:spPr>
        <a:xfrm>
          <a:off x="15240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62044</xdr:rowOff>
    </xdr:from>
    <xdr:ext cx="762000" cy="259045"/>
    <xdr:sp macro="" textlink="">
      <xdr:nvSpPr>
        <xdr:cNvPr id="340" name="テキスト ボックス 339"/>
        <xdr:cNvSpPr txBox="1"/>
      </xdr:nvSpPr>
      <xdr:spPr>
        <a:xfrm>
          <a:off x="14909800" y="108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123952</xdr:rowOff>
    </xdr:from>
    <xdr:to>
      <xdr:col>68</xdr:col>
      <xdr:colOff>203200</xdr:colOff>
      <xdr:row>63</xdr:row>
      <xdr:rowOff>54102</xdr:rowOff>
    </xdr:to>
    <xdr:sp macro="" textlink="">
      <xdr:nvSpPr>
        <xdr:cNvPr id="341" name="楕円 340"/>
        <xdr:cNvSpPr/>
      </xdr:nvSpPr>
      <xdr:spPr>
        <a:xfrm>
          <a:off x="14351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38879</xdr:rowOff>
    </xdr:from>
    <xdr:ext cx="762000" cy="259045"/>
    <xdr:sp macro="" textlink="">
      <xdr:nvSpPr>
        <xdr:cNvPr id="342" name="テキスト ボックス 341"/>
        <xdr:cNvSpPr txBox="1"/>
      </xdr:nvSpPr>
      <xdr:spPr>
        <a:xfrm>
          <a:off x="14020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113817</xdr:rowOff>
    </xdr:from>
    <xdr:to>
      <xdr:col>64</xdr:col>
      <xdr:colOff>152400</xdr:colOff>
      <xdr:row>63</xdr:row>
      <xdr:rowOff>43967</xdr:rowOff>
    </xdr:to>
    <xdr:sp macro="" textlink="">
      <xdr:nvSpPr>
        <xdr:cNvPr id="343" name="楕円 342"/>
        <xdr:cNvSpPr/>
      </xdr:nvSpPr>
      <xdr:spPr>
        <a:xfrm>
          <a:off x="13462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28744</xdr:rowOff>
    </xdr:from>
    <xdr:ext cx="762000" cy="259045"/>
    <xdr:sp macro="" textlink="">
      <xdr:nvSpPr>
        <xdr:cNvPr id="344" name="テキスト ボックス 343"/>
        <xdr:cNvSpPr txBox="1"/>
      </xdr:nvSpPr>
      <xdr:spPr>
        <a:xfrm>
          <a:off x="13131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年度の町村合併以降、行財政改革の一環として行った繰上償還や地方債の新規発行抑制等による効果で実質公債費比率は年々改善傾向にある。</a:t>
          </a:r>
          <a:endParaRPr lang="ja-JP" altLang="ja-JP" sz="1400">
            <a:effectLst/>
          </a:endParaRPr>
        </a:p>
        <a:p>
          <a:r>
            <a:rPr kumimoji="1" lang="ja-JP" altLang="ja-JP" sz="1100">
              <a:solidFill>
                <a:schemeClr val="dk1"/>
              </a:solidFill>
              <a:effectLst/>
              <a:latin typeface="+mn-lt"/>
              <a:ea typeface="+mn-ea"/>
              <a:cs typeface="+mn-cs"/>
            </a:rPr>
            <a:t>　今後は普通交付税一本算定による歳入減や大規模事業実施による新規地方債発行額の増大に伴い比率が上昇に転じることが見込まれるが、経済対策と財政健全化のバランスを考えながら緊急度・住民ニーズを的確に把握した事業の選択により起債に大きく頼ることのない持続可能な財政運営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3" name="直線コネクタ 372"/>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4"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5" name="直線コネクタ 374"/>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6"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7" name="直線コネクタ 376"/>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42</xdr:row>
      <xdr:rowOff>9313</xdr:rowOff>
    </xdr:to>
    <xdr:cxnSp macro="">
      <xdr:nvCxnSpPr>
        <xdr:cNvPr id="378" name="直線コネクタ 377"/>
        <xdr:cNvCxnSpPr/>
      </xdr:nvCxnSpPr>
      <xdr:spPr>
        <a:xfrm flipV="1">
          <a:off x="16179800" y="708956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79"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0" name="フローチャート: 判断 379"/>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113877</xdr:rowOff>
    </xdr:to>
    <xdr:cxnSp macro="">
      <xdr:nvCxnSpPr>
        <xdr:cNvPr id="381" name="直線コネクタ 380"/>
        <xdr:cNvCxnSpPr/>
      </xdr:nvCxnSpPr>
      <xdr:spPr>
        <a:xfrm flipV="1">
          <a:off x="15290800" y="721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2" name="フローチャート: 判断 381"/>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3" name="テキスト ボックス 382"/>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14817</xdr:rowOff>
    </xdr:to>
    <xdr:cxnSp macro="">
      <xdr:nvCxnSpPr>
        <xdr:cNvPr id="384" name="直線コネクタ 383"/>
        <xdr:cNvCxnSpPr/>
      </xdr:nvCxnSpPr>
      <xdr:spPr>
        <a:xfrm flipV="1">
          <a:off x="14401800" y="73147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5" name="フローチャート: 判断 384"/>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6" name="テキスト ボックス 385"/>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127423</xdr:rowOff>
    </xdr:to>
    <xdr:cxnSp macro="">
      <xdr:nvCxnSpPr>
        <xdr:cNvPr id="387" name="直線コネクタ 386"/>
        <xdr:cNvCxnSpPr/>
      </xdr:nvCxnSpPr>
      <xdr:spPr>
        <a:xfrm flipV="1">
          <a:off x="13512800" y="738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88" name="フローチャート: 判断 387"/>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89" name="テキスト ボックス 388"/>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0" name="フローチャート: 判断 389"/>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1" name="テキスト ボックス 390"/>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7" name="楕円 396"/>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8"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9" name="楕円 398"/>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0" name="テキスト ボックス 399"/>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1" name="楕円 400"/>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2" name="テキスト ボックス 401"/>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3" name="楕円 402"/>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4" name="テキスト ボックス 403"/>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5" name="楕円 404"/>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6" name="テキスト ボックス 405"/>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年度の町村合併以降、行財政改革の一環として行った繰上償還や地方債の新規発行抑制等による効果で将来負担比率は年々減少傾向</a:t>
          </a:r>
          <a:r>
            <a:rPr kumimoji="1" lang="ja-JP" altLang="en-US" sz="1100">
              <a:solidFill>
                <a:schemeClr val="dk1"/>
              </a:solidFill>
              <a:effectLst/>
              <a:latin typeface="+mn-lt"/>
              <a:ea typeface="+mn-ea"/>
              <a:cs typeface="+mn-cs"/>
            </a:rPr>
            <a:t>であったが、平成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年度は防災行政無線整備事業等、大規模事業の着手により地方債の発行額が増大したため前年度より</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％増加した。</a:t>
          </a:r>
          <a:endParaRPr lang="ja-JP" altLang="ja-JP" sz="11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大規模事業の実施により基金の取崩しによる予算確保や債務負担行為の設定等により比率が上昇することが見込まれるが、引き続き事業実施の適正化を図り、財政の健全化に努める。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148548</xdr:rowOff>
    </xdr:from>
    <xdr:to>
      <xdr:col>81</xdr:col>
      <xdr:colOff>44450</xdr:colOff>
      <xdr:row>18</xdr:row>
      <xdr:rowOff>10075</xdr:rowOff>
    </xdr:to>
    <xdr:cxnSp macro="">
      <xdr:nvCxnSpPr>
        <xdr:cNvPr id="440" name="直線コネクタ 439"/>
        <xdr:cNvCxnSpPr/>
      </xdr:nvCxnSpPr>
      <xdr:spPr>
        <a:xfrm>
          <a:off x="16179800" y="3063198"/>
          <a:ext cx="8382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148548</xdr:rowOff>
    </xdr:from>
    <xdr:to>
      <xdr:col>77</xdr:col>
      <xdr:colOff>44450</xdr:colOff>
      <xdr:row>17</xdr:row>
      <xdr:rowOff>162221</xdr:rowOff>
    </xdr:to>
    <xdr:cxnSp macro="">
      <xdr:nvCxnSpPr>
        <xdr:cNvPr id="443" name="直線コネクタ 442"/>
        <xdr:cNvCxnSpPr/>
      </xdr:nvCxnSpPr>
      <xdr:spPr>
        <a:xfrm flipV="1">
          <a:off x="15290800" y="3063198"/>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162221</xdr:rowOff>
    </xdr:from>
    <xdr:to>
      <xdr:col>72</xdr:col>
      <xdr:colOff>203200</xdr:colOff>
      <xdr:row>18</xdr:row>
      <xdr:rowOff>19727</xdr:rowOff>
    </xdr:to>
    <xdr:cxnSp macro="">
      <xdr:nvCxnSpPr>
        <xdr:cNvPr id="446" name="直線コネクタ 445"/>
        <xdr:cNvCxnSpPr/>
      </xdr:nvCxnSpPr>
      <xdr:spPr>
        <a:xfrm flipV="1">
          <a:off x="14401800" y="307687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19727</xdr:rowOff>
    </xdr:from>
    <xdr:to>
      <xdr:col>68</xdr:col>
      <xdr:colOff>152400</xdr:colOff>
      <xdr:row>18</xdr:row>
      <xdr:rowOff>54314</xdr:rowOff>
    </xdr:to>
    <xdr:cxnSp macro="">
      <xdr:nvCxnSpPr>
        <xdr:cNvPr id="449" name="直線コネクタ 448"/>
        <xdr:cNvCxnSpPr/>
      </xdr:nvCxnSpPr>
      <xdr:spPr>
        <a:xfrm flipV="1">
          <a:off x="13512800" y="3105827"/>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139827</xdr:rowOff>
    </xdr:from>
    <xdr:to>
      <xdr:col>68</xdr:col>
      <xdr:colOff>203200</xdr:colOff>
      <xdr:row>16</xdr:row>
      <xdr:rowOff>69977</xdr:rowOff>
    </xdr:to>
    <xdr:sp macro="" textlink="">
      <xdr:nvSpPr>
        <xdr:cNvPr id="450" name="フローチャート: 判断 449"/>
        <xdr:cNvSpPr/>
      </xdr:nvSpPr>
      <xdr:spPr>
        <a:xfrm>
          <a:off x="14351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80154</xdr:rowOff>
    </xdr:from>
    <xdr:ext cx="762000" cy="259045"/>
    <xdr:sp macro="" textlink="">
      <xdr:nvSpPr>
        <xdr:cNvPr id="451" name="テキスト ボックス 450"/>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15833</xdr:rowOff>
    </xdr:from>
    <xdr:to>
      <xdr:col>64</xdr:col>
      <xdr:colOff>152400</xdr:colOff>
      <xdr:row>16</xdr:row>
      <xdr:rowOff>117433</xdr:rowOff>
    </xdr:to>
    <xdr:sp macro="" textlink="">
      <xdr:nvSpPr>
        <xdr:cNvPr id="452" name="フローチャート: 判断 451"/>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127610</xdr:rowOff>
    </xdr:from>
    <xdr:ext cx="762000" cy="259045"/>
    <xdr:sp macro="" textlink="">
      <xdr:nvSpPr>
        <xdr:cNvPr id="453" name="テキスト ボックス 452"/>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130725</xdr:rowOff>
    </xdr:from>
    <xdr:to>
      <xdr:col>81</xdr:col>
      <xdr:colOff>95250</xdr:colOff>
      <xdr:row>18</xdr:row>
      <xdr:rowOff>60875</xdr:rowOff>
    </xdr:to>
    <xdr:sp macro="" textlink="">
      <xdr:nvSpPr>
        <xdr:cNvPr id="459" name="楕円 458"/>
        <xdr:cNvSpPr/>
      </xdr:nvSpPr>
      <xdr:spPr>
        <a:xfrm>
          <a:off x="16967200" y="30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102802</xdr:rowOff>
    </xdr:from>
    <xdr:ext cx="762000" cy="259045"/>
    <xdr:sp macro="" textlink="">
      <xdr:nvSpPr>
        <xdr:cNvPr id="460" name="将来負担の状況該当値テキスト"/>
        <xdr:cNvSpPr txBox="1"/>
      </xdr:nvSpPr>
      <xdr:spPr>
        <a:xfrm>
          <a:off x="17106900" y="301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97748</xdr:rowOff>
    </xdr:from>
    <xdr:to>
      <xdr:col>77</xdr:col>
      <xdr:colOff>95250</xdr:colOff>
      <xdr:row>18</xdr:row>
      <xdr:rowOff>27898</xdr:rowOff>
    </xdr:to>
    <xdr:sp macro="" textlink="">
      <xdr:nvSpPr>
        <xdr:cNvPr id="461" name="楕円 460"/>
        <xdr:cNvSpPr/>
      </xdr:nvSpPr>
      <xdr:spPr>
        <a:xfrm>
          <a:off x="16129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12675</xdr:rowOff>
    </xdr:from>
    <xdr:ext cx="736600" cy="259045"/>
    <xdr:sp macro="" textlink="">
      <xdr:nvSpPr>
        <xdr:cNvPr id="462" name="テキスト ボックス 461"/>
        <xdr:cNvSpPr txBox="1"/>
      </xdr:nvSpPr>
      <xdr:spPr>
        <a:xfrm>
          <a:off x="15798800" y="309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111421</xdr:rowOff>
    </xdr:from>
    <xdr:to>
      <xdr:col>73</xdr:col>
      <xdr:colOff>44450</xdr:colOff>
      <xdr:row>18</xdr:row>
      <xdr:rowOff>41571</xdr:rowOff>
    </xdr:to>
    <xdr:sp macro="" textlink="">
      <xdr:nvSpPr>
        <xdr:cNvPr id="463" name="楕円 462"/>
        <xdr:cNvSpPr/>
      </xdr:nvSpPr>
      <xdr:spPr>
        <a:xfrm>
          <a:off x="15240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26348</xdr:rowOff>
    </xdr:from>
    <xdr:ext cx="762000" cy="259045"/>
    <xdr:sp macro="" textlink="">
      <xdr:nvSpPr>
        <xdr:cNvPr id="464" name="テキスト ボックス 463"/>
        <xdr:cNvSpPr txBox="1"/>
      </xdr:nvSpPr>
      <xdr:spPr>
        <a:xfrm>
          <a:off x="14909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140377</xdr:rowOff>
    </xdr:from>
    <xdr:to>
      <xdr:col>68</xdr:col>
      <xdr:colOff>203200</xdr:colOff>
      <xdr:row>18</xdr:row>
      <xdr:rowOff>70527</xdr:rowOff>
    </xdr:to>
    <xdr:sp macro="" textlink="">
      <xdr:nvSpPr>
        <xdr:cNvPr id="465" name="楕円 464"/>
        <xdr:cNvSpPr/>
      </xdr:nvSpPr>
      <xdr:spPr>
        <a:xfrm>
          <a:off x="14351000" y="30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55304</xdr:rowOff>
    </xdr:from>
    <xdr:ext cx="762000" cy="259045"/>
    <xdr:sp macro="" textlink="">
      <xdr:nvSpPr>
        <xdr:cNvPr id="466" name="テキスト ボックス 465"/>
        <xdr:cNvSpPr txBox="1"/>
      </xdr:nvSpPr>
      <xdr:spPr>
        <a:xfrm>
          <a:off x="14020800" y="31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3514</xdr:rowOff>
    </xdr:from>
    <xdr:to>
      <xdr:col>64</xdr:col>
      <xdr:colOff>152400</xdr:colOff>
      <xdr:row>18</xdr:row>
      <xdr:rowOff>105114</xdr:rowOff>
    </xdr:to>
    <xdr:sp macro="" textlink="">
      <xdr:nvSpPr>
        <xdr:cNvPr id="467" name="楕円 466"/>
        <xdr:cNvSpPr/>
      </xdr:nvSpPr>
      <xdr:spPr>
        <a:xfrm>
          <a:off x="13462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89891</xdr:rowOff>
    </xdr:from>
    <xdr:ext cx="762000" cy="259045"/>
    <xdr:sp macro="" textlink="">
      <xdr:nvSpPr>
        <xdr:cNvPr id="468" name="テキスト ボックス 467"/>
        <xdr:cNvSpPr txBox="1"/>
      </xdr:nvSpPr>
      <xdr:spPr>
        <a:xfrm>
          <a:off x="13131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月の合併以降、行財政改革のもと事務事業のスリム化や統合、職員への退職勧奨を行い平成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年度末に</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人であった職員数は平成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人となっており一定の成果が出ている。</a:t>
          </a:r>
          <a:endParaRPr lang="ja-JP" altLang="ja-JP" sz="1400">
            <a:effectLst/>
          </a:endParaRPr>
        </a:p>
        <a:p>
          <a:r>
            <a:rPr kumimoji="1" lang="ja-JP" altLang="ja-JP" sz="1100">
              <a:solidFill>
                <a:schemeClr val="dk1"/>
              </a:solidFill>
              <a:effectLst/>
              <a:latin typeface="+mn-lt"/>
              <a:ea typeface="+mn-ea"/>
              <a:cs typeface="+mn-cs"/>
            </a:rPr>
            <a:t>　しかし離島という地理的条件から公共施設管理等の民間参入によるコスト低減は期待できず、広域連携等もできないことから更なる職員数の削減は難しい状況である。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49276</xdr:rowOff>
    </xdr:to>
    <xdr:cxnSp macro="">
      <xdr:nvCxnSpPr>
        <xdr:cNvPr id="64" name="直線コネクタ 63"/>
        <xdr:cNvCxnSpPr/>
      </xdr:nvCxnSpPr>
      <xdr:spPr>
        <a:xfrm flipV="1">
          <a:off x="3987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49276</xdr:rowOff>
    </xdr:to>
    <xdr:cxnSp macro="">
      <xdr:nvCxnSpPr>
        <xdr:cNvPr id="67" name="直線コネクタ 66"/>
        <xdr:cNvCxnSpPr/>
      </xdr:nvCxnSpPr>
      <xdr:spPr>
        <a:xfrm>
          <a:off x="3098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40132</xdr:rowOff>
    </xdr:to>
    <xdr:cxnSp macro="">
      <xdr:nvCxnSpPr>
        <xdr:cNvPr id="70" name="直線コネクタ 69"/>
        <xdr:cNvCxnSpPr/>
      </xdr:nvCxnSpPr>
      <xdr:spPr>
        <a:xfrm>
          <a:off x="2209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49276</xdr:rowOff>
    </xdr:to>
    <xdr:cxnSp macro="">
      <xdr:nvCxnSpPr>
        <xdr:cNvPr id="73" name="直線コネクタ 72"/>
        <xdr:cNvCxnSpPr/>
      </xdr:nvCxnSpPr>
      <xdr:spPr>
        <a:xfrm flipV="1">
          <a:off x="1320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類似団体と比較すると支出比率は低くなっているが、住民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人当たりのコストでは平均値より高い。町村合併以降、徹底した経費節減に努めているものの清掃費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離島</a:t>
          </a:r>
          <a:r>
            <a:rPr kumimoji="1" lang="ja-JP" altLang="en-US" sz="1100">
              <a:solidFill>
                <a:schemeClr val="dk1"/>
              </a:solidFill>
              <a:effectLst/>
              <a:latin typeface="+mn-lt"/>
              <a:ea typeface="+mn-ea"/>
              <a:cs typeface="+mn-cs"/>
            </a:rPr>
            <a:t>という地域特性の</a:t>
          </a:r>
          <a:r>
            <a:rPr kumimoji="1" lang="ja-JP" altLang="ja-JP" sz="1100">
              <a:solidFill>
                <a:schemeClr val="dk1"/>
              </a:solidFill>
              <a:effectLst/>
              <a:latin typeface="+mn-lt"/>
              <a:ea typeface="+mn-ea"/>
              <a:cs typeface="+mn-cs"/>
            </a:rPr>
            <a:t>ために割増しとなる経費があることや、民間委託による経費節減が見込めないことが要因となっている。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136525</xdr:rowOff>
    </xdr:from>
    <xdr:to>
      <xdr:col>82</xdr:col>
      <xdr:colOff>107950</xdr:colOff>
      <xdr:row>14</xdr:row>
      <xdr:rowOff>22225</xdr:rowOff>
    </xdr:to>
    <xdr:cxnSp macro="">
      <xdr:nvCxnSpPr>
        <xdr:cNvPr id="129" name="直線コネクタ 128"/>
        <xdr:cNvCxnSpPr/>
      </xdr:nvCxnSpPr>
      <xdr:spPr>
        <a:xfrm>
          <a:off x="15671800" y="2365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60325</xdr:rowOff>
    </xdr:from>
    <xdr:to>
      <xdr:col>78</xdr:col>
      <xdr:colOff>69850</xdr:colOff>
      <xdr:row>13</xdr:row>
      <xdr:rowOff>136525</xdr:rowOff>
    </xdr:to>
    <xdr:cxnSp macro="">
      <xdr:nvCxnSpPr>
        <xdr:cNvPr id="132" name="直線コネクタ 131"/>
        <xdr:cNvCxnSpPr/>
      </xdr:nvCxnSpPr>
      <xdr:spPr>
        <a:xfrm>
          <a:off x="14782800" y="2289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60325</xdr:rowOff>
    </xdr:from>
    <xdr:to>
      <xdr:col>73</xdr:col>
      <xdr:colOff>180975</xdr:colOff>
      <xdr:row>13</xdr:row>
      <xdr:rowOff>69850</xdr:rowOff>
    </xdr:to>
    <xdr:cxnSp macro="">
      <xdr:nvCxnSpPr>
        <xdr:cNvPr id="135" name="直線コネクタ 134"/>
        <xdr:cNvCxnSpPr/>
      </xdr:nvCxnSpPr>
      <xdr:spPr>
        <a:xfrm flipV="1">
          <a:off x="13893800" y="2289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60325</xdr:rowOff>
    </xdr:from>
    <xdr:to>
      <xdr:col>69</xdr:col>
      <xdr:colOff>92075</xdr:colOff>
      <xdr:row>13</xdr:row>
      <xdr:rowOff>69850</xdr:rowOff>
    </xdr:to>
    <xdr:cxnSp macro="">
      <xdr:nvCxnSpPr>
        <xdr:cNvPr id="138" name="直線コネクタ 137"/>
        <xdr:cNvCxnSpPr/>
      </xdr:nvCxnSpPr>
      <xdr:spPr>
        <a:xfrm>
          <a:off x="13004800" y="2289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66675</xdr:rowOff>
    </xdr:from>
    <xdr:to>
      <xdr:col>69</xdr:col>
      <xdr:colOff>142875</xdr:colOff>
      <xdr:row>16</xdr:row>
      <xdr:rowOff>168275</xdr:rowOff>
    </xdr:to>
    <xdr:sp macro="" textlink="">
      <xdr:nvSpPr>
        <xdr:cNvPr id="139" name="フローチャート: 判断 138"/>
        <xdr:cNvSpPr/>
      </xdr:nvSpPr>
      <xdr:spPr>
        <a:xfrm>
          <a:off x="13843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153052</xdr:rowOff>
    </xdr:from>
    <xdr:ext cx="762000" cy="259045"/>
    <xdr:sp macro="" textlink="">
      <xdr:nvSpPr>
        <xdr:cNvPr id="140" name="テキスト ボックス 139"/>
        <xdr:cNvSpPr txBox="1"/>
      </xdr:nvSpPr>
      <xdr:spPr>
        <a:xfrm>
          <a:off x="13512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41" name="フローチャート: 判断 140"/>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95902</xdr:rowOff>
    </xdr:from>
    <xdr:ext cx="762000" cy="259045"/>
    <xdr:sp macro="" textlink="">
      <xdr:nvSpPr>
        <xdr:cNvPr id="142" name="テキスト ボックス 141"/>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142875</xdr:rowOff>
    </xdr:from>
    <xdr:to>
      <xdr:col>82</xdr:col>
      <xdr:colOff>158750</xdr:colOff>
      <xdr:row>14</xdr:row>
      <xdr:rowOff>73025</xdr:rowOff>
    </xdr:to>
    <xdr:sp macro="" textlink="">
      <xdr:nvSpPr>
        <xdr:cNvPr id="148" name="楕円 147"/>
        <xdr:cNvSpPr/>
      </xdr:nvSpPr>
      <xdr:spPr>
        <a:xfrm>
          <a:off x="164592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159402</xdr:rowOff>
    </xdr:from>
    <xdr:ext cx="762000" cy="259045"/>
    <xdr:sp macro="" textlink="">
      <xdr:nvSpPr>
        <xdr:cNvPr id="149" name="物件費該当値テキスト"/>
        <xdr:cNvSpPr txBox="1"/>
      </xdr:nvSpPr>
      <xdr:spPr>
        <a:xfrm>
          <a:off x="165989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85725</xdr:rowOff>
    </xdr:from>
    <xdr:to>
      <xdr:col>78</xdr:col>
      <xdr:colOff>120650</xdr:colOff>
      <xdr:row>14</xdr:row>
      <xdr:rowOff>15875</xdr:rowOff>
    </xdr:to>
    <xdr:sp macro="" textlink="">
      <xdr:nvSpPr>
        <xdr:cNvPr id="150" name="楕円 149"/>
        <xdr:cNvSpPr/>
      </xdr:nvSpPr>
      <xdr:spPr>
        <a:xfrm>
          <a:off x="15621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26052</xdr:rowOff>
    </xdr:from>
    <xdr:ext cx="736600" cy="259045"/>
    <xdr:sp macro="" textlink="">
      <xdr:nvSpPr>
        <xdr:cNvPr id="151" name="テキスト ボックス 150"/>
        <xdr:cNvSpPr txBox="1"/>
      </xdr:nvSpPr>
      <xdr:spPr>
        <a:xfrm>
          <a:off x="15290800" y="208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xdr:rowOff>
    </xdr:from>
    <xdr:to>
      <xdr:col>74</xdr:col>
      <xdr:colOff>31750</xdr:colOff>
      <xdr:row>13</xdr:row>
      <xdr:rowOff>111125</xdr:rowOff>
    </xdr:to>
    <xdr:sp macro="" textlink="">
      <xdr:nvSpPr>
        <xdr:cNvPr id="152" name="楕円 151"/>
        <xdr:cNvSpPr/>
      </xdr:nvSpPr>
      <xdr:spPr>
        <a:xfrm>
          <a:off x="14732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121302</xdr:rowOff>
    </xdr:from>
    <xdr:ext cx="762000" cy="259045"/>
    <xdr:sp macro="" textlink="">
      <xdr:nvSpPr>
        <xdr:cNvPr id="153" name="テキスト ボックス 152"/>
        <xdr:cNvSpPr txBox="1"/>
      </xdr:nvSpPr>
      <xdr:spPr>
        <a:xfrm>
          <a:off x="14401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xdr:rowOff>
    </xdr:from>
    <xdr:to>
      <xdr:col>65</xdr:col>
      <xdr:colOff>53975</xdr:colOff>
      <xdr:row>13</xdr:row>
      <xdr:rowOff>111125</xdr:rowOff>
    </xdr:to>
    <xdr:sp macro="" textlink="">
      <xdr:nvSpPr>
        <xdr:cNvPr id="156" name="楕円 155"/>
        <xdr:cNvSpPr/>
      </xdr:nvSpPr>
      <xdr:spPr>
        <a:xfrm>
          <a:off x="12954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121302</xdr:rowOff>
    </xdr:from>
    <xdr:ext cx="762000" cy="259045"/>
    <xdr:sp macro="" textlink="">
      <xdr:nvSpPr>
        <xdr:cNvPr id="157" name="テキスト ボックス 156"/>
        <xdr:cNvSpPr txBox="1"/>
      </xdr:nvSpPr>
      <xdr:spPr>
        <a:xfrm>
          <a:off x="12623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社会福祉費（高齢者・障がい者・生活保護等）における扶助費は増加傾向にある。高齢化が進み、高齢化率も</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年度末）と高い地域であることから経費削減は難しく、他の経費において節減を図る必要がある。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69850</xdr:rowOff>
    </xdr:to>
    <xdr:cxnSp macro="">
      <xdr:nvCxnSpPr>
        <xdr:cNvPr id="192" name="直線コネクタ 191"/>
        <xdr:cNvCxnSpPr/>
      </xdr:nvCxnSpPr>
      <xdr:spPr>
        <a:xfrm>
          <a:off x="3987800" y="97118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127000</xdr:rowOff>
    </xdr:to>
    <xdr:cxnSp macro="">
      <xdr:nvCxnSpPr>
        <xdr:cNvPr id="195" name="直線コネクタ 194"/>
        <xdr:cNvCxnSpPr/>
      </xdr:nvCxnSpPr>
      <xdr:spPr>
        <a:xfrm flipV="1">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143328</xdr:rowOff>
    </xdr:to>
    <xdr:cxnSp macro="">
      <xdr:nvCxnSpPr>
        <xdr:cNvPr id="198" name="直線コネクタ 197"/>
        <xdr:cNvCxnSpPr/>
      </xdr:nvCxnSpPr>
      <xdr:spPr>
        <a:xfrm flipV="1">
          <a:off x="2209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143328</xdr:rowOff>
    </xdr:to>
    <xdr:cxnSp macro="">
      <xdr:nvCxnSpPr>
        <xdr:cNvPr id="201" name="直線コネクタ 200"/>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05" name="テキスト ボックス 204"/>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4" name="テキスト ボックス 213"/>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町内各地域で進めている下水道整備に伴う繰出金が増加傾向にある。供用開始後の速やかな加入接続を促進し、支出を縮減できるように努めている。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57</xdr:row>
      <xdr:rowOff>42418</xdr:rowOff>
    </xdr:to>
    <xdr:cxnSp macro="">
      <xdr:nvCxnSpPr>
        <xdr:cNvPr id="250" name="直線コネクタ 249"/>
        <xdr:cNvCxnSpPr/>
      </xdr:nvCxnSpPr>
      <xdr:spPr>
        <a:xfrm flipV="1">
          <a:off x="15671800" y="97327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42418</xdr:rowOff>
    </xdr:to>
    <xdr:cxnSp macro="">
      <xdr:nvCxnSpPr>
        <xdr:cNvPr id="253" name="直線コネクタ 252"/>
        <xdr:cNvCxnSpPr/>
      </xdr:nvCxnSpPr>
      <xdr:spPr>
        <a:xfrm>
          <a:off x="14782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10414</xdr:rowOff>
    </xdr:to>
    <xdr:cxnSp macro="">
      <xdr:nvCxnSpPr>
        <xdr:cNvPr id="256" name="直線コネクタ 255"/>
        <xdr:cNvCxnSpPr/>
      </xdr:nvCxnSpPr>
      <xdr:spPr>
        <a:xfrm>
          <a:off x="13893800" y="9769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56</xdr:row>
      <xdr:rowOff>168148</xdr:rowOff>
    </xdr:to>
    <xdr:cxnSp macro="">
      <xdr:nvCxnSpPr>
        <xdr:cNvPr id="259" name="直線コネクタ 258"/>
        <xdr:cNvCxnSpPr/>
      </xdr:nvCxnSpPr>
      <xdr:spPr>
        <a:xfrm>
          <a:off x="13004800" y="9746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9" name="楕円 268"/>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97299</xdr:rowOff>
    </xdr:from>
    <xdr:ext cx="762000" cy="259045"/>
    <xdr:sp macro="" textlink="">
      <xdr:nvSpPr>
        <xdr:cNvPr id="270"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71" name="楕円 270"/>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72" name="テキスト ボックス 271"/>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73" name="楕円 272"/>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74" name="テキスト ボックス 273"/>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75" name="楕円 274"/>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76" name="テキスト ボックス 275"/>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7" name="楕円 276"/>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8" name="テキスト ボックス 277"/>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補助費等のうち約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割が隠岐広域連合への負担金が占めており、そのうち約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割が消防署運営費となっている。隠岐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町村で構成されている消防署であるため、今後も横ばいの支出が見込まれる。そのほかの補助金については、基準に照らし合わせながら補助金の見直しや廃止も視野に適正な交付を行っていく。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8128</xdr:rowOff>
    </xdr:to>
    <xdr:cxnSp macro="">
      <xdr:nvCxnSpPr>
        <xdr:cNvPr id="308" name="直線コネクタ 307"/>
        <xdr:cNvCxnSpPr/>
      </xdr:nvCxnSpPr>
      <xdr:spPr>
        <a:xfrm>
          <a:off x="15671800" y="61208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120142</xdr:rowOff>
    </xdr:to>
    <xdr:cxnSp macro="">
      <xdr:nvCxnSpPr>
        <xdr:cNvPr id="311" name="直線コネクタ 310"/>
        <xdr:cNvCxnSpPr/>
      </xdr:nvCxnSpPr>
      <xdr:spPr>
        <a:xfrm>
          <a:off x="14782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110998</xdr:rowOff>
    </xdr:to>
    <xdr:cxnSp macro="">
      <xdr:nvCxnSpPr>
        <xdr:cNvPr id="314" name="直線コネクタ 313"/>
        <xdr:cNvCxnSpPr/>
      </xdr:nvCxnSpPr>
      <xdr:spPr>
        <a:xfrm>
          <a:off x="13893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97282</xdr:rowOff>
    </xdr:to>
    <xdr:cxnSp macro="">
      <xdr:nvCxnSpPr>
        <xdr:cNvPr id="317" name="直線コネクタ 316"/>
        <xdr:cNvCxnSpPr/>
      </xdr:nvCxnSpPr>
      <xdr:spPr>
        <a:xfrm>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7" name="楕円 326"/>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8"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9" name="楕円 32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0" name="テキスト ボックス 32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1" name="楕円 330"/>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2" name="テキスト ボックス 331"/>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3" name="楕円 332"/>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4" name="テキスト ボックス 333"/>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5" name="楕円 334"/>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6" name="テキスト ボックス 335"/>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平成の初め頃から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年頃までに進めた大規模プロジェクトで多額の地方債を発行してきており、この償還のピークを迎えているため類似団体内で最も高い数値となっている。</a:t>
          </a:r>
          <a:endParaRPr lang="ja-JP" altLang="ja-JP" sz="1400">
            <a:effectLst/>
          </a:endParaRPr>
        </a:p>
        <a:p>
          <a:r>
            <a:rPr kumimoji="1" lang="ja-JP" altLang="ja-JP" sz="1100">
              <a:solidFill>
                <a:schemeClr val="dk1"/>
              </a:solidFill>
              <a:effectLst/>
              <a:latin typeface="+mn-lt"/>
              <a:ea typeface="+mn-ea"/>
              <a:cs typeface="+mn-cs"/>
            </a:rPr>
            <a:t>　町村合併以降、地方債の新規発行を抑制してきたことにより公債費数値も着実に改善しつつあるが、必要な公共事業の実施の財源として依存することとなるため、交付税措置率の高い有利な地方債を中心に発行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37846</xdr:rowOff>
    </xdr:from>
    <xdr:to>
      <xdr:col>24</xdr:col>
      <xdr:colOff>25400</xdr:colOff>
      <xdr:row>81</xdr:row>
      <xdr:rowOff>78994</xdr:rowOff>
    </xdr:to>
    <xdr:cxnSp macro="">
      <xdr:nvCxnSpPr>
        <xdr:cNvPr id="366" name="直線コネクタ 365"/>
        <xdr:cNvCxnSpPr/>
      </xdr:nvCxnSpPr>
      <xdr:spPr>
        <a:xfrm flipV="1">
          <a:off x="3987800" y="139252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78994</xdr:rowOff>
    </xdr:from>
    <xdr:to>
      <xdr:col>19</xdr:col>
      <xdr:colOff>187325</xdr:colOff>
      <xdr:row>81</xdr:row>
      <xdr:rowOff>88137</xdr:rowOff>
    </xdr:to>
    <xdr:cxnSp macro="">
      <xdr:nvCxnSpPr>
        <xdr:cNvPr id="369" name="直線コネクタ 368"/>
        <xdr:cNvCxnSpPr/>
      </xdr:nvCxnSpPr>
      <xdr:spPr>
        <a:xfrm flipV="1">
          <a:off x="3098800" y="13966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88137</xdr:rowOff>
    </xdr:from>
    <xdr:to>
      <xdr:col>15</xdr:col>
      <xdr:colOff>98425</xdr:colOff>
      <xdr:row>81</xdr:row>
      <xdr:rowOff>133858</xdr:rowOff>
    </xdr:to>
    <xdr:cxnSp macro="">
      <xdr:nvCxnSpPr>
        <xdr:cNvPr id="372" name="直線コネクタ 371"/>
        <xdr:cNvCxnSpPr/>
      </xdr:nvCxnSpPr>
      <xdr:spPr>
        <a:xfrm flipV="1">
          <a:off x="2209800" y="139755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133858</xdr:rowOff>
    </xdr:from>
    <xdr:to>
      <xdr:col>11</xdr:col>
      <xdr:colOff>9525</xdr:colOff>
      <xdr:row>81</xdr:row>
      <xdr:rowOff>165863</xdr:rowOff>
    </xdr:to>
    <xdr:cxnSp macro="">
      <xdr:nvCxnSpPr>
        <xdr:cNvPr id="375" name="直線コネクタ 374"/>
        <xdr:cNvCxnSpPr/>
      </xdr:nvCxnSpPr>
      <xdr:spPr>
        <a:xfrm flipV="1">
          <a:off x="1320800" y="140213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158496</xdr:rowOff>
    </xdr:from>
    <xdr:to>
      <xdr:col>24</xdr:col>
      <xdr:colOff>76200</xdr:colOff>
      <xdr:row>81</xdr:row>
      <xdr:rowOff>88646</xdr:rowOff>
    </xdr:to>
    <xdr:sp macro="" textlink="">
      <xdr:nvSpPr>
        <xdr:cNvPr id="385" name="楕円 384"/>
        <xdr:cNvSpPr/>
      </xdr:nvSpPr>
      <xdr:spPr>
        <a:xfrm>
          <a:off x="47752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67073</xdr:rowOff>
    </xdr:from>
    <xdr:ext cx="762000" cy="259045"/>
    <xdr:sp macro="" textlink="">
      <xdr:nvSpPr>
        <xdr:cNvPr id="386" name="公債費該当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28194</xdr:rowOff>
    </xdr:from>
    <xdr:to>
      <xdr:col>20</xdr:col>
      <xdr:colOff>38100</xdr:colOff>
      <xdr:row>81</xdr:row>
      <xdr:rowOff>129794</xdr:rowOff>
    </xdr:to>
    <xdr:sp macro="" textlink="">
      <xdr:nvSpPr>
        <xdr:cNvPr id="387" name="楕円 386"/>
        <xdr:cNvSpPr/>
      </xdr:nvSpPr>
      <xdr:spPr>
        <a:xfrm>
          <a:off x="3937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114571</xdr:rowOff>
    </xdr:from>
    <xdr:ext cx="736600" cy="259045"/>
    <xdr:sp macro="" textlink="">
      <xdr:nvSpPr>
        <xdr:cNvPr id="388" name="テキスト ボックス 387"/>
        <xdr:cNvSpPr txBox="1"/>
      </xdr:nvSpPr>
      <xdr:spPr>
        <a:xfrm>
          <a:off x="3606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37337</xdr:rowOff>
    </xdr:from>
    <xdr:to>
      <xdr:col>15</xdr:col>
      <xdr:colOff>149225</xdr:colOff>
      <xdr:row>81</xdr:row>
      <xdr:rowOff>138937</xdr:rowOff>
    </xdr:to>
    <xdr:sp macro="" textlink="">
      <xdr:nvSpPr>
        <xdr:cNvPr id="389" name="楕円 388"/>
        <xdr:cNvSpPr/>
      </xdr:nvSpPr>
      <xdr:spPr>
        <a:xfrm>
          <a:off x="3048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123714</xdr:rowOff>
    </xdr:from>
    <xdr:ext cx="762000" cy="259045"/>
    <xdr:sp macro="" textlink="">
      <xdr:nvSpPr>
        <xdr:cNvPr id="390" name="テキスト ボックス 389"/>
        <xdr:cNvSpPr txBox="1"/>
      </xdr:nvSpPr>
      <xdr:spPr>
        <a:xfrm>
          <a:off x="2717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83058</xdr:rowOff>
    </xdr:from>
    <xdr:to>
      <xdr:col>11</xdr:col>
      <xdr:colOff>60325</xdr:colOff>
      <xdr:row>82</xdr:row>
      <xdr:rowOff>13208</xdr:rowOff>
    </xdr:to>
    <xdr:sp macro="" textlink="">
      <xdr:nvSpPr>
        <xdr:cNvPr id="391" name="楕円 390"/>
        <xdr:cNvSpPr/>
      </xdr:nvSpPr>
      <xdr:spPr>
        <a:xfrm>
          <a:off x="2159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169435</xdr:rowOff>
    </xdr:from>
    <xdr:ext cx="762000" cy="259045"/>
    <xdr:sp macro="" textlink="">
      <xdr:nvSpPr>
        <xdr:cNvPr id="392" name="テキスト ボックス 391"/>
        <xdr:cNvSpPr txBox="1"/>
      </xdr:nvSpPr>
      <xdr:spPr>
        <a:xfrm>
          <a:off x="1828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115063</xdr:rowOff>
    </xdr:from>
    <xdr:to>
      <xdr:col>6</xdr:col>
      <xdr:colOff>171450</xdr:colOff>
      <xdr:row>82</xdr:row>
      <xdr:rowOff>45213</xdr:rowOff>
    </xdr:to>
    <xdr:sp macro="" textlink="">
      <xdr:nvSpPr>
        <xdr:cNvPr id="393" name="楕円 392"/>
        <xdr:cNvSpPr/>
      </xdr:nvSpPr>
      <xdr:spPr>
        <a:xfrm>
          <a:off x="1270000" y="140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29990</xdr:rowOff>
    </xdr:from>
    <xdr:ext cx="762000" cy="259045"/>
    <xdr:sp macro="" textlink="">
      <xdr:nvSpPr>
        <xdr:cNvPr id="394" name="テキスト ボックス 393"/>
        <xdr:cNvSpPr txBox="1"/>
      </xdr:nvSpPr>
      <xdr:spPr>
        <a:xfrm>
          <a:off x="939800" y="1408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項目では類似団体内平均値と比較し大幅に低い水準となっている。当町が事業実施の際地方債に依存することが多かったためと考えられるが、町村合併以降行財政改革により徹底した節減を行ってきた成果でもある。</a:t>
          </a:r>
          <a:endParaRPr lang="ja-JP" altLang="ja-JP" sz="1400">
            <a:effectLst/>
          </a:endParaRPr>
        </a:p>
        <a:p>
          <a:r>
            <a:rPr kumimoji="1" lang="ja-JP" altLang="ja-JP" sz="1100">
              <a:solidFill>
                <a:schemeClr val="dk1"/>
              </a:solidFill>
              <a:effectLst/>
              <a:latin typeface="+mn-lt"/>
              <a:ea typeface="+mn-ea"/>
              <a:cs typeface="+mn-cs"/>
            </a:rPr>
            <a:t>　離島という地域特性により経費節減が困難な費目も多いが、地方交付税の一本算定による歳入の減が見込まれているため公債費も含め一層の経費節減に努めていく必要がある。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165100</xdr:rowOff>
    </xdr:from>
    <xdr:to>
      <xdr:col>82</xdr:col>
      <xdr:colOff>107950</xdr:colOff>
      <xdr:row>81</xdr:row>
      <xdr:rowOff>1270</xdr:rowOff>
    </xdr:to>
    <xdr:cxnSp macro="">
      <xdr:nvCxnSpPr>
        <xdr:cNvPr id="422" name="直線コネクタ 421"/>
        <xdr:cNvCxnSpPr/>
      </xdr:nvCxnSpPr>
      <xdr:spPr>
        <a:xfrm flipV="1">
          <a:off x="16510000" y="1285240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3"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4" name="直線コネクタ 423"/>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80027</xdr:rowOff>
    </xdr:from>
    <xdr:ext cx="762000" cy="259045"/>
    <xdr:sp macro="" textlink="">
      <xdr:nvSpPr>
        <xdr:cNvPr id="425" name="公債費以外最大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165100</xdr:rowOff>
    </xdr:from>
    <xdr:to>
      <xdr:col>82</xdr:col>
      <xdr:colOff>196850</xdr:colOff>
      <xdr:row>74</xdr:row>
      <xdr:rowOff>165100</xdr:rowOff>
    </xdr:to>
    <xdr:cxnSp macro="">
      <xdr:nvCxnSpPr>
        <xdr:cNvPr id="426" name="直線コネクタ 425"/>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146050</xdr:rowOff>
    </xdr:from>
    <xdr:to>
      <xdr:col>82</xdr:col>
      <xdr:colOff>107950</xdr:colOff>
      <xdr:row>75</xdr:row>
      <xdr:rowOff>5080</xdr:rowOff>
    </xdr:to>
    <xdr:cxnSp macro="">
      <xdr:nvCxnSpPr>
        <xdr:cNvPr id="427" name="直線コネクタ 426"/>
        <xdr:cNvCxnSpPr/>
      </xdr:nvCxnSpPr>
      <xdr:spPr>
        <a:xfrm>
          <a:off x="15671800" y="12833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28"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29" name="フローチャート: 判断 428"/>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77470</xdr:rowOff>
    </xdr:from>
    <xdr:to>
      <xdr:col>78</xdr:col>
      <xdr:colOff>69850</xdr:colOff>
      <xdr:row>74</xdr:row>
      <xdr:rowOff>146050</xdr:rowOff>
    </xdr:to>
    <xdr:cxnSp macro="">
      <xdr:nvCxnSpPr>
        <xdr:cNvPr id="430" name="直線コネクタ 429"/>
        <xdr:cNvCxnSpPr/>
      </xdr:nvCxnSpPr>
      <xdr:spPr>
        <a:xfrm>
          <a:off x="14782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32" name="テキスト ボックス 431"/>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77470</xdr:rowOff>
    </xdr:to>
    <xdr:cxnSp macro="">
      <xdr:nvCxnSpPr>
        <xdr:cNvPr id="433" name="直線コネクタ 432"/>
        <xdr:cNvCxnSpPr/>
      </xdr:nvCxnSpPr>
      <xdr:spPr>
        <a:xfrm>
          <a:off x="13893800" y="12745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38100</xdr:rowOff>
    </xdr:from>
    <xdr:to>
      <xdr:col>74</xdr:col>
      <xdr:colOff>31750</xdr:colOff>
      <xdr:row>77</xdr:row>
      <xdr:rowOff>139700</xdr:rowOff>
    </xdr:to>
    <xdr:sp macro="" textlink="">
      <xdr:nvSpPr>
        <xdr:cNvPr id="434" name="フローチャート: 判断 433"/>
        <xdr:cNvSpPr/>
      </xdr:nvSpPr>
      <xdr:spPr>
        <a:xfrm>
          <a:off x="14732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35" name="テキスト ボックス 434"/>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39370</xdr:rowOff>
    </xdr:from>
    <xdr:to>
      <xdr:col>69</xdr:col>
      <xdr:colOff>92075</xdr:colOff>
      <xdr:row>74</xdr:row>
      <xdr:rowOff>58420</xdr:rowOff>
    </xdr:to>
    <xdr:cxnSp macro="">
      <xdr:nvCxnSpPr>
        <xdr:cNvPr id="436" name="直線コネクタ 435"/>
        <xdr:cNvCxnSpPr/>
      </xdr:nvCxnSpPr>
      <xdr:spPr>
        <a:xfrm>
          <a:off x="13004800" y="12726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76200</xdr:rowOff>
    </xdr:from>
    <xdr:to>
      <xdr:col>69</xdr:col>
      <xdr:colOff>142875</xdr:colOff>
      <xdr:row>78</xdr:row>
      <xdr:rowOff>6350</xdr:rowOff>
    </xdr:to>
    <xdr:sp macro="" textlink="">
      <xdr:nvSpPr>
        <xdr:cNvPr id="437" name="フローチャート: 判断 436"/>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38" name="テキスト ボックス 43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39" name="フローチャート: 判断 438"/>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40" name="テキスト ボックス 439"/>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125730</xdr:rowOff>
    </xdr:from>
    <xdr:to>
      <xdr:col>82</xdr:col>
      <xdr:colOff>158750</xdr:colOff>
      <xdr:row>75</xdr:row>
      <xdr:rowOff>55880</xdr:rowOff>
    </xdr:to>
    <xdr:sp macro="" textlink="">
      <xdr:nvSpPr>
        <xdr:cNvPr id="446" name="楕円 445"/>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34307</xdr:rowOff>
    </xdr:from>
    <xdr:ext cx="762000" cy="259045"/>
    <xdr:sp macro="" textlink="">
      <xdr:nvSpPr>
        <xdr:cNvPr id="447" name="公債費以外該当値テキスト"/>
        <xdr:cNvSpPr txBox="1"/>
      </xdr:nvSpPr>
      <xdr:spPr>
        <a:xfrm>
          <a:off x="16598900" y="1272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95250</xdr:rowOff>
    </xdr:from>
    <xdr:to>
      <xdr:col>78</xdr:col>
      <xdr:colOff>120650</xdr:colOff>
      <xdr:row>75</xdr:row>
      <xdr:rowOff>25400</xdr:rowOff>
    </xdr:to>
    <xdr:sp macro="" textlink="">
      <xdr:nvSpPr>
        <xdr:cNvPr id="448" name="楕円 447"/>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35577</xdr:rowOff>
    </xdr:from>
    <xdr:ext cx="736600" cy="259045"/>
    <xdr:sp macro="" textlink="">
      <xdr:nvSpPr>
        <xdr:cNvPr id="449" name="テキスト ボックス 448"/>
        <xdr:cNvSpPr txBox="1"/>
      </xdr:nvSpPr>
      <xdr:spPr>
        <a:xfrm>
          <a:off x="15290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26670</xdr:rowOff>
    </xdr:from>
    <xdr:to>
      <xdr:col>74</xdr:col>
      <xdr:colOff>31750</xdr:colOff>
      <xdr:row>74</xdr:row>
      <xdr:rowOff>128270</xdr:rowOff>
    </xdr:to>
    <xdr:sp macro="" textlink="">
      <xdr:nvSpPr>
        <xdr:cNvPr id="450" name="楕円 449"/>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138447</xdr:rowOff>
    </xdr:from>
    <xdr:ext cx="762000" cy="259045"/>
    <xdr:sp macro="" textlink="">
      <xdr:nvSpPr>
        <xdr:cNvPr id="451" name="テキスト ボックス 450"/>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2" name="楕円 451"/>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3" name="テキスト ボックス 452"/>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160020</xdr:rowOff>
    </xdr:from>
    <xdr:to>
      <xdr:col>65</xdr:col>
      <xdr:colOff>53975</xdr:colOff>
      <xdr:row>74</xdr:row>
      <xdr:rowOff>90170</xdr:rowOff>
    </xdr:to>
    <xdr:sp macro="" textlink="">
      <xdr:nvSpPr>
        <xdr:cNvPr id="454" name="楕円 453"/>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100347</xdr:rowOff>
    </xdr:from>
    <xdr:ext cx="762000" cy="259045"/>
    <xdr:sp macro="" textlink="">
      <xdr:nvSpPr>
        <xdr:cNvPr id="455" name="テキスト ボックス 454"/>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135573</xdr:rowOff>
    </xdr:from>
    <xdr:to>
      <xdr:col>29</xdr:col>
      <xdr:colOff>127000</xdr:colOff>
      <xdr:row>14</xdr:row>
      <xdr:rowOff>147231</xdr:rowOff>
    </xdr:to>
    <xdr:cxnSp macro="">
      <xdr:nvCxnSpPr>
        <xdr:cNvPr id="50" name="直線コネクタ 49"/>
        <xdr:cNvCxnSpPr/>
      </xdr:nvCxnSpPr>
      <xdr:spPr bwMode="auto">
        <a:xfrm flipV="1">
          <a:off x="5003800" y="2583498"/>
          <a:ext cx="6477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144435</xdr:rowOff>
    </xdr:from>
    <xdr:to>
      <xdr:col>26</xdr:col>
      <xdr:colOff>50800</xdr:colOff>
      <xdr:row>14</xdr:row>
      <xdr:rowOff>147231</xdr:rowOff>
    </xdr:to>
    <xdr:cxnSp macro="">
      <xdr:nvCxnSpPr>
        <xdr:cNvPr id="53" name="直線コネクタ 52"/>
        <xdr:cNvCxnSpPr/>
      </xdr:nvCxnSpPr>
      <xdr:spPr bwMode="auto">
        <a:xfrm>
          <a:off x="4305300" y="2592360"/>
          <a:ext cx="6985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144435</xdr:rowOff>
    </xdr:from>
    <xdr:to>
      <xdr:col>22</xdr:col>
      <xdr:colOff>114300</xdr:colOff>
      <xdr:row>15</xdr:row>
      <xdr:rowOff>5873</xdr:rowOff>
    </xdr:to>
    <xdr:cxnSp macro="">
      <xdr:nvCxnSpPr>
        <xdr:cNvPr id="56" name="直線コネクタ 55"/>
        <xdr:cNvCxnSpPr/>
      </xdr:nvCxnSpPr>
      <xdr:spPr bwMode="auto">
        <a:xfrm flipV="1">
          <a:off x="3606800" y="2592360"/>
          <a:ext cx="698500" cy="3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5873</xdr:rowOff>
    </xdr:from>
    <xdr:to>
      <xdr:col>18</xdr:col>
      <xdr:colOff>177800</xdr:colOff>
      <xdr:row>15</xdr:row>
      <xdr:rowOff>47882</xdr:rowOff>
    </xdr:to>
    <xdr:cxnSp macro="">
      <xdr:nvCxnSpPr>
        <xdr:cNvPr id="59" name="直線コネクタ 58"/>
        <xdr:cNvCxnSpPr/>
      </xdr:nvCxnSpPr>
      <xdr:spPr bwMode="auto">
        <a:xfrm flipV="1">
          <a:off x="2908300" y="2625248"/>
          <a:ext cx="698500" cy="4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84773</xdr:rowOff>
    </xdr:from>
    <xdr:to>
      <xdr:col>29</xdr:col>
      <xdr:colOff>177800</xdr:colOff>
      <xdr:row>15</xdr:row>
      <xdr:rowOff>14923</xdr:rowOff>
    </xdr:to>
    <xdr:sp macro="" textlink="">
      <xdr:nvSpPr>
        <xdr:cNvPr id="69" name="楕円 68"/>
        <xdr:cNvSpPr/>
      </xdr:nvSpPr>
      <xdr:spPr bwMode="auto">
        <a:xfrm>
          <a:off x="56007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101300</xdr:rowOff>
    </xdr:from>
    <xdr:ext cx="762000" cy="259045"/>
    <xdr:sp macro="" textlink="">
      <xdr:nvSpPr>
        <xdr:cNvPr id="70" name="人口1人当たり決算額の推移該当値テキスト130"/>
        <xdr:cNvSpPr txBox="1"/>
      </xdr:nvSpPr>
      <xdr:spPr>
        <a:xfrm>
          <a:off x="5740400" y="23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96431</xdr:rowOff>
    </xdr:from>
    <xdr:to>
      <xdr:col>26</xdr:col>
      <xdr:colOff>101600</xdr:colOff>
      <xdr:row>15</xdr:row>
      <xdr:rowOff>26581</xdr:rowOff>
    </xdr:to>
    <xdr:sp macro="" textlink="">
      <xdr:nvSpPr>
        <xdr:cNvPr id="71" name="楕円 70"/>
        <xdr:cNvSpPr/>
      </xdr:nvSpPr>
      <xdr:spPr bwMode="auto">
        <a:xfrm>
          <a:off x="49530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36758</xdr:rowOff>
    </xdr:from>
    <xdr:ext cx="736600" cy="259045"/>
    <xdr:sp macro="" textlink="">
      <xdr:nvSpPr>
        <xdr:cNvPr id="72" name="テキスト ボックス 71"/>
        <xdr:cNvSpPr txBox="1"/>
      </xdr:nvSpPr>
      <xdr:spPr>
        <a:xfrm>
          <a:off x="4622800" y="231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93635</xdr:rowOff>
    </xdr:from>
    <xdr:to>
      <xdr:col>22</xdr:col>
      <xdr:colOff>165100</xdr:colOff>
      <xdr:row>15</xdr:row>
      <xdr:rowOff>23785</xdr:rowOff>
    </xdr:to>
    <xdr:sp macro="" textlink="">
      <xdr:nvSpPr>
        <xdr:cNvPr id="73" name="楕円 72"/>
        <xdr:cNvSpPr/>
      </xdr:nvSpPr>
      <xdr:spPr bwMode="auto">
        <a:xfrm>
          <a:off x="4254500" y="2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33962</xdr:rowOff>
    </xdr:from>
    <xdr:ext cx="762000" cy="259045"/>
    <xdr:sp macro="" textlink="">
      <xdr:nvSpPr>
        <xdr:cNvPr id="74" name="テキスト ボックス 73"/>
        <xdr:cNvSpPr txBox="1"/>
      </xdr:nvSpPr>
      <xdr:spPr>
        <a:xfrm>
          <a:off x="3924300" y="23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126523</xdr:rowOff>
    </xdr:from>
    <xdr:to>
      <xdr:col>19</xdr:col>
      <xdr:colOff>38100</xdr:colOff>
      <xdr:row>15</xdr:row>
      <xdr:rowOff>56673</xdr:rowOff>
    </xdr:to>
    <xdr:sp macro="" textlink="">
      <xdr:nvSpPr>
        <xdr:cNvPr id="75" name="楕円 74"/>
        <xdr:cNvSpPr/>
      </xdr:nvSpPr>
      <xdr:spPr bwMode="auto">
        <a:xfrm>
          <a:off x="3556000" y="257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66850</xdr:rowOff>
    </xdr:from>
    <xdr:ext cx="762000" cy="259045"/>
    <xdr:sp macro="" textlink="">
      <xdr:nvSpPr>
        <xdr:cNvPr id="76" name="テキスト ボックス 75"/>
        <xdr:cNvSpPr txBox="1"/>
      </xdr:nvSpPr>
      <xdr:spPr>
        <a:xfrm>
          <a:off x="3225800" y="23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168532</xdr:rowOff>
    </xdr:from>
    <xdr:to>
      <xdr:col>15</xdr:col>
      <xdr:colOff>101600</xdr:colOff>
      <xdr:row>15</xdr:row>
      <xdr:rowOff>98682</xdr:rowOff>
    </xdr:to>
    <xdr:sp macro="" textlink="">
      <xdr:nvSpPr>
        <xdr:cNvPr id="77" name="楕円 76"/>
        <xdr:cNvSpPr/>
      </xdr:nvSpPr>
      <xdr:spPr bwMode="auto">
        <a:xfrm>
          <a:off x="2857500" y="261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108859</xdr:rowOff>
    </xdr:from>
    <xdr:ext cx="762000" cy="259045"/>
    <xdr:sp macro="" textlink="">
      <xdr:nvSpPr>
        <xdr:cNvPr id="78" name="テキスト ボックス 77"/>
        <xdr:cNvSpPr txBox="1"/>
      </xdr:nvSpPr>
      <xdr:spPr>
        <a:xfrm>
          <a:off x="2527300" y="23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92139</xdr:rowOff>
    </xdr:from>
    <xdr:to>
      <xdr:col>29</xdr:col>
      <xdr:colOff>127000</xdr:colOff>
      <xdr:row>37</xdr:row>
      <xdr:rowOff>310223</xdr:rowOff>
    </xdr:to>
    <xdr:cxnSp macro="">
      <xdr:nvCxnSpPr>
        <xdr:cNvPr id="108" name="直線コネクタ 107"/>
        <xdr:cNvCxnSpPr/>
      </xdr:nvCxnSpPr>
      <xdr:spPr bwMode="auto">
        <a:xfrm flipV="1">
          <a:off x="5651500" y="6359589"/>
          <a:ext cx="0" cy="10753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282300</xdr:rowOff>
    </xdr:from>
    <xdr:ext cx="762000" cy="259045"/>
    <xdr:sp macro="" textlink="">
      <xdr:nvSpPr>
        <xdr:cNvPr id="109" name="人口1人当たり決算額の推移最小値テキスト445"/>
        <xdr:cNvSpPr txBox="1"/>
      </xdr:nvSpPr>
      <xdr:spPr>
        <a:xfrm>
          <a:off x="5740400" y="740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310223</xdr:rowOff>
    </xdr:from>
    <xdr:to>
      <xdr:col>30</xdr:col>
      <xdr:colOff>25400</xdr:colOff>
      <xdr:row>37</xdr:row>
      <xdr:rowOff>310223</xdr:rowOff>
    </xdr:to>
    <xdr:cxnSp macro="">
      <xdr:nvCxnSpPr>
        <xdr:cNvPr id="110" name="直線コネクタ 109"/>
        <xdr:cNvCxnSpPr/>
      </xdr:nvCxnSpPr>
      <xdr:spPr bwMode="auto">
        <a:xfrm>
          <a:off x="5562600" y="7434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178516</xdr:rowOff>
    </xdr:from>
    <xdr:ext cx="762000" cy="259045"/>
    <xdr:sp macro="" textlink="">
      <xdr:nvSpPr>
        <xdr:cNvPr id="111" name="人口1人当たり決算額の推移最大値テキスト445"/>
        <xdr:cNvSpPr txBox="1"/>
      </xdr:nvSpPr>
      <xdr:spPr>
        <a:xfrm>
          <a:off x="5740400" y="610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92139</xdr:rowOff>
    </xdr:from>
    <xdr:to>
      <xdr:col>30</xdr:col>
      <xdr:colOff>25400</xdr:colOff>
      <xdr:row>34</xdr:row>
      <xdr:rowOff>92139</xdr:rowOff>
    </xdr:to>
    <xdr:cxnSp macro="">
      <xdr:nvCxnSpPr>
        <xdr:cNvPr id="112" name="直線コネクタ 111"/>
        <xdr:cNvCxnSpPr/>
      </xdr:nvCxnSpPr>
      <xdr:spPr bwMode="auto">
        <a:xfrm>
          <a:off x="5562600" y="6359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180035</xdr:rowOff>
    </xdr:from>
    <xdr:to>
      <xdr:col>29</xdr:col>
      <xdr:colOff>127000</xdr:colOff>
      <xdr:row>34</xdr:row>
      <xdr:rowOff>340333</xdr:rowOff>
    </xdr:to>
    <xdr:cxnSp macro="">
      <xdr:nvCxnSpPr>
        <xdr:cNvPr id="113" name="直線コネクタ 112"/>
        <xdr:cNvCxnSpPr/>
      </xdr:nvCxnSpPr>
      <xdr:spPr bwMode="auto">
        <a:xfrm>
          <a:off x="5003800" y="6447485"/>
          <a:ext cx="647700" cy="160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242881</xdr:rowOff>
    </xdr:from>
    <xdr:ext cx="762000" cy="259045"/>
    <xdr:sp macro="" textlink="">
      <xdr:nvSpPr>
        <xdr:cNvPr id="114" name="人口1人当たり決算額の推移平均値テキスト445"/>
        <xdr:cNvSpPr txBox="1"/>
      </xdr:nvSpPr>
      <xdr:spPr>
        <a:xfrm>
          <a:off x="5740400" y="685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270804</xdr:rowOff>
    </xdr:from>
    <xdr:to>
      <xdr:col>29</xdr:col>
      <xdr:colOff>177800</xdr:colOff>
      <xdr:row>36</xdr:row>
      <xdr:rowOff>29504</xdr:rowOff>
    </xdr:to>
    <xdr:sp macro="" textlink="">
      <xdr:nvSpPr>
        <xdr:cNvPr id="115" name="フローチャート: 判断 114"/>
        <xdr:cNvSpPr/>
      </xdr:nvSpPr>
      <xdr:spPr bwMode="auto">
        <a:xfrm>
          <a:off x="56007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83746</xdr:rowOff>
    </xdr:from>
    <xdr:to>
      <xdr:col>26</xdr:col>
      <xdr:colOff>50800</xdr:colOff>
      <xdr:row>34</xdr:row>
      <xdr:rowOff>180035</xdr:rowOff>
    </xdr:to>
    <xdr:cxnSp macro="">
      <xdr:nvCxnSpPr>
        <xdr:cNvPr id="116" name="直線コネクタ 115"/>
        <xdr:cNvCxnSpPr/>
      </xdr:nvCxnSpPr>
      <xdr:spPr bwMode="auto">
        <a:xfrm>
          <a:off x="4305300" y="6351196"/>
          <a:ext cx="698500" cy="9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274103</xdr:rowOff>
    </xdr:from>
    <xdr:to>
      <xdr:col>26</xdr:col>
      <xdr:colOff>101600</xdr:colOff>
      <xdr:row>36</xdr:row>
      <xdr:rowOff>32803</xdr:rowOff>
    </xdr:to>
    <xdr:sp macro="" textlink="">
      <xdr:nvSpPr>
        <xdr:cNvPr id="117" name="フローチャート: 判断 116"/>
        <xdr:cNvSpPr/>
      </xdr:nvSpPr>
      <xdr:spPr bwMode="auto">
        <a:xfrm>
          <a:off x="4953000" y="6884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17580</xdr:rowOff>
    </xdr:from>
    <xdr:ext cx="736600" cy="259045"/>
    <xdr:sp macro="" textlink="">
      <xdr:nvSpPr>
        <xdr:cNvPr id="118" name="テキスト ボックス 117"/>
        <xdr:cNvSpPr txBox="1"/>
      </xdr:nvSpPr>
      <xdr:spPr>
        <a:xfrm>
          <a:off x="4622800" y="697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27869</xdr:rowOff>
    </xdr:from>
    <xdr:to>
      <xdr:col>22</xdr:col>
      <xdr:colOff>114300</xdr:colOff>
      <xdr:row>34</xdr:row>
      <xdr:rowOff>83746</xdr:rowOff>
    </xdr:to>
    <xdr:cxnSp macro="">
      <xdr:nvCxnSpPr>
        <xdr:cNvPr id="119" name="直線コネクタ 118"/>
        <xdr:cNvCxnSpPr/>
      </xdr:nvCxnSpPr>
      <xdr:spPr bwMode="auto">
        <a:xfrm>
          <a:off x="3606800" y="6295319"/>
          <a:ext cx="698500" cy="5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253120</xdr:rowOff>
    </xdr:from>
    <xdr:to>
      <xdr:col>22</xdr:col>
      <xdr:colOff>165100</xdr:colOff>
      <xdr:row>36</xdr:row>
      <xdr:rowOff>11820</xdr:rowOff>
    </xdr:to>
    <xdr:sp macro="" textlink="">
      <xdr:nvSpPr>
        <xdr:cNvPr id="120" name="フローチャート: 判断 119"/>
        <xdr:cNvSpPr/>
      </xdr:nvSpPr>
      <xdr:spPr bwMode="auto">
        <a:xfrm>
          <a:off x="4254500" y="6863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339497</xdr:rowOff>
    </xdr:from>
    <xdr:ext cx="762000" cy="259045"/>
    <xdr:sp macro="" textlink="">
      <xdr:nvSpPr>
        <xdr:cNvPr id="121" name="テキスト ボックス 120"/>
        <xdr:cNvSpPr txBox="1"/>
      </xdr:nvSpPr>
      <xdr:spPr>
        <a:xfrm>
          <a:off x="3924300" y="69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258135</xdr:rowOff>
    </xdr:from>
    <xdr:to>
      <xdr:col>18</xdr:col>
      <xdr:colOff>177800</xdr:colOff>
      <xdr:row>34</xdr:row>
      <xdr:rowOff>27869</xdr:rowOff>
    </xdr:to>
    <xdr:cxnSp macro="">
      <xdr:nvCxnSpPr>
        <xdr:cNvPr id="122" name="直線コネクタ 121"/>
        <xdr:cNvCxnSpPr/>
      </xdr:nvCxnSpPr>
      <xdr:spPr bwMode="auto">
        <a:xfrm>
          <a:off x="2908300" y="6182685"/>
          <a:ext cx="698500" cy="1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252581</xdr:rowOff>
    </xdr:from>
    <xdr:to>
      <xdr:col>19</xdr:col>
      <xdr:colOff>38100</xdr:colOff>
      <xdr:row>36</xdr:row>
      <xdr:rowOff>11281</xdr:rowOff>
    </xdr:to>
    <xdr:sp macro="" textlink="">
      <xdr:nvSpPr>
        <xdr:cNvPr id="123" name="フローチャート: 判断 122"/>
        <xdr:cNvSpPr/>
      </xdr:nvSpPr>
      <xdr:spPr bwMode="auto">
        <a:xfrm>
          <a:off x="3556000" y="6862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338958</xdr:rowOff>
    </xdr:from>
    <xdr:ext cx="762000" cy="259045"/>
    <xdr:sp macro="" textlink="">
      <xdr:nvSpPr>
        <xdr:cNvPr id="124" name="テキスト ボックス 123"/>
        <xdr:cNvSpPr txBox="1"/>
      </xdr:nvSpPr>
      <xdr:spPr>
        <a:xfrm>
          <a:off x="3225800" y="694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208968</xdr:rowOff>
    </xdr:from>
    <xdr:to>
      <xdr:col>15</xdr:col>
      <xdr:colOff>101600</xdr:colOff>
      <xdr:row>35</xdr:row>
      <xdr:rowOff>310568</xdr:rowOff>
    </xdr:to>
    <xdr:sp macro="" textlink="">
      <xdr:nvSpPr>
        <xdr:cNvPr id="125" name="フローチャート: 判断 124"/>
        <xdr:cNvSpPr/>
      </xdr:nvSpPr>
      <xdr:spPr bwMode="auto">
        <a:xfrm>
          <a:off x="2857500" y="68193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295345</xdr:rowOff>
    </xdr:from>
    <xdr:ext cx="762000" cy="259045"/>
    <xdr:sp macro="" textlink="">
      <xdr:nvSpPr>
        <xdr:cNvPr id="126" name="テキスト ボックス 125"/>
        <xdr:cNvSpPr txBox="1"/>
      </xdr:nvSpPr>
      <xdr:spPr>
        <a:xfrm>
          <a:off x="2527300" y="690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289533</xdr:rowOff>
    </xdr:from>
    <xdr:to>
      <xdr:col>29</xdr:col>
      <xdr:colOff>177800</xdr:colOff>
      <xdr:row>35</xdr:row>
      <xdr:rowOff>48233</xdr:rowOff>
    </xdr:to>
    <xdr:sp macro="" textlink="">
      <xdr:nvSpPr>
        <xdr:cNvPr id="132" name="楕円 131"/>
        <xdr:cNvSpPr/>
      </xdr:nvSpPr>
      <xdr:spPr bwMode="auto">
        <a:xfrm>
          <a:off x="5600700" y="655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134610</xdr:rowOff>
    </xdr:from>
    <xdr:ext cx="762000" cy="259045"/>
    <xdr:sp macro="" textlink="">
      <xdr:nvSpPr>
        <xdr:cNvPr id="133" name="人口1人当たり決算額の推移該当値テキスト445"/>
        <xdr:cNvSpPr txBox="1"/>
      </xdr:nvSpPr>
      <xdr:spPr>
        <a:xfrm>
          <a:off x="5740400" y="640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129235</xdr:rowOff>
    </xdr:from>
    <xdr:to>
      <xdr:col>26</xdr:col>
      <xdr:colOff>101600</xdr:colOff>
      <xdr:row>34</xdr:row>
      <xdr:rowOff>230835</xdr:rowOff>
    </xdr:to>
    <xdr:sp macro="" textlink="">
      <xdr:nvSpPr>
        <xdr:cNvPr id="134" name="楕円 133"/>
        <xdr:cNvSpPr/>
      </xdr:nvSpPr>
      <xdr:spPr bwMode="auto">
        <a:xfrm>
          <a:off x="4953000" y="639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241012</xdr:rowOff>
    </xdr:from>
    <xdr:ext cx="736600" cy="259045"/>
    <xdr:sp macro="" textlink="">
      <xdr:nvSpPr>
        <xdr:cNvPr id="135" name="テキスト ボックス 134"/>
        <xdr:cNvSpPr txBox="1"/>
      </xdr:nvSpPr>
      <xdr:spPr>
        <a:xfrm>
          <a:off x="4622800" y="616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32946</xdr:rowOff>
    </xdr:from>
    <xdr:to>
      <xdr:col>22</xdr:col>
      <xdr:colOff>165100</xdr:colOff>
      <xdr:row>34</xdr:row>
      <xdr:rowOff>134546</xdr:rowOff>
    </xdr:to>
    <xdr:sp macro="" textlink="">
      <xdr:nvSpPr>
        <xdr:cNvPr id="136" name="楕円 135"/>
        <xdr:cNvSpPr/>
      </xdr:nvSpPr>
      <xdr:spPr bwMode="auto">
        <a:xfrm>
          <a:off x="4254500" y="630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144723</xdr:rowOff>
    </xdr:from>
    <xdr:ext cx="762000" cy="259045"/>
    <xdr:sp macro="" textlink="">
      <xdr:nvSpPr>
        <xdr:cNvPr id="137" name="テキスト ボックス 136"/>
        <xdr:cNvSpPr txBox="1"/>
      </xdr:nvSpPr>
      <xdr:spPr>
        <a:xfrm>
          <a:off x="3924300" y="606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319969</xdr:rowOff>
    </xdr:from>
    <xdr:to>
      <xdr:col>19</xdr:col>
      <xdr:colOff>38100</xdr:colOff>
      <xdr:row>34</xdr:row>
      <xdr:rowOff>78669</xdr:rowOff>
    </xdr:to>
    <xdr:sp macro="" textlink="">
      <xdr:nvSpPr>
        <xdr:cNvPr id="138" name="楕円 137"/>
        <xdr:cNvSpPr/>
      </xdr:nvSpPr>
      <xdr:spPr bwMode="auto">
        <a:xfrm>
          <a:off x="3556000" y="624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88846</xdr:rowOff>
    </xdr:from>
    <xdr:ext cx="762000" cy="259045"/>
    <xdr:sp macro="" textlink="">
      <xdr:nvSpPr>
        <xdr:cNvPr id="139" name="テキスト ボックス 138"/>
        <xdr:cNvSpPr txBox="1"/>
      </xdr:nvSpPr>
      <xdr:spPr>
        <a:xfrm>
          <a:off x="3225800" y="601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207335</xdr:rowOff>
    </xdr:from>
    <xdr:to>
      <xdr:col>15</xdr:col>
      <xdr:colOff>101600</xdr:colOff>
      <xdr:row>33</xdr:row>
      <xdr:rowOff>308935</xdr:rowOff>
    </xdr:to>
    <xdr:sp macro="" textlink="">
      <xdr:nvSpPr>
        <xdr:cNvPr id="140" name="楕円 139"/>
        <xdr:cNvSpPr/>
      </xdr:nvSpPr>
      <xdr:spPr bwMode="auto">
        <a:xfrm>
          <a:off x="2857500" y="613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147662</xdr:rowOff>
    </xdr:from>
    <xdr:ext cx="762000" cy="259045"/>
    <xdr:sp macro="" textlink="">
      <xdr:nvSpPr>
        <xdr:cNvPr id="141" name="テキスト ボックス 140"/>
        <xdr:cNvSpPr txBox="1"/>
      </xdr:nvSpPr>
      <xdr:spPr>
        <a:xfrm>
          <a:off x="2527300" y="59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20675</xdr:rowOff>
    </xdr:from>
    <xdr:to>
      <xdr:col>24</xdr:col>
      <xdr:colOff>63500</xdr:colOff>
      <xdr:row>35</xdr:row>
      <xdr:rowOff>55979</xdr:rowOff>
    </xdr:to>
    <xdr:cxnSp macro="">
      <xdr:nvCxnSpPr>
        <xdr:cNvPr id="61" name="直線コネクタ 60"/>
        <xdr:cNvCxnSpPr/>
      </xdr:nvCxnSpPr>
      <xdr:spPr>
        <a:xfrm flipV="1">
          <a:off x="3797300" y="6021425"/>
          <a:ext cx="838200" cy="3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50774</xdr:rowOff>
    </xdr:from>
    <xdr:to>
      <xdr:col>19</xdr:col>
      <xdr:colOff>177800</xdr:colOff>
      <xdr:row>35</xdr:row>
      <xdr:rowOff>55979</xdr:rowOff>
    </xdr:to>
    <xdr:cxnSp macro="">
      <xdr:nvCxnSpPr>
        <xdr:cNvPr id="64" name="直線コネクタ 63"/>
        <xdr:cNvCxnSpPr/>
      </xdr:nvCxnSpPr>
      <xdr:spPr>
        <a:xfrm>
          <a:off x="2908300" y="6051524"/>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50774</xdr:rowOff>
    </xdr:from>
    <xdr:to>
      <xdr:col>15</xdr:col>
      <xdr:colOff>50800</xdr:colOff>
      <xdr:row>35</xdr:row>
      <xdr:rowOff>58357</xdr:rowOff>
    </xdr:to>
    <xdr:cxnSp macro="">
      <xdr:nvCxnSpPr>
        <xdr:cNvPr id="67" name="直線コネクタ 66"/>
        <xdr:cNvCxnSpPr/>
      </xdr:nvCxnSpPr>
      <xdr:spPr>
        <a:xfrm flipV="1">
          <a:off x="2019300" y="605152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31100</xdr:rowOff>
    </xdr:from>
    <xdr:to>
      <xdr:col>10</xdr:col>
      <xdr:colOff>114300</xdr:colOff>
      <xdr:row>35</xdr:row>
      <xdr:rowOff>58357</xdr:rowOff>
    </xdr:to>
    <xdr:cxnSp macro="">
      <xdr:nvCxnSpPr>
        <xdr:cNvPr id="70" name="直線コネクタ 69"/>
        <xdr:cNvCxnSpPr/>
      </xdr:nvCxnSpPr>
      <xdr:spPr>
        <a:xfrm>
          <a:off x="1130300" y="6031850"/>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124721</xdr:rowOff>
    </xdr:from>
    <xdr:to>
      <xdr:col>10</xdr:col>
      <xdr:colOff>165100</xdr:colOff>
      <xdr:row>38</xdr:row>
      <xdr:rowOff>54871</xdr:rowOff>
    </xdr:to>
    <xdr:sp macro="" textlink="">
      <xdr:nvSpPr>
        <xdr:cNvPr id="71" name="フローチャート: 判断 70"/>
        <xdr:cNvSpPr/>
      </xdr:nvSpPr>
      <xdr:spPr>
        <a:xfrm>
          <a:off x="1968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45999</xdr:rowOff>
    </xdr:from>
    <xdr:ext cx="534377" cy="259045"/>
    <xdr:sp macro="" textlink="">
      <xdr:nvSpPr>
        <xdr:cNvPr id="72" name="テキスト ボックス 71"/>
        <xdr:cNvSpPr txBox="1"/>
      </xdr:nvSpPr>
      <xdr:spPr>
        <a:xfrm>
          <a:off x="1752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130940</xdr:rowOff>
    </xdr:from>
    <xdr:to>
      <xdr:col>6</xdr:col>
      <xdr:colOff>38100</xdr:colOff>
      <xdr:row>38</xdr:row>
      <xdr:rowOff>61089</xdr:rowOff>
    </xdr:to>
    <xdr:sp macro="" textlink="">
      <xdr:nvSpPr>
        <xdr:cNvPr id="73" name="フローチャート: 判断 72"/>
        <xdr:cNvSpPr/>
      </xdr:nvSpPr>
      <xdr:spPr>
        <a:xfrm>
          <a:off x="1079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52216</xdr:rowOff>
    </xdr:from>
    <xdr:ext cx="534377" cy="259045"/>
    <xdr:sp macro="" textlink="">
      <xdr:nvSpPr>
        <xdr:cNvPr id="74" name="テキスト ボックス 73"/>
        <xdr:cNvSpPr txBox="1"/>
      </xdr:nvSpPr>
      <xdr:spPr>
        <a:xfrm>
          <a:off x="863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141325</xdr:rowOff>
    </xdr:from>
    <xdr:to>
      <xdr:col>24</xdr:col>
      <xdr:colOff>114300</xdr:colOff>
      <xdr:row>35</xdr:row>
      <xdr:rowOff>71475</xdr:rowOff>
    </xdr:to>
    <xdr:sp macro="" textlink="">
      <xdr:nvSpPr>
        <xdr:cNvPr id="80" name="楕円 79"/>
        <xdr:cNvSpPr/>
      </xdr:nvSpPr>
      <xdr:spPr>
        <a:xfrm>
          <a:off x="4584700" y="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164202</xdr:rowOff>
    </xdr:from>
    <xdr:ext cx="599010" cy="259045"/>
    <xdr:sp macro="" textlink="">
      <xdr:nvSpPr>
        <xdr:cNvPr id="81" name="人件費該当値テキスト"/>
        <xdr:cNvSpPr txBox="1"/>
      </xdr:nvSpPr>
      <xdr:spPr>
        <a:xfrm>
          <a:off x="4686300" y="582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5179</xdr:rowOff>
    </xdr:from>
    <xdr:to>
      <xdr:col>20</xdr:col>
      <xdr:colOff>38100</xdr:colOff>
      <xdr:row>35</xdr:row>
      <xdr:rowOff>106779</xdr:rowOff>
    </xdr:to>
    <xdr:sp macro="" textlink="">
      <xdr:nvSpPr>
        <xdr:cNvPr id="82" name="楕円 81"/>
        <xdr:cNvSpPr/>
      </xdr:nvSpPr>
      <xdr:spPr>
        <a:xfrm>
          <a:off x="3746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123306</xdr:rowOff>
    </xdr:from>
    <xdr:ext cx="599010" cy="259045"/>
    <xdr:sp macro="" textlink="">
      <xdr:nvSpPr>
        <xdr:cNvPr id="83" name="テキスト ボックス 82"/>
        <xdr:cNvSpPr txBox="1"/>
      </xdr:nvSpPr>
      <xdr:spPr>
        <a:xfrm>
          <a:off x="3497795" y="57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171424</xdr:rowOff>
    </xdr:from>
    <xdr:to>
      <xdr:col>15</xdr:col>
      <xdr:colOff>101600</xdr:colOff>
      <xdr:row>35</xdr:row>
      <xdr:rowOff>101574</xdr:rowOff>
    </xdr:to>
    <xdr:sp macro="" textlink="">
      <xdr:nvSpPr>
        <xdr:cNvPr id="84" name="楕円 83"/>
        <xdr:cNvSpPr/>
      </xdr:nvSpPr>
      <xdr:spPr>
        <a:xfrm>
          <a:off x="2857500" y="6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118101</xdr:rowOff>
    </xdr:from>
    <xdr:ext cx="599010" cy="259045"/>
    <xdr:sp macro="" textlink="">
      <xdr:nvSpPr>
        <xdr:cNvPr id="85" name="テキスト ボックス 84"/>
        <xdr:cNvSpPr txBox="1"/>
      </xdr:nvSpPr>
      <xdr:spPr>
        <a:xfrm>
          <a:off x="2608795" y="577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7557</xdr:rowOff>
    </xdr:from>
    <xdr:to>
      <xdr:col>10</xdr:col>
      <xdr:colOff>165100</xdr:colOff>
      <xdr:row>35</xdr:row>
      <xdr:rowOff>109157</xdr:rowOff>
    </xdr:to>
    <xdr:sp macro="" textlink="">
      <xdr:nvSpPr>
        <xdr:cNvPr id="86" name="楕円 85"/>
        <xdr:cNvSpPr/>
      </xdr:nvSpPr>
      <xdr:spPr>
        <a:xfrm>
          <a:off x="1968500" y="60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125684</xdr:rowOff>
    </xdr:from>
    <xdr:ext cx="599010" cy="259045"/>
    <xdr:sp macro="" textlink="">
      <xdr:nvSpPr>
        <xdr:cNvPr id="87" name="テキスト ボックス 86"/>
        <xdr:cNvSpPr txBox="1"/>
      </xdr:nvSpPr>
      <xdr:spPr>
        <a:xfrm>
          <a:off x="1719795" y="578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151750</xdr:rowOff>
    </xdr:from>
    <xdr:to>
      <xdr:col>6</xdr:col>
      <xdr:colOff>38100</xdr:colOff>
      <xdr:row>35</xdr:row>
      <xdr:rowOff>81900</xdr:rowOff>
    </xdr:to>
    <xdr:sp macro="" textlink="">
      <xdr:nvSpPr>
        <xdr:cNvPr id="88" name="楕円 87"/>
        <xdr:cNvSpPr/>
      </xdr:nvSpPr>
      <xdr:spPr>
        <a:xfrm>
          <a:off x="1079500" y="59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98427</xdr:rowOff>
    </xdr:from>
    <xdr:ext cx="599010" cy="259045"/>
    <xdr:sp macro="" textlink="">
      <xdr:nvSpPr>
        <xdr:cNvPr id="89" name="テキスト ボックス 88"/>
        <xdr:cNvSpPr txBox="1"/>
      </xdr:nvSpPr>
      <xdr:spPr>
        <a:xfrm>
          <a:off x="830795" y="575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90240</xdr:rowOff>
    </xdr:from>
    <xdr:to>
      <xdr:col>24</xdr:col>
      <xdr:colOff>63500</xdr:colOff>
      <xdr:row>55</xdr:row>
      <xdr:rowOff>105593</xdr:rowOff>
    </xdr:to>
    <xdr:cxnSp macro="">
      <xdr:nvCxnSpPr>
        <xdr:cNvPr id="116" name="直線コネクタ 115"/>
        <xdr:cNvCxnSpPr/>
      </xdr:nvCxnSpPr>
      <xdr:spPr>
        <a:xfrm flipV="1">
          <a:off x="3797300" y="9519990"/>
          <a:ext cx="838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105593</xdr:rowOff>
    </xdr:from>
    <xdr:to>
      <xdr:col>19</xdr:col>
      <xdr:colOff>177800</xdr:colOff>
      <xdr:row>55</xdr:row>
      <xdr:rowOff>146668</xdr:rowOff>
    </xdr:to>
    <xdr:cxnSp macro="">
      <xdr:nvCxnSpPr>
        <xdr:cNvPr id="119" name="直線コネクタ 118"/>
        <xdr:cNvCxnSpPr/>
      </xdr:nvCxnSpPr>
      <xdr:spPr>
        <a:xfrm flipV="1">
          <a:off x="2908300" y="9535343"/>
          <a:ext cx="889000" cy="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146014</xdr:rowOff>
    </xdr:from>
    <xdr:to>
      <xdr:col>15</xdr:col>
      <xdr:colOff>50800</xdr:colOff>
      <xdr:row>55</xdr:row>
      <xdr:rowOff>146668</xdr:rowOff>
    </xdr:to>
    <xdr:cxnSp macro="">
      <xdr:nvCxnSpPr>
        <xdr:cNvPr id="122" name="直線コネクタ 121"/>
        <xdr:cNvCxnSpPr/>
      </xdr:nvCxnSpPr>
      <xdr:spPr>
        <a:xfrm>
          <a:off x="2019300" y="957576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146014</xdr:rowOff>
    </xdr:from>
    <xdr:to>
      <xdr:col>10</xdr:col>
      <xdr:colOff>114300</xdr:colOff>
      <xdr:row>56</xdr:row>
      <xdr:rowOff>21633</xdr:rowOff>
    </xdr:to>
    <xdr:cxnSp macro="">
      <xdr:nvCxnSpPr>
        <xdr:cNvPr id="125" name="直線コネクタ 124"/>
        <xdr:cNvCxnSpPr/>
      </xdr:nvCxnSpPr>
      <xdr:spPr>
        <a:xfrm flipV="1">
          <a:off x="1130300" y="9575764"/>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39440</xdr:rowOff>
    </xdr:from>
    <xdr:to>
      <xdr:col>24</xdr:col>
      <xdr:colOff>114300</xdr:colOff>
      <xdr:row>55</xdr:row>
      <xdr:rowOff>141040</xdr:rowOff>
    </xdr:to>
    <xdr:sp macro="" textlink="">
      <xdr:nvSpPr>
        <xdr:cNvPr id="135" name="楕円 134"/>
        <xdr:cNvSpPr/>
      </xdr:nvSpPr>
      <xdr:spPr>
        <a:xfrm>
          <a:off x="4584700" y="94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62317</xdr:rowOff>
    </xdr:from>
    <xdr:ext cx="599010" cy="259045"/>
    <xdr:sp macro="" textlink="">
      <xdr:nvSpPr>
        <xdr:cNvPr id="136" name="物件費該当値テキスト"/>
        <xdr:cNvSpPr txBox="1"/>
      </xdr:nvSpPr>
      <xdr:spPr>
        <a:xfrm>
          <a:off x="4686300" y="9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54793</xdr:rowOff>
    </xdr:from>
    <xdr:to>
      <xdr:col>20</xdr:col>
      <xdr:colOff>38100</xdr:colOff>
      <xdr:row>55</xdr:row>
      <xdr:rowOff>156393</xdr:rowOff>
    </xdr:to>
    <xdr:sp macro="" textlink="">
      <xdr:nvSpPr>
        <xdr:cNvPr id="137" name="楕円 136"/>
        <xdr:cNvSpPr/>
      </xdr:nvSpPr>
      <xdr:spPr>
        <a:xfrm>
          <a:off x="3746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1470</xdr:rowOff>
    </xdr:from>
    <xdr:ext cx="599010" cy="259045"/>
    <xdr:sp macro="" textlink="">
      <xdr:nvSpPr>
        <xdr:cNvPr id="138" name="テキスト ボックス 137"/>
        <xdr:cNvSpPr txBox="1"/>
      </xdr:nvSpPr>
      <xdr:spPr>
        <a:xfrm>
          <a:off x="3497795" y="92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95868</xdr:rowOff>
    </xdr:from>
    <xdr:to>
      <xdr:col>15</xdr:col>
      <xdr:colOff>101600</xdr:colOff>
      <xdr:row>56</xdr:row>
      <xdr:rowOff>26018</xdr:rowOff>
    </xdr:to>
    <xdr:sp macro="" textlink="">
      <xdr:nvSpPr>
        <xdr:cNvPr id="139" name="楕円 138"/>
        <xdr:cNvSpPr/>
      </xdr:nvSpPr>
      <xdr:spPr>
        <a:xfrm>
          <a:off x="2857500" y="95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42545</xdr:rowOff>
    </xdr:from>
    <xdr:ext cx="599010" cy="259045"/>
    <xdr:sp macro="" textlink="">
      <xdr:nvSpPr>
        <xdr:cNvPr id="140" name="テキスト ボックス 139"/>
        <xdr:cNvSpPr txBox="1"/>
      </xdr:nvSpPr>
      <xdr:spPr>
        <a:xfrm>
          <a:off x="2608795" y="930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95214</xdr:rowOff>
    </xdr:from>
    <xdr:to>
      <xdr:col>10</xdr:col>
      <xdr:colOff>165100</xdr:colOff>
      <xdr:row>56</xdr:row>
      <xdr:rowOff>25364</xdr:rowOff>
    </xdr:to>
    <xdr:sp macro="" textlink="">
      <xdr:nvSpPr>
        <xdr:cNvPr id="141" name="楕円 140"/>
        <xdr:cNvSpPr/>
      </xdr:nvSpPr>
      <xdr:spPr>
        <a:xfrm>
          <a:off x="1968500" y="95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41891</xdr:rowOff>
    </xdr:from>
    <xdr:ext cx="599010" cy="259045"/>
    <xdr:sp macro="" textlink="">
      <xdr:nvSpPr>
        <xdr:cNvPr id="142" name="テキスト ボックス 141"/>
        <xdr:cNvSpPr txBox="1"/>
      </xdr:nvSpPr>
      <xdr:spPr>
        <a:xfrm>
          <a:off x="1719795" y="93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142283</xdr:rowOff>
    </xdr:from>
    <xdr:to>
      <xdr:col>6</xdr:col>
      <xdr:colOff>38100</xdr:colOff>
      <xdr:row>56</xdr:row>
      <xdr:rowOff>72433</xdr:rowOff>
    </xdr:to>
    <xdr:sp macro="" textlink="">
      <xdr:nvSpPr>
        <xdr:cNvPr id="143" name="楕円 142"/>
        <xdr:cNvSpPr/>
      </xdr:nvSpPr>
      <xdr:spPr>
        <a:xfrm>
          <a:off x="1079500" y="95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88960</xdr:rowOff>
    </xdr:from>
    <xdr:ext cx="599010" cy="259045"/>
    <xdr:sp macro="" textlink="">
      <xdr:nvSpPr>
        <xdr:cNvPr id="144" name="テキスト ボックス 143"/>
        <xdr:cNvSpPr txBox="1"/>
      </xdr:nvSpPr>
      <xdr:spPr>
        <a:xfrm>
          <a:off x="830795" y="934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42408</xdr:rowOff>
    </xdr:from>
    <xdr:to>
      <xdr:col>24</xdr:col>
      <xdr:colOff>63500</xdr:colOff>
      <xdr:row>77</xdr:row>
      <xdr:rowOff>103809</xdr:rowOff>
    </xdr:to>
    <xdr:cxnSp macro="">
      <xdr:nvCxnSpPr>
        <xdr:cNvPr id="171" name="直線コネクタ 170"/>
        <xdr:cNvCxnSpPr/>
      </xdr:nvCxnSpPr>
      <xdr:spPr>
        <a:xfrm flipV="1">
          <a:off x="3797300" y="13244058"/>
          <a:ext cx="8382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103809</xdr:rowOff>
    </xdr:from>
    <xdr:to>
      <xdr:col>19</xdr:col>
      <xdr:colOff>177800</xdr:colOff>
      <xdr:row>77</xdr:row>
      <xdr:rowOff>130922</xdr:rowOff>
    </xdr:to>
    <xdr:cxnSp macro="">
      <xdr:nvCxnSpPr>
        <xdr:cNvPr id="174" name="直線コネクタ 173"/>
        <xdr:cNvCxnSpPr/>
      </xdr:nvCxnSpPr>
      <xdr:spPr>
        <a:xfrm flipV="1">
          <a:off x="2908300" y="13305459"/>
          <a:ext cx="8890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130922</xdr:rowOff>
    </xdr:from>
    <xdr:to>
      <xdr:col>15</xdr:col>
      <xdr:colOff>50800</xdr:colOff>
      <xdr:row>78</xdr:row>
      <xdr:rowOff>27000</xdr:rowOff>
    </xdr:to>
    <xdr:cxnSp macro="">
      <xdr:nvCxnSpPr>
        <xdr:cNvPr id="177" name="直線コネクタ 176"/>
        <xdr:cNvCxnSpPr/>
      </xdr:nvCxnSpPr>
      <xdr:spPr>
        <a:xfrm flipV="1">
          <a:off x="2019300" y="1333257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123332</xdr:rowOff>
    </xdr:from>
    <xdr:to>
      <xdr:col>10</xdr:col>
      <xdr:colOff>114300</xdr:colOff>
      <xdr:row>78</xdr:row>
      <xdr:rowOff>27000</xdr:rowOff>
    </xdr:to>
    <xdr:cxnSp macro="">
      <xdr:nvCxnSpPr>
        <xdr:cNvPr id="180" name="直線コネクタ 179"/>
        <xdr:cNvCxnSpPr/>
      </xdr:nvCxnSpPr>
      <xdr:spPr>
        <a:xfrm>
          <a:off x="1130300" y="13324982"/>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30835</xdr:rowOff>
    </xdr:from>
    <xdr:to>
      <xdr:col>10</xdr:col>
      <xdr:colOff>165100</xdr:colOff>
      <xdr:row>77</xdr:row>
      <xdr:rowOff>132435</xdr:rowOff>
    </xdr:to>
    <xdr:sp macro="" textlink="">
      <xdr:nvSpPr>
        <xdr:cNvPr id="181" name="フローチャート: 判断 180"/>
        <xdr:cNvSpPr/>
      </xdr:nvSpPr>
      <xdr:spPr>
        <a:xfrm>
          <a:off x="1968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148962</xdr:rowOff>
    </xdr:from>
    <xdr:ext cx="469744" cy="259045"/>
    <xdr:sp macro="" textlink="">
      <xdr:nvSpPr>
        <xdr:cNvPr id="182" name="テキスト ボックス 181"/>
        <xdr:cNvSpPr txBox="1"/>
      </xdr:nvSpPr>
      <xdr:spPr>
        <a:xfrm>
          <a:off x="1784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57217</xdr:rowOff>
    </xdr:from>
    <xdr:to>
      <xdr:col>6</xdr:col>
      <xdr:colOff>38100</xdr:colOff>
      <xdr:row>77</xdr:row>
      <xdr:rowOff>158817</xdr:rowOff>
    </xdr:to>
    <xdr:sp macro="" textlink="">
      <xdr:nvSpPr>
        <xdr:cNvPr id="183" name="フローチャート: 判断 182"/>
        <xdr:cNvSpPr/>
      </xdr:nvSpPr>
      <xdr:spPr>
        <a:xfrm>
          <a:off x="1079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3894</xdr:rowOff>
    </xdr:from>
    <xdr:ext cx="469744" cy="259045"/>
    <xdr:sp macro="" textlink="">
      <xdr:nvSpPr>
        <xdr:cNvPr id="184" name="テキスト ボックス 183"/>
        <xdr:cNvSpPr txBox="1"/>
      </xdr:nvSpPr>
      <xdr:spPr>
        <a:xfrm>
          <a:off x="895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163058</xdr:rowOff>
    </xdr:from>
    <xdr:to>
      <xdr:col>24</xdr:col>
      <xdr:colOff>114300</xdr:colOff>
      <xdr:row>77</xdr:row>
      <xdr:rowOff>93208</xdr:rowOff>
    </xdr:to>
    <xdr:sp macro="" textlink="">
      <xdr:nvSpPr>
        <xdr:cNvPr id="190" name="楕円 189"/>
        <xdr:cNvSpPr/>
      </xdr:nvSpPr>
      <xdr:spPr>
        <a:xfrm>
          <a:off x="45847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14485</xdr:rowOff>
    </xdr:from>
    <xdr:ext cx="469744" cy="259045"/>
    <xdr:sp macro="" textlink="">
      <xdr:nvSpPr>
        <xdr:cNvPr id="191" name="維持補修費該当値テキスト"/>
        <xdr:cNvSpPr txBox="1"/>
      </xdr:nvSpPr>
      <xdr:spPr>
        <a:xfrm>
          <a:off x="4686300" y="1304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53009</xdr:rowOff>
    </xdr:from>
    <xdr:to>
      <xdr:col>20</xdr:col>
      <xdr:colOff>38100</xdr:colOff>
      <xdr:row>77</xdr:row>
      <xdr:rowOff>154609</xdr:rowOff>
    </xdr:to>
    <xdr:sp macro="" textlink="">
      <xdr:nvSpPr>
        <xdr:cNvPr id="192" name="楕円 191"/>
        <xdr:cNvSpPr/>
      </xdr:nvSpPr>
      <xdr:spPr>
        <a:xfrm>
          <a:off x="3746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145736</xdr:rowOff>
    </xdr:from>
    <xdr:ext cx="469744" cy="259045"/>
    <xdr:sp macro="" textlink="">
      <xdr:nvSpPr>
        <xdr:cNvPr id="193" name="テキスト ボックス 192"/>
        <xdr:cNvSpPr txBox="1"/>
      </xdr:nvSpPr>
      <xdr:spPr>
        <a:xfrm>
          <a:off x="3562428" y="1334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80122</xdr:rowOff>
    </xdr:from>
    <xdr:to>
      <xdr:col>15</xdr:col>
      <xdr:colOff>101600</xdr:colOff>
      <xdr:row>78</xdr:row>
      <xdr:rowOff>10272</xdr:rowOff>
    </xdr:to>
    <xdr:sp macro="" textlink="">
      <xdr:nvSpPr>
        <xdr:cNvPr id="194" name="楕円 193"/>
        <xdr:cNvSpPr/>
      </xdr:nvSpPr>
      <xdr:spPr>
        <a:xfrm>
          <a:off x="2857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1399</xdr:rowOff>
    </xdr:from>
    <xdr:ext cx="469744" cy="259045"/>
    <xdr:sp macro="" textlink="">
      <xdr:nvSpPr>
        <xdr:cNvPr id="195" name="テキスト ボックス 194"/>
        <xdr:cNvSpPr txBox="1"/>
      </xdr:nvSpPr>
      <xdr:spPr>
        <a:xfrm>
          <a:off x="2673428" y="133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147650</xdr:rowOff>
    </xdr:from>
    <xdr:to>
      <xdr:col>10</xdr:col>
      <xdr:colOff>165100</xdr:colOff>
      <xdr:row>78</xdr:row>
      <xdr:rowOff>77800</xdr:rowOff>
    </xdr:to>
    <xdr:sp macro="" textlink="">
      <xdr:nvSpPr>
        <xdr:cNvPr id="196" name="楕円 195"/>
        <xdr:cNvSpPr/>
      </xdr:nvSpPr>
      <xdr:spPr>
        <a:xfrm>
          <a:off x="1968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68927</xdr:rowOff>
    </xdr:from>
    <xdr:ext cx="469744" cy="259045"/>
    <xdr:sp macro="" textlink="">
      <xdr:nvSpPr>
        <xdr:cNvPr id="197" name="テキスト ボックス 196"/>
        <xdr:cNvSpPr txBox="1"/>
      </xdr:nvSpPr>
      <xdr:spPr>
        <a:xfrm>
          <a:off x="1784428"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72532</xdr:rowOff>
    </xdr:from>
    <xdr:to>
      <xdr:col>6</xdr:col>
      <xdr:colOff>38100</xdr:colOff>
      <xdr:row>78</xdr:row>
      <xdr:rowOff>2682</xdr:rowOff>
    </xdr:to>
    <xdr:sp macro="" textlink="">
      <xdr:nvSpPr>
        <xdr:cNvPr id="198" name="楕円 197"/>
        <xdr:cNvSpPr/>
      </xdr:nvSpPr>
      <xdr:spPr>
        <a:xfrm>
          <a:off x="1079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165259</xdr:rowOff>
    </xdr:from>
    <xdr:ext cx="469744" cy="259045"/>
    <xdr:sp macro="" textlink="">
      <xdr:nvSpPr>
        <xdr:cNvPr id="199" name="テキスト ボックス 198"/>
        <xdr:cNvSpPr txBox="1"/>
      </xdr:nvSpPr>
      <xdr:spPr>
        <a:xfrm>
          <a:off x="895428" y="133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77420</xdr:rowOff>
    </xdr:from>
    <xdr:to>
      <xdr:col>24</xdr:col>
      <xdr:colOff>63500</xdr:colOff>
      <xdr:row>91</xdr:row>
      <xdr:rowOff>87179</xdr:rowOff>
    </xdr:to>
    <xdr:cxnSp macro="">
      <xdr:nvCxnSpPr>
        <xdr:cNvPr id="233" name="直線コネクタ 232"/>
        <xdr:cNvCxnSpPr/>
      </xdr:nvCxnSpPr>
      <xdr:spPr>
        <a:xfrm flipV="1">
          <a:off x="3797300" y="15679370"/>
          <a:ext cx="8382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87179</xdr:rowOff>
    </xdr:from>
    <xdr:to>
      <xdr:col>19</xdr:col>
      <xdr:colOff>177800</xdr:colOff>
      <xdr:row>91</xdr:row>
      <xdr:rowOff>110282</xdr:rowOff>
    </xdr:to>
    <xdr:cxnSp macro="">
      <xdr:nvCxnSpPr>
        <xdr:cNvPr id="236" name="直線コネクタ 235"/>
        <xdr:cNvCxnSpPr/>
      </xdr:nvCxnSpPr>
      <xdr:spPr>
        <a:xfrm flipV="1">
          <a:off x="2908300" y="15689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110282</xdr:rowOff>
    </xdr:from>
    <xdr:to>
      <xdr:col>15</xdr:col>
      <xdr:colOff>50800</xdr:colOff>
      <xdr:row>92</xdr:row>
      <xdr:rowOff>8141</xdr:rowOff>
    </xdr:to>
    <xdr:cxnSp macro="">
      <xdr:nvCxnSpPr>
        <xdr:cNvPr id="239" name="直線コネクタ 238"/>
        <xdr:cNvCxnSpPr/>
      </xdr:nvCxnSpPr>
      <xdr:spPr>
        <a:xfrm flipV="1">
          <a:off x="2019300" y="15712232"/>
          <a:ext cx="889000" cy="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8141</xdr:rowOff>
    </xdr:from>
    <xdr:to>
      <xdr:col>10</xdr:col>
      <xdr:colOff>114300</xdr:colOff>
      <xdr:row>92</xdr:row>
      <xdr:rowOff>98251</xdr:rowOff>
    </xdr:to>
    <xdr:cxnSp macro="">
      <xdr:nvCxnSpPr>
        <xdr:cNvPr id="242" name="直線コネクタ 241"/>
        <xdr:cNvCxnSpPr/>
      </xdr:nvCxnSpPr>
      <xdr:spPr>
        <a:xfrm flipV="1">
          <a:off x="1130300" y="15781541"/>
          <a:ext cx="889000" cy="9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28863</xdr:rowOff>
    </xdr:from>
    <xdr:to>
      <xdr:col>10</xdr:col>
      <xdr:colOff>165100</xdr:colOff>
      <xdr:row>96</xdr:row>
      <xdr:rowOff>130463</xdr:rowOff>
    </xdr:to>
    <xdr:sp macro="" textlink="">
      <xdr:nvSpPr>
        <xdr:cNvPr id="243" name="フローチャート: 判断 242"/>
        <xdr:cNvSpPr/>
      </xdr:nvSpPr>
      <xdr:spPr>
        <a:xfrm>
          <a:off x="1968500" y="1648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121590</xdr:rowOff>
    </xdr:from>
    <xdr:ext cx="534377" cy="259045"/>
    <xdr:sp macro="" textlink="">
      <xdr:nvSpPr>
        <xdr:cNvPr id="244" name="テキスト ボックス 243"/>
        <xdr:cNvSpPr txBox="1"/>
      </xdr:nvSpPr>
      <xdr:spPr>
        <a:xfrm>
          <a:off x="1752111" y="165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107274</xdr:rowOff>
    </xdr:from>
    <xdr:to>
      <xdr:col>6</xdr:col>
      <xdr:colOff>38100</xdr:colOff>
      <xdr:row>97</xdr:row>
      <xdr:rowOff>37424</xdr:rowOff>
    </xdr:to>
    <xdr:sp macro="" textlink="">
      <xdr:nvSpPr>
        <xdr:cNvPr id="245" name="フローチャート: 判断 244"/>
        <xdr:cNvSpPr/>
      </xdr:nvSpPr>
      <xdr:spPr>
        <a:xfrm>
          <a:off x="1079500" y="165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28551</xdr:rowOff>
    </xdr:from>
    <xdr:ext cx="534377" cy="259045"/>
    <xdr:sp macro="" textlink="">
      <xdr:nvSpPr>
        <xdr:cNvPr id="246" name="テキスト ボックス 245"/>
        <xdr:cNvSpPr txBox="1"/>
      </xdr:nvSpPr>
      <xdr:spPr>
        <a:xfrm>
          <a:off x="863111" y="166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26620</xdr:rowOff>
    </xdr:from>
    <xdr:to>
      <xdr:col>24</xdr:col>
      <xdr:colOff>114300</xdr:colOff>
      <xdr:row>91</xdr:row>
      <xdr:rowOff>128220</xdr:rowOff>
    </xdr:to>
    <xdr:sp macro="" textlink="">
      <xdr:nvSpPr>
        <xdr:cNvPr id="252" name="楕円 251"/>
        <xdr:cNvSpPr/>
      </xdr:nvSpPr>
      <xdr:spPr>
        <a:xfrm>
          <a:off x="4584700" y="15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112997</xdr:rowOff>
    </xdr:from>
    <xdr:ext cx="599010" cy="259045"/>
    <xdr:sp macro="" textlink="">
      <xdr:nvSpPr>
        <xdr:cNvPr id="253" name="扶助費該当値テキスト"/>
        <xdr:cNvSpPr txBox="1"/>
      </xdr:nvSpPr>
      <xdr:spPr>
        <a:xfrm>
          <a:off x="4686300" y="155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36379</xdr:rowOff>
    </xdr:from>
    <xdr:to>
      <xdr:col>20</xdr:col>
      <xdr:colOff>38100</xdr:colOff>
      <xdr:row>91</xdr:row>
      <xdr:rowOff>137979</xdr:rowOff>
    </xdr:to>
    <xdr:sp macro="" textlink="">
      <xdr:nvSpPr>
        <xdr:cNvPr id="254" name="楕円 253"/>
        <xdr:cNvSpPr/>
      </xdr:nvSpPr>
      <xdr:spPr>
        <a:xfrm>
          <a:off x="3746500" y="15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154506</xdr:rowOff>
    </xdr:from>
    <xdr:ext cx="599010" cy="259045"/>
    <xdr:sp macro="" textlink="">
      <xdr:nvSpPr>
        <xdr:cNvPr id="255" name="テキスト ボックス 254"/>
        <xdr:cNvSpPr txBox="1"/>
      </xdr:nvSpPr>
      <xdr:spPr>
        <a:xfrm>
          <a:off x="3497795" y="1541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59482</xdr:rowOff>
    </xdr:from>
    <xdr:to>
      <xdr:col>15</xdr:col>
      <xdr:colOff>101600</xdr:colOff>
      <xdr:row>91</xdr:row>
      <xdr:rowOff>161082</xdr:rowOff>
    </xdr:to>
    <xdr:sp macro="" textlink="">
      <xdr:nvSpPr>
        <xdr:cNvPr id="256" name="楕円 255"/>
        <xdr:cNvSpPr/>
      </xdr:nvSpPr>
      <xdr:spPr>
        <a:xfrm>
          <a:off x="2857500" y="156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6159</xdr:rowOff>
    </xdr:from>
    <xdr:ext cx="599010" cy="259045"/>
    <xdr:sp macro="" textlink="">
      <xdr:nvSpPr>
        <xdr:cNvPr id="257" name="テキスト ボックス 256"/>
        <xdr:cNvSpPr txBox="1"/>
      </xdr:nvSpPr>
      <xdr:spPr>
        <a:xfrm>
          <a:off x="2608795" y="1543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128791</xdr:rowOff>
    </xdr:from>
    <xdr:to>
      <xdr:col>10</xdr:col>
      <xdr:colOff>165100</xdr:colOff>
      <xdr:row>92</xdr:row>
      <xdr:rowOff>58941</xdr:rowOff>
    </xdr:to>
    <xdr:sp macro="" textlink="">
      <xdr:nvSpPr>
        <xdr:cNvPr id="258" name="楕円 257"/>
        <xdr:cNvSpPr/>
      </xdr:nvSpPr>
      <xdr:spPr>
        <a:xfrm>
          <a:off x="1968500" y="157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75468</xdr:rowOff>
    </xdr:from>
    <xdr:ext cx="599010" cy="259045"/>
    <xdr:sp macro="" textlink="">
      <xdr:nvSpPr>
        <xdr:cNvPr id="259" name="テキスト ボックス 258"/>
        <xdr:cNvSpPr txBox="1"/>
      </xdr:nvSpPr>
      <xdr:spPr>
        <a:xfrm>
          <a:off x="1719795" y="1550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47451</xdr:rowOff>
    </xdr:from>
    <xdr:to>
      <xdr:col>6</xdr:col>
      <xdr:colOff>38100</xdr:colOff>
      <xdr:row>92</xdr:row>
      <xdr:rowOff>149051</xdr:rowOff>
    </xdr:to>
    <xdr:sp macro="" textlink="">
      <xdr:nvSpPr>
        <xdr:cNvPr id="260" name="楕円 259"/>
        <xdr:cNvSpPr/>
      </xdr:nvSpPr>
      <xdr:spPr>
        <a:xfrm>
          <a:off x="1079500" y="15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165578</xdr:rowOff>
    </xdr:from>
    <xdr:ext cx="599010" cy="259045"/>
    <xdr:sp macro="" textlink="">
      <xdr:nvSpPr>
        <xdr:cNvPr id="261" name="テキスト ボックス 260"/>
        <xdr:cNvSpPr txBox="1"/>
      </xdr:nvSpPr>
      <xdr:spPr>
        <a:xfrm>
          <a:off x="830795" y="1559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165193</xdr:rowOff>
    </xdr:from>
    <xdr:to>
      <xdr:col>55</xdr:col>
      <xdr:colOff>0</xdr:colOff>
      <xdr:row>34</xdr:row>
      <xdr:rowOff>58414</xdr:rowOff>
    </xdr:to>
    <xdr:cxnSp macro="">
      <xdr:nvCxnSpPr>
        <xdr:cNvPr id="288" name="直線コネクタ 287"/>
        <xdr:cNvCxnSpPr/>
      </xdr:nvCxnSpPr>
      <xdr:spPr>
        <a:xfrm flipV="1">
          <a:off x="9639300" y="5651593"/>
          <a:ext cx="838200" cy="2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58414</xdr:rowOff>
    </xdr:from>
    <xdr:to>
      <xdr:col>50</xdr:col>
      <xdr:colOff>114300</xdr:colOff>
      <xdr:row>34</xdr:row>
      <xdr:rowOff>160256</xdr:rowOff>
    </xdr:to>
    <xdr:cxnSp macro="">
      <xdr:nvCxnSpPr>
        <xdr:cNvPr id="291" name="直線コネクタ 290"/>
        <xdr:cNvCxnSpPr/>
      </xdr:nvCxnSpPr>
      <xdr:spPr>
        <a:xfrm flipV="1">
          <a:off x="8750300" y="5887714"/>
          <a:ext cx="8890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140651</xdr:rowOff>
    </xdr:from>
    <xdr:to>
      <xdr:col>45</xdr:col>
      <xdr:colOff>177800</xdr:colOff>
      <xdr:row>34</xdr:row>
      <xdr:rowOff>160256</xdr:rowOff>
    </xdr:to>
    <xdr:cxnSp macro="">
      <xdr:nvCxnSpPr>
        <xdr:cNvPr id="294" name="直線コネクタ 293"/>
        <xdr:cNvCxnSpPr/>
      </xdr:nvCxnSpPr>
      <xdr:spPr>
        <a:xfrm>
          <a:off x="7861300" y="5798501"/>
          <a:ext cx="889000" cy="19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52023</xdr:rowOff>
    </xdr:from>
    <xdr:to>
      <xdr:col>41</xdr:col>
      <xdr:colOff>50800</xdr:colOff>
      <xdr:row>33</xdr:row>
      <xdr:rowOff>140651</xdr:rowOff>
    </xdr:to>
    <xdr:cxnSp macro="">
      <xdr:nvCxnSpPr>
        <xdr:cNvPr id="297" name="直線コネクタ 296"/>
        <xdr:cNvCxnSpPr/>
      </xdr:nvCxnSpPr>
      <xdr:spPr>
        <a:xfrm>
          <a:off x="6972300" y="5709873"/>
          <a:ext cx="889000" cy="8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298" name="フローチャート: 判断 297"/>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299" name="テキスト ボックス 298"/>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0" name="フローチャート: 判断 299"/>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1" name="テキスト ボックス 300"/>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114393</xdr:rowOff>
    </xdr:from>
    <xdr:to>
      <xdr:col>55</xdr:col>
      <xdr:colOff>50800</xdr:colOff>
      <xdr:row>33</xdr:row>
      <xdr:rowOff>44543</xdr:rowOff>
    </xdr:to>
    <xdr:sp macro="" textlink="">
      <xdr:nvSpPr>
        <xdr:cNvPr id="307" name="楕円 306"/>
        <xdr:cNvSpPr/>
      </xdr:nvSpPr>
      <xdr:spPr>
        <a:xfrm>
          <a:off x="10426700" y="5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137270</xdr:rowOff>
    </xdr:from>
    <xdr:ext cx="599010" cy="259045"/>
    <xdr:sp macro="" textlink="">
      <xdr:nvSpPr>
        <xdr:cNvPr id="308" name="補助費等該当値テキスト"/>
        <xdr:cNvSpPr txBox="1"/>
      </xdr:nvSpPr>
      <xdr:spPr>
        <a:xfrm>
          <a:off x="10528300" y="545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7614</xdr:rowOff>
    </xdr:from>
    <xdr:to>
      <xdr:col>50</xdr:col>
      <xdr:colOff>165100</xdr:colOff>
      <xdr:row>34</xdr:row>
      <xdr:rowOff>109214</xdr:rowOff>
    </xdr:to>
    <xdr:sp macro="" textlink="">
      <xdr:nvSpPr>
        <xdr:cNvPr id="309" name="楕円 308"/>
        <xdr:cNvSpPr/>
      </xdr:nvSpPr>
      <xdr:spPr>
        <a:xfrm>
          <a:off x="9588500" y="58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125741</xdr:rowOff>
    </xdr:from>
    <xdr:ext cx="599010" cy="259045"/>
    <xdr:sp macro="" textlink="">
      <xdr:nvSpPr>
        <xdr:cNvPr id="310" name="テキスト ボックス 309"/>
        <xdr:cNvSpPr txBox="1"/>
      </xdr:nvSpPr>
      <xdr:spPr>
        <a:xfrm>
          <a:off x="9339795" y="56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109456</xdr:rowOff>
    </xdr:from>
    <xdr:to>
      <xdr:col>46</xdr:col>
      <xdr:colOff>38100</xdr:colOff>
      <xdr:row>35</xdr:row>
      <xdr:rowOff>39606</xdr:rowOff>
    </xdr:to>
    <xdr:sp macro="" textlink="">
      <xdr:nvSpPr>
        <xdr:cNvPr id="311" name="楕円 310"/>
        <xdr:cNvSpPr/>
      </xdr:nvSpPr>
      <xdr:spPr>
        <a:xfrm>
          <a:off x="8699500" y="59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56133</xdr:rowOff>
    </xdr:from>
    <xdr:ext cx="599010" cy="259045"/>
    <xdr:sp macro="" textlink="">
      <xdr:nvSpPr>
        <xdr:cNvPr id="312" name="テキスト ボックス 311"/>
        <xdr:cNvSpPr txBox="1"/>
      </xdr:nvSpPr>
      <xdr:spPr>
        <a:xfrm>
          <a:off x="8450795" y="57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89851</xdr:rowOff>
    </xdr:from>
    <xdr:to>
      <xdr:col>41</xdr:col>
      <xdr:colOff>101600</xdr:colOff>
      <xdr:row>34</xdr:row>
      <xdr:rowOff>20001</xdr:rowOff>
    </xdr:to>
    <xdr:sp macro="" textlink="">
      <xdr:nvSpPr>
        <xdr:cNvPr id="313" name="楕円 312"/>
        <xdr:cNvSpPr/>
      </xdr:nvSpPr>
      <xdr:spPr>
        <a:xfrm>
          <a:off x="7810500" y="57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36528</xdr:rowOff>
    </xdr:from>
    <xdr:ext cx="599010" cy="259045"/>
    <xdr:sp macro="" textlink="">
      <xdr:nvSpPr>
        <xdr:cNvPr id="314" name="テキスト ボックス 313"/>
        <xdr:cNvSpPr txBox="1"/>
      </xdr:nvSpPr>
      <xdr:spPr>
        <a:xfrm>
          <a:off x="7561795" y="552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1223</xdr:rowOff>
    </xdr:from>
    <xdr:to>
      <xdr:col>36</xdr:col>
      <xdr:colOff>165100</xdr:colOff>
      <xdr:row>33</xdr:row>
      <xdr:rowOff>102823</xdr:rowOff>
    </xdr:to>
    <xdr:sp macro="" textlink="">
      <xdr:nvSpPr>
        <xdr:cNvPr id="315" name="楕円 314"/>
        <xdr:cNvSpPr/>
      </xdr:nvSpPr>
      <xdr:spPr>
        <a:xfrm>
          <a:off x="6921500" y="5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119350</xdr:rowOff>
    </xdr:from>
    <xdr:ext cx="599010" cy="259045"/>
    <xdr:sp macro="" textlink="">
      <xdr:nvSpPr>
        <xdr:cNvPr id="316" name="テキスト ボックス 315"/>
        <xdr:cNvSpPr txBox="1"/>
      </xdr:nvSpPr>
      <xdr:spPr>
        <a:xfrm>
          <a:off x="6672795" y="543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68362</xdr:rowOff>
    </xdr:from>
    <xdr:to>
      <xdr:col>55</xdr:col>
      <xdr:colOff>0</xdr:colOff>
      <xdr:row>55</xdr:row>
      <xdr:rowOff>124639</xdr:rowOff>
    </xdr:to>
    <xdr:cxnSp macro="">
      <xdr:nvCxnSpPr>
        <xdr:cNvPr id="345" name="直線コネクタ 344"/>
        <xdr:cNvCxnSpPr/>
      </xdr:nvCxnSpPr>
      <xdr:spPr>
        <a:xfrm flipV="1">
          <a:off x="9639300" y="9155212"/>
          <a:ext cx="838200" cy="39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124639</xdr:rowOff>
    </xdr:from>
    <xdr:to>
      <xdr:col>50</xdr:col>
      <xdr:colOff>114300</xdr:colOff>
      <xdr:row>56</xdr:row>
      <xdr:rowOff>52916</xdr:rowOff>
    </xdr:to>
    <xdr:cxnSp macro="">
      <xdr:nvCxnSpPr>
        <xdr:cNvPr id="348" name="直線コネクタ 347"/>
        <xdr:cNvCxnSpPr/>
      </xdr:nvCxnSpPr>
      <xdr:spPr>
        <a:xfrm flipV="1">
          <a:off x="8750300" y="9554389"/>
          <a:ext cx="889000" cy="9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114927</xdr:rowOff>
    </xdr:from>
    <xdr:to>
      <xdr:col>45</xdr:col>
      <xdr:colOff>177800</xdr:colOff>
      <xdr:row>56</xdr:row>
      <xdr:rowOff>52916</xdr:rowOff>
    </xdr:to>
    <xdr:cxnSp macro="">
      <xdr:nvCxnSpPr>
        <xdr:cNvPr id="351" name="直線コネクタ 350"/>
        <xdr:cNvCxnSpPr/>
      </xdr:nvCxnSpPr>
      <xdr:spPr>
        <a:xfrm>
          <a:off x="7861300" y="9544677"/>
          <a:ext cx="889000" cy="10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66426</xdr:rowOff>
    </xdr:from>
    <xdr:to>
      <xdr:col>41</xdr:col>
      <xdr:colOff>50800</xdr:colOff>
      <xdr:row>55</xdr:row>
      <xdr:rowOff>114927</xdr:rowOff>
    </xdr:to>
    <xdr:cxnSp macro="">
      <xdr:nvCxnSpPr>
        <xdr:cNvPr id="354" name="直線コネクタ 353"/>
        <xdr:cNvCxnSpPr/>
      </xdr:nvCxnSpPr>
      <xdr:spPr>
        <a:xfrm>
          <a:off x="6972300" y="9496176"/>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5" name="フローチャート: 判断 354"/>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104646</xdr:rowOff>
    </xdr:from>
    <xdr:ext cx="534377" cy="259045"/>
    <xdr:sp macro="" textlink="">
      <xdr:nvSpPr>
        <xdr:cNvPr id="356" name="テキスト ボックス 355"/>
        <xdr:cNvSpPr txBox="1"/>
      </xdr:nvSpPr>
      <xdr:spPr>
        <a:xfrm>
          <a:off x="7594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57" name="フローチャート: 判断 356"/>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145645</xdr:rowOff>
    </xdr:from>
    <xdr:ext cx="534377" cy="259045"/>
    <xdr:sp macro="" textlink="">
      <xdr:nvSpPr>
        <xdr:cNvPr id="358" name="テキスト ボックス 357"/>
        <xdr:cNvSpPr txBox="1"/>
      </xdr:nvSpPr>
      <xdr:spPr>
        <a:xfrm>
          <a:off x="6705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17562</xdr:rowOff>
    </xdr:from>
    <xdr:to>
      <xdr:col>55</xdr:col>
      <xdr:colOff>50800</xdr:colOff>
      <xdr:row>53</xdr:row>
      <xdr:rowOff>119162</xdr:rowOff>
    </xdr:to>
    <xdr:sp macro="" textlink="">
      <xdr:nvSpPr>
        <xdr:cNvPr id="364" name="楕円 363"/>
        <xdr:cNvSpPr/>
      </xdr:nvSpPr>
      <xdr:spPr>
        <a:xfrm>
          <a:off x="10426700" y="91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40439</xdr:rowOff>
    </xdr:from>
    <xdr:ext cx="599010" cy="259045"/>
    <xdr:sp macro="" textlink="">
      <xdr:nvSpPr>
        <xdr:cNvPr id="365" name="普通建設事業費該当値テキスト"/>
        <xdr:cNvSpPr txBox="1"/>
      </xdr:nvSpPr>
      <xdr:spPr>
        <a:xfrm>
          <a:off x="10528300" y="895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73839</xdr:rowOff>
    </xdr:from>
    <xdr:to>
      <xdr:col>50</xdr:col>
      <xdr:colOff>165100</xdr:colOff>
      <xdr:row>56</xdr:row>
      <xdr:rowOff>3989</xdr:rowOff>
    </xdr:to>
    <xdr:sp macro="" textlink="">
      <xdr:nvSpPr>
        <xdr:cNvPr id="366" name="楕円 365"/>
        <xdr:cNvSpPr/>
      </xdr:nvSpPr>
      <xdr:spPr>
        <a:xfrm>
          <a:off x="9588500" y="95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20516</xdr:rowOff>
    </xdr:from>
    <xdr:ext cx="599010" cy="259045"/>
    <xdr:sp macro="" textlink="">
      <xdr:nvSpPr>
        <xdr:cNvPr id="367" name="テキスト ボックス 366"/>
        <xdr:cNvSpPr txBox="1"/>
      </xdr:nvSpPr>
      <xdr:spPr>
        <a:xfrm>
          <a:off x="9339795" y="92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2116</xdr:rowOff>
    </xdr:from>
    <xdr:to>
      <xdr:col>46</xdr:col>
      <xdr:colOff>38100</xdr:colOff>
      <xdr:row>56</xdr:row>
      <xdr:rowOff>103716</xdr:rowOff>
    </xdr:to>
    <xdr:sp macro="" textlink="">
      <xdr:nvSpPr>
        <xdr:cNvPr id="368" name="楕円 367"/>
        <xdr:cNvSpPr/>
      </xdr:nvSpPr>
      <xdr:spPr>
        <a:xfrm>
          <a:off x="8699500" y="96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120243</xdr:rowOff>
    </xdr:from>
    <xdr:ext cx="599010" cy="259045"/>
    <xdr:sp macro="" textlink="">
      <xdr:nvSpPr>
        <xdr:cNvPr id="369" name="テキスト ボックス 368"/>
        <xdr:cNvSpPr txBox="1"/>
      </xdr:nvSpPr>
      <xdr:spPr>
        <a:xfrm>
          <a:off x="8450795" y="937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64127</xdr:rowOff>
    </xdr:from>
    <xdr:to>
      <xdr:col>41</xdr:col>
      <xdr:colOff>101600</xdr:colOff>
      <xdr:row>55</xdr:row>
      <xdr:rowOff>165727</xdr:rowOff>
    </xdr:to>
    <xdr:sp macro="" textlink="">
      <xdr:nvSpPr>
        <xdr:cNvPr id="370" name="楕円 369"/>
        <xdr:cNvSpPr/>
      </xdr:nvSpPr>
      <xdr:spPr>
        <a:xfrm>
          <a:off x="7810500" y="9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10804</xdr:rowOff>
    </xdr:from>
    <xdr:ext cx="599010" cy="259045"/>
    <xdr:sp macro="" textlink="">
      <xdr:nvSpPr>
        <xdr:cNvPr id="371" name="テキスト ボックス 370"/>
        <xdr:cNvSpPr txBox="1"/>
      </xdr:nvSpPr>
      <xdr:spPr>
        <a:xfrm>
          <a:off x="7561795" y="92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15626</xdr:rowOff>
    </xdr:from>
    <xdr:to>
      <xdr:col>36</xdr:col>
      <xdr:colOff>165100</xdr:colOff>
      <xdr:row>55</xdr:row>
      <xdr:rowOff>117226</xdr:rowOff>
    </xdr:to>
    <xdr:sp macro="" textlink="">
      <xdr:nvSpPr>
        <xdr:cNvPr id="372" name="楕円 371"/>
        <xdr:cNvSpPr/>
      </xdr:nvSpPr>
      <xdr:spPr>
        <a:xfrm>
          <a:off x="6921500" y="94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133753</xdr:rowOff>
    </xdr:from>
    <xdr:ext cx="599010" cy="259045"/>
    <xdr:sp macro="" textlink="">
      <xdr:nvSpPr>
        <xdr:cNvPr id="373" name="テキスト ボックス 372"/>
        <xdr:cNvSpPr txBox="1"/>
      </xdr:nvSpPr>
      <xdr:spPr>
        <a:xfrm>
          <a:off x="6672795" y="922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67622</xdr:rowOff>
    </xdr:from>
    <xdr:to>
      <xdr:col>55</xdr:col>
      <xdr:colOff>0</xdr:colOff>
      <xdr:row>78</xdr:row>
      <xdr:rowOff>154560</xdr:rowOff>
    </xdr:to>
    <xdr:cxnSp macro="">
      <xdr:nvCxnSpPr>
        <xdr:cNvPr id="402" name="直線コネクタ 401"/>
        <xdr:cNvCxnSpPr/>
      </xdr:nvCxnSpPr>
      <xdr:spPr>
        <a:xfrm flipV="1">
          <a:off x="9639300" y="13097822"/>
          <a:ext cx="838200" cy="4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142573</xdr:rowOff>
    </xdr:from>
    <xdr:to>
      <xdr:col>50</xdr:col>
      <xdr:colOff>114300</xdr:colOff>
      <xdr:row>78</xdr:row>
      <xdr:rowOff>154560</xdr:rowOff>
    </xdr:to>
    <xdr:cxnSp macro="">
      <xdr:nvCxnSpPr>
        <xdr:cNvPr id="405" name="直線コネクタ 404"/>
        <xdr:cNvCxnSpPr/>
      </xdr:nvCxnSpPr>
      <xdr:spPr>
        <a:xfrm>
          <a:off x="8750300" y="13515673"/>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89058</xdr:rowOff>
    </xdr:from>
    <xdr:to>
      <xdr:col>45</xdr:col>
      <xdr:colOff>177800</xdr:colOff>
      <xdr:row>78</xdr:row>
      <xdr:rowOff>142573</xdr:rowOff>
    </xdr:to>
    <xdr:cxnSp macro="">
      <xdr:nvCxnSpPr>
        <xdr:cNvPr id="408" name="直線コネクタ 407"/>
        <xdr:cNvCxnSpPr/>
      </xdr:nvCxnSpPr>
      <xdr:spPr>
        <a:xfrm>
          <a:off x="7861300" y="13290708"/>
          <a:ext cx="889000" cy="22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28755</xdr:rowOff>
    </xdr:from>
    <xdr:to>
      <xdr:col>41</xdr:col>
      <xdr:colOff>101600</xdr:colOff>
      <xdr:row>77</xdr:row>
      <xdr:rowOff>130355</xdr:rowOff>
    </xdr:to>
    <xdr:sp macro="" textlink="">
      <xdr:nvSpPr>
        <xdr:cNvPr id="411" name="フローチャート: 判断 410"/>
        <xdr:cNvSpPr/>
      </xdr:nvSpPr>
      <xdr:spPr>
        <a:xfrm>
          <a:off x="7810500" y="132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146882</xdr:rowOff>
    </xdr:from>
    <xdr:ext cx="534377" cy="259045"/>
    <xdr:sp macro="" textlink="">
      <xdr:nvSpPr>
        <xdr:cNvPr id="412" name="テキスト ボックス 411"/>
        <xdr:cNvSpPr txBox="1"/>
      </xdr:nvSpPr>
      <xdr:spPr>
        <a:xfrm>
          <a:off x="7594111" y="130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16822</xdr:rowOff>
    </xdr:from>
    <xdr:to>
      <xdr:col>55</xdr:col>
      <xdr:colOff>50800</xdr:colOff>
      <xdr:row>76</xdr:row>
      <xdr:rowOff>118422</xdr:rowOff>
    </xdr:to>
    <xdr:sp macro="" textlink="">
      <xdr:nvSpPr>
        <xdr:cNvPr id="418" name="楕円 417"/>
        <xdr:cNvSpPr/>
      </xdr:nvSpPr>
      <xdr:spPr>
        <a:xfrm>
          <a:off x="10426700" y="130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39699</xdr:rowOff>
    </xdr:from>
    <xdr:ext cx="534377" cy="259045"/>
    <xdr:sp macro="" textlink="">
      <xdr:nvSpPr>
        <xdr:cNvPr id="419" name="普通建設事業費 （ うち新規整備　）該当値テキスト"/>
        <xdr:cNvSpPr txBox="1"/>
      </xdr:nvSpPr>
      <xdr:spPr>
        <a:xfrm>
          <a:off x="10528300" y="128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103760</xdr:rowOff>
    </xdr:from>
    <xdr:to>
      <xdr:col>50</xdr:col>
      <xdr:colOff>165100</xdr:colOff>
      <xdr:row>79</xdr:row>
      <xdr:rowOff>33910</xdr:rowOff>
    </xdr:to>
    <xdr:sp macro="" textlink="">
      <xdr:nvSpPr>
        <xdr:cNvPr id="420" name="楕円 419"/>
        <xdr:cNvSpPr/>
      </xdr:nvSpPr>
      <xdr:spPr>
        <a:xfrm>
          <a:off x="9588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25037</xdr:rowOff>
    </xdr:from>
    <xdr:ext cx="469744" cy="259045"/>
    <xdr:sp macro="" textlink="">
      <xdr:nvSpPr>
        <xdr:cNvPr id="421" name="テキスト ボックス 420"/>
        <xdr:cNvSpPr txBox="1"/>
      </xdr:nvSpPr>
      <xdr:spPr>
        <a:xfrm>
          <a:off x="9404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91773</xdr:rowOff>
    </xdr:from>
    <xdr:to>
      <xdr:col>46</xdr:col>
      <xdr:colOff>38100</xdr:colOff>
      <xdr:row>79</xdr:row>
      <xdr:rowOff>21923</xdr:rowOff>
    </xdr:to>
    <xdr:sp macro="" textlink="">
      <xdr:nvSpPr>
        <xdr:cNvPr id="422" name="楕円 421"/>
        <xdr:cNvSpPr/>
      </xdr:nvSpPr>
      <xdr:spPr>
        <a:xfrm>
          <a:off x="8699500" y="134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13050</xdr:rowOff>
    </xdr:from>
    <xdr:ext cx="469744" cy="259045"/>
    <xdr:sp macro="" textlink="">
      <xdr:nvSpPr>
        <xdr:cNvPr id="423" name="テキスト ボックス 422"/>
        <xdr:cNvSpPr txBox="1"/>
      </xdr:nvSpPr>
      <xdr:spPr>
        <a:xfrm>
          <a:off x="8515428" y="135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38258</xdr:rowOff>
    </xdr:from>
    <xdr:to>
      <xdr:col>41</xdr:col>
      <xdr:colOff>101600</xdr:colOff>
      <xdr:row>77</xdr:row>
      <xdr:rowOff>139858</xdr:rowOff>
    </xdr:to>
    <xdr:sp macro="" textlink="">
      <xdr:nvSpPr>
        <xdr:cNvPr id="424" name="楕円 423"/>
        <xdr:cNvSpPr/>
      </xdr:nvSpPr>
      <xdr:spPr>
        <a:xfrm>
          <a:off x="7810500" y="132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130985</xdr:rowOff>
    </xdr:from>
    <xdr:ext cx="534377" cy="259045"/>
    <xdr:sp macro="" textlink="">
      <xdr:nvSpPr>
        <xdr:cNvPr id="425" name="テキスト ボックス 424"/>
        <xdr:cNvSpPr txBox="1"/>
      </xdr:nvSpPr>
      <xdr:spPr>
        <a:xfrm>
          <a:off x="7594111" y="133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64308</xdr:rowOff>
    </xdr:from>
    <xdr:to>
      <xdr:col>55</xdr:col>
      <xdr:colOff>0</xdr:colOff>
      <xdr:row>93</xdr:row>
      <xdr:rowOff>109220</xdr:rowOff>
    </xdr:to>
    <xdr:cxnSp macro="">
      <xdr:nvCxnSpPr>
        <xdr:cNvPr id="454" name="直線コネクタ 453"/>
        <xdr:cNvCxnSpPr/>
      </xdr:nvCxnSpPr>
      <xdr:spPr>
        <a:xfrm flipV="1">
          <a:off x="9639300" y="15666258"/>
          <a:ext cx="838200" cy="3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109220</xdr:rowOff>
    </xdr:from>
    <xdr:to>
      <xdr:col>50</xdr:col>
      <xdr:colOff>114300</xdr:colOff>
      <xdr:row>94</xdr:row>
      <xdr:rowOff>111627</xdr:rowOff>
    </xdr:to>
    <xdr:cxnSp macro="">
      <xdr:nvCxnSpPr>
        <xdr:cNvPr id="457" name="直線コネクタ 456"/>
        <xdr:cNvCxnSpPr/>
      </xdr:nvCxnSpPr>
      <xdr:spPr>
        <a:xfrm flipV="1">
          <a:off x="8750300" y="16054070"/>
          <a:ext cx="889000" cy="1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111627</xdr:rowOff>
    </xdr:from>
    <xdr:to>
      <xdr:col>45</xdr:col>
      <xdr:colOff>177800</xdr:colOff>
      <xdr:row>94</xdr:row>
      <xdr:rowOff>120017</xdr:rowOff>
    </xdr:to>
    <xdr:cxnSp macro="">
      <xdr:nvCxnSpPr>
        <xdr:cNvPr id="460" name="直線コネクタ 459"/>
        <xdr:cNvCxnSpPr/>
      </xdr:nvCxnSpPr>
      <xdr:spPr>
        <a:xfrm flipV="1">
          <a:off x="7861300" y="1622792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95301</xdr:rowOff>
    </xdr:from>
    <xdr:to>
      <xdr:col>41</xdr:col>
      <xdr:colOff>101600</xdr:colOff>
      <xdr:row>98</xdr:row>
      <xdr:rowOff>25451</xdr:rowOff>
    </xdr:to>
    <xdr:sp macro="" textlink="">
      <xdr:nvSpPr>
        <xdr:cNvPr id="463" name="フローチャート: 判断 462"/>
        <xdr:cNvSpPr/>
      </xdr:nvSpPr>
      <xdr:spPr>
        <a:xfrm>
          <a:off x="7810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16578</xdr:rowOff>
    </xdr:from>
    <xdr:ext cx="534377" cy="259045"/>
    <xdr:sp macro="" textlink="">
      <xdr:nvSpPr>
        <xdr:cNvPr id="464" name="テキスト ボックス 463"/>
        <xdr:cNvSpPr txBox="1"/>
      </xdr:nvSpPr>
      <xdr:spPr>
        <a:xfrm>
          <a:off x="7594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13508</xdr:rowOff>
    </xdr:from>
    <xdr:to>
      <xdr:col>55</xdr:col>
      <xdr:colOff>50800</xdr:colOff>
      <xdr:row>91</xdr:row>
      <xdr:rowOff>115108</xdr:rowOff>
    </xdr:to>
    <xdr:sp macro="" textlink="">
      <xdr:nvSpPr>
        <xdr:cNvPr id="470" name="楕円 469"/>
        <xdr:cNvSpPr/>
      </xdr:nvSpPr>
      <xdr:spPr>
        <a:xfrm>
          <a:off x="10426700" y="156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99885</xdr:rowOff>
    </xdr:from>
    <xdr:ext cx="599010" cy="259045"/>
    <xdr:sp macro="" textlink="">
      <xdr:nvSpPr>
        <xdr:cNvPr id="471" name="普通建設事業費 （ うち更新整備　）該当値テキスト"/>
        <xdr:cNvSpPr txBox="1"/>
      </xdr:nvSpPr>
      <xdr:spPr>
        <a:xfrm>
          <a:off x="10528300" y="1553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58420</xdr:rowOff>
    </xdr:from>
    <xdr:to>
      <xdr:col>50</xdr:col>
      <xdr:colOff>165100</xdr:colOff>
      <xdr:row>93</xdr:row>
      <xdr:rowOff>160020</xdr:rowOff>
    </xdr:to>
    <xdr:sp macro="" textlink="">
      <xdr:nvSpPr>
        <xdr:cNvPr id="472" name="楕円 471"/>
        <xdr:cNvSpPr/>
      </xdr:nvSpPr>
      <xdr:spPr>
        <a:xfrm>
          <a:off x="9588500" y="160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5097</xdr:rowOff>
    </xdr:from>
    <xdr:ext cx="599010" cy="259045"/>
    <xdr:sp macro="" textlink="">
      <xdr:nvSpPr>
        <xdr:cNvPr id="473" name="テキスト ボックス 472"/>
        <xdr:cNvSpPr txBox="1"/>
      </xdr:nvSpPr>
      <xdr:spPr>
        <a:xfrm>
          <a:off x="9339795" y="157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60827</xdr:rowOff>
    </xdr:from>
    <xdr:to>
      <xdr:col>46</xdr:col>
      <xdr:colOff>38100</xdr:colOff>
      <xdr:row>94</xdr:row>
      <xdr:rowOff>162427</xdr:rowOff>
    </xdr:to>
    <xdr:sp macro="" textlink="">
      <xdr:nvSpPr>
        <xdr:cNvPr id="474" name="楕円 473"/>
        <xdr:cNvSpPr/>
      </xdr:nvSpPr>
      <xdr:spPr>
        <a:xfrm>
          <a:off x="8699500" y="161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7504</xdr:rowOff>
    </xdr:from>
    <xdr:ext cx="599010" cy="259045"/>
    <xdr:sp macro="" textlink="">
      <xdr:nvSpPr>
        <xdr:cNvPr id="475" name="テキスト ボックス 474"/>
        <xdr:cNvSpPr txBox="1"/>
      </xdr:nvSpPr>
      <xdr:spPr>
        <a:xfrm>
          <a:off x="8450795" y="159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69217</xdr:rowOff>
    </xdr:from>
    <xdr:to>
      <xdr:col>41</xdr:col>
      <xdr:colOff>101600</xdr:colOff>
      <xdr:row>94</xdr:row>
      <xdr:rowOff>170817</xdr:rowOff>
    </xdr:to>
    <xdr:sp macro="" textlink="">
      <xdr:nvSpPr>
        <xdr:cNvPr id="476" name="楕円 475"/>
        <xdr:cNvSpPr/>
      </xdr:nvSpPr>
      <xdr:spPr>
        <a:xfrm>
          <a:off x="7810500" y="161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15894</xdr:rowOff>
    </xdr:from>
    <xdr:ext cx="599010" cy="259045"/>
    <xdr:sp macro="" textlink="">
      <xdr:nvSpPr>
        <xdr:cNvPr id="477" name="テキスト ボックス 476"/>
        <xdr:cNvSpPr txBox="1"/>
      </xdr:nvSpPr>
      <xdr:spPr>
        <a:xfrm>
          <a:off x="7561795" y="159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65583</xdr:rowOff>
    </xdr:from>
    <xdr:to>
      <xdr:col>85</xdr:col>
      <xdr:colOff>127000</xdr:colOff>
      <xdr:row>39</xdr:row>
      <xdr:rowOff>13995</xdr:rowOff>
    </xdr:to>
    <xdr:cxnSp macro="">
      <xdr:nvCxnSpPr>
        <xdr:cNvPr id="506" name="直線コネクタ 505"/>
        <xdr:cNvCxnSpPr/>
      </xdr:nvCxnSpPr>
      <xdr:spPr>
        <a:xfrm>
          <a:off x="15481300" y="6580683"/>
          <a:ext cx="8382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65583</xdr:rowOff>
    </xdr:from>
    <xdr:to>
      <xdr:col>81</xdr:col>
      <xdr:colOff>50800</xdr:colOff>
      <xdr:row>38</xdr:row>
      <xdr:rowOff>168656</xdr:rowOff>
    </xdr:to>
    <xdr:cxnSp macro="">
      <xdr:nvCxnSpPr>
        <xdr:cNvPr id="509" name="直線コネクタ 508"/>
        <xdr:cNvCxnSpPr/>
      </xdr:nvCxnSpPr>
      <xdr:spPr>
        <a:xfrm flipV="1">
          <a:off x="14592300" y="6580683"/>
          <a:ext cx="889000" cy="1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168656</xdr:rowOff>
    </xdr:from>
    <xdr:to>
      <xdr:col>76</xdr:col>
      <xdr:colOff>114300</xdr:colOff>
      <xdr:row>39</xdr:row>
      <xdr:rowOff>29578</xdr:rowOff>
    </xdr:to>
    <xdr:cxnSp macro="">
      <xdr:nvCxnSpPr>
        <xdr:cNvPr id="512" name="直線コネクタ 511"/>
        <xdr:cNvCxnSpPr/>
      </xdr:nvCxnSpPr>
      <xdr:spPr>
        <a:xfrm flipV="1">
          <a:off x="13703300" y="6683756"/>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29578</xdr:rowOff>
    </xdr:from>
    <xdr:to>
      <xdr:col>71</xdr:col>
      <xdr:colOff>177800</xdr:colOff>
      <xdr:row>39</xdr:row>
      <xdr:rowOff>38253</xdr:rowOff>
    </xdr:to>
    <xdr:cxnSp macro="">
      <xdr:nvCxnSpPr>
        <xdr:cNvPr id="515" name="直線コネクタ 514"/>
        <xdr:cNvCxnSpPr/>
      </xdr:nvCxnSpPr>
      <xdr:spPr>
        <a:xfrm flipV="1">
          <a:off x="12814300" y="6716128"/>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120269</xdr:rowOff>
    </xdr:from>
    <xdr:to>
      <xdr:col>72</xdr:col>
      <xdr:colOff>38100</xdr:colOff>
      <xdr:row>39</xdr:row>
      <xdr:rowOff>50419</xdr:rowOff>
    </xdr:to>
    <xdr:sp macro="" textlink="">
      <xdr:nvSpPr>
        <xdr:cNvPr id="516" name="フローチャート: 判断 515"/>
        <xdr:cNvSpPr/>
      </xdr:nvSpPr>
      <xdr:spPr>
        <a:xfrm>
          <a:off x="13652500" y="66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66946</xdr:rowOff>
    </xdr:from>
    <xdr:ext cx="469744" cy="259045"/>
    <xdr:sp macro="" textlink="">
      <xdr:nvSpPr>
        <xdr:cNvPr id="517" name="テキスト ボックス 516"/>
        <xdr:cNvSpPr txBox="1"/>
      </xdr:nvSpPr>
      <xdr:spPr>
        <a:xfrm>
          <a:off x="13468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122644</xdr:rowOff>
    </xdr:from>
    <xdr:to>
      <xdr:col>67</xdr:col>
      <xdr:colOff>101600</xdr:colOff>
      <xdr:row>39</xdr:row>
      <xdr:rowOff>52794</xdr:rowOff>
    </xdr:to>
    <xdr:sp macro="" textlink="">
      <xdr:nvSpPr>
        <xdr:cNvPr id="518" name="フローチャート: 判断 517"/>
        <xdr:cNvSpPr/>
      </xdr:nvSpPr>
      <xdr:spPr>
        <a:xfrm>
          <a:off x="12763500" y="66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69321</xdr:rowOff>
    </xdr:from>
    <xdr:ext cx="469744" cy="259045"/>
    <xdr:sp macro="" textlink="">
      <xdr:nvSpPr>
        <xdr:cNvPr id="519" name="テキスト ボックス 518"/>
        <xdr:cNvSpPr txBox="1"/>
      </xdr:nvSpPr>
      <xdr:spPr>
        <a:xfrm>
          <a:off x="12579428" y="64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134645</xdr:rowOff>
    </xdr:from>
    <xdr:to>
      <xdr:col>85</xdr:col>
      <xdr:colOff>177800</xdr:colOff>
      <xdr:row>39</xdr:row>
      <xdr:rowOff>64795</xdr:rowOff>
    </xdr:to>
    <xdr:sp macro="" textlink="">
      <xdr:nvSpPr>
        <xdr:cNvPr id="525" name="楕円 524"/>
        <xdr:cNvSpPr/>
      </xdr:nvSpPr>
      <xdr:spPr>
        <a:xfrm>
          <a:off x="16268700" y="66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94022</xdr:rowOff>
    </xdr:from>
    <xdr:ext cx="469744" cy="259045"/>
    <xdr:sp macro="" textlink="">
      <xdr:nvSpPr>
        <xdr:cNvPr id="526" name="災害復旧事業費該当値テキスト"/>
        <xdr:cNvSpPr txBox="1"/>
      </xdr:nvSpPr>
      <xdr:spPr>
        <a:xfrm>
          <a:off x="16370300"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14783</xdr:rowOff>
    </xdr:from>
    <xdr:to>
      <xdr:col>81</xdr:col>
      <xdr:colOff>101600</xdr:colOff>
      <xdr:row>38</xdr:row>
      <xdr:rowOff>116383</xdr:rowOff>
    </xdr:to>
    <xdr:sp macro="" textlink="">
      <xdr:nvSpPr>
        <xdr:cNvPr id="527" name="楕円 526"/>
        <xdr:cNvSpPr/>
      </xdr:nvSpPr>
      <xdr:spPr>
        <a:xfrm>
          <a:off x="15430500" y="65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132910</xdr:rowOff>
    </xdr:from>
    <xdr:ext cx="534377" cy="259045"/>
    <xdr:sp macro="" textlink="">
      <xdr:nvSpPr>
        <xdr:cNvPr id="528" name="テキスト ボックス 527"/>
        <xdr:cNvSpPr txBox="1"/>
      </xdr:nvSpPr>
      <xdr:spPr>
        <a:xfrm>
          <a:off x="15214111" y="63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117856</xdr:rowOff>
    </xdr:from>
    <xdr:to>
      <xdr:col>76</xdr:col>
      <xdr:colOff>165100</xdr:colOff>
      <xdr:row>39</xdr:row>
      <xdr:rowOff>48006</xdr:rowOff>
    </xdr:to>
    <xdr:sp macro="" textlink="">
      <xdr:nvSpPr>
        <xdr:cNvPr id="529" name="楕円 528"/>
        <xdr:cNvSpPr/>
      </xdr:nvSpPr>
      <xdr:spPr>
        <a:xfrm>
          <a:off x="14541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64533</xdr:rowOff>
    </xdr:from>
    <xdr:ext cx="469744" cy="259045"/>
    <xdr:sp macro="" textlink="">
      <xdr:nvSpPr>
        <xdr:cNvPr id="530" name="テキスト ボックス 529"/>
        <xdr:cNvSpPr txBox="1"/>
      </xdr:nvSpPr>
      <xdr:spPr>
        <a:xfrm>
          <a:off x="14357428" y="640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150228</xdr:rowOff>
    </xdr:from>
    <xdr:to>
      <xdr:col>72</xdr:col>
      <xdr:colOff>38100</xdr:colOff>
      <xdr:row>39</xdr:row>
      <xdr:rowOff>80378</xdr:rowOff>
    </xdr:to>
    <xdr:sp macro="" textlink="">
      <xdr:nvSpPr>
        <xdr:cNvPr id="531" name="楕円 530"/>
        <xdr:cNvSpPr/>
      </xdr:nvSpPr>
      <xdr:spPr>
        <a:xfrm>
          <a:off x="13652500" y="66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71505</xdr:rowOff>
    </xdr:from>
    <xdr:ext cx="469744" cy="259045"/>
    <xdr:sp macro="" textlink="">
      <xdr:nvSpPr>
        <xdr:cNvPr id="532" name="テキスト ボックス 531"/>
        <xdr:cNvSpPr txBox="1"/>
      </xdr:nvSpPr>
      <xdr:spPr>
        <a:xfrm>
          <a:off x="13468428" y="67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158903</xdr:rowOff>
    </xdr:from>
    <xdr:to>
      <xdr:col>67</xdr:col>
      <xdr:colOff>101600</xdr:colOff>
      <xdr:row>39</xdr:row>
      <xdr:rowOff>89053</xdr:rowOff>
    </xdr:to>
    <xdr:sp macro="" textlink="">
      <xdr:nvSpPr>
        <xdr:cNvPr id="533" name="楕円 532"/>
        <xdr:cNvSpPr/>
      </xdr:nvSpPr>
      <xdr:spPr>
        <a:xfrm>
          <a:off x="12763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80180</xdr:rowOff>
    </xdr:from>
    <xdr:ext cx="378565" cy="259045"/>
    <xdr:sp macro="" textlink="">
      <xdr:nvSpPr>
        <xdr:cNvPr id="534" name="テキスト ボックス 533"/>
        <xdr:cNvSpPr txBox="1"/>
      </xdr:nvSpPr>
      <xdr:spPr>
        <a:xfrm>
          <a:off x="12625017" y="676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15" name="直線コネクタ 614"/>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16"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17" name="直線コネクタ 616"/>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8"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9" name="直線コネクタ 618"/>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96716</xdr:rowOff>
    </xdr:from>
    <xdr:to>
      <xdr:col>85</xdr:col>
      <xdr:colOff>127000</xdr:colOff>
      <xdr:row>70</xdr:row>
      <xdr:rowOff>100945</xdr:rowOff>
    </xdr:to>
    <xdr:cxnSp macro="">
      <xdr:nvCxnSpPr>
        <xdr:cNvPr id="620" name="直線コネクタ 619"/>
        <xdr:cNvCxnSpPr/>
      </xdr:nvCxnSpPr>
      <xdr:spPr>
        <a:xfrm flipV="1">
          <a:off x="15481300" y="1209821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21"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22" name="フローチャート: 判断 621"/>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63546</xdr:rowOff>
    </xdr:from>
    <xdr:to>
      <xdr:col>81</xdr:col>
      <xdr:colOff>50800</xdr:colOff>
      <xdr:row>70</xdr:row>
      <xdr:rowOff>100945</xdr:rowOff>
    </xdr:to>
    <xdr:cxnSp macro="">
      <xdr:nvCxnSpPr>
        <xdr:cNvPr id="623" name="直線コネクタ 622"/>
        <xdr:cNvCxnSpPr/>
      </xdr:nvCxnSpPr>
      <xdr:spPr>
        <a:xfrm>
          <a:off x="14592300" y="1206504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24" name="フローチャート: 判断 623"/>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25" name="テキスト ボックス 624"/>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63546</xdr:rowOff>
    </xdr:from>
    <xdr:to>
      <xdr:col>76</xdr:col>
      <xdr:colOff>114300</xdr:colOff>
      <xdr:row>70</xdr:row>
      <xdr:rowOff>85819</xdr:rowOff>
    </xdr:to>
    <xdr:cxnSp macro="">
      <xdr:nvCxnSpPr>
        <xdr:cNvPr id="626" name="直線コネクタ 625"/>
        <xdr:cNvCxnSpPr/>
      </xdr:nvCxnSpPr>
      <xdr:spPr>
        <a:xfrm flipV="1">
          <a:off x="13703300" y="12065046"/>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27" name="フローチャート: 判断 626"/>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8" name="テキスト ボックス 627"/>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73254</xdr:rowOff>
    </xdr:from>
    <xdr:to>
      <xdr:col>71</xdr:col>
      <xdr:colOff>177800</xdr:colOff>
      <xdr:row>70</xdr:row>
      <xdr:rowOff>85819</xdr:rowOff>
    </xdr:to>
    <xdr:cxnSp macro="">
      <xdr:nvCxnSpPr>
        <xdr:cNvPr id="629" name="直線コネクタ 628"/>
        <xdr:cNvCxnSpPr/>
      </xdr:nvCxnSpPr>
      <xdr:spPr>
        <a:xfrm>
          <a:off x="12814300" y="12074754"/>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0" name="フローチャート: 判断 629"/>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1" name="テキスト ボックス 630"/>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2" name="フローチャート: 判断 631"/>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167020</xdr:rowOff>
    </xdr:from>
    <xdr:ext cx="534377" cy="259045"/>
    <xdr:sp macro="" textlink="">
      <xdr:nvSpPr>
        <xdr:cNvPr id="633" name="テキスト ボックス 632"/>
        <xdr:cNvSpPr txBox="1"/>
      </xdr:nvSpPr>
      <xdr:spPr>
        <a:xfrm>
          <a:off x="12547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45916</xdr:rowOff>
    </xdr:from>
    <xdr:to>
      <xdr:col>85</xdr:col>
      <xdr:colOff>177800</xdr:colOff>
      <xdr:row>70</xdr:row>
      <xdr:rowOff>147516</xdr:rowOff>
    </xdr:to>
    <xdr:sp macro="" textlink="">
      <xdr:nvSpPr>
        <xdr:cNvPr id="639" name="楕円 638"/>
        <xdr:cNvSpPr/>
      </xdr:nvSpPr>
      <xdr:spPr>
        <a:xfrm>
          <a:off x="162687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170393</xdr:rowOff>
    </xdr:from>
    <xdr:ext cx="599010" cy="259045"/>
    <xdr:sp macro="" textlink="">
      <xdr:nvSpPr>
        <xdr:cNvPr id="640" name="公債費該当値テキスト"/>
        <xdr:cNvSpPr txBox="1"/>
      </xdr:nvSpPr>
      <xdr:spPr>
        <a:xfrm>
          <a:off x="16370300" y="120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50145</xdr:rowOff>
    </xdr:from>
    <xdr:to>
      <xdr:col>81</xdr:col>
      <xdr:colOff>101600</xdr:colOff>
      <xdr:row>70</xdr:row>
      <xdr:rowOff>151745</xdr:rowOff>
    </xdr:to>
    <xdr:sp macro="" textlink="">
      <xdr:nvSpPr>
        <xdr:cNvPr id="641" name="楕円 640"/>
        <xdr:cNvSpPr/>
      </xdr:nvSpPr>
      <xdr:spPr>
        <a:xfrm>
          <a:off x="15430500" y="120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168272</xdr:rowOff>
    </xdr:from>
    <xdr:ext cx="599010" cy="259045"/>
    <xdr:sp macro="" textlink="">
      <xdr:nvSpPr>
        <xdr:cNvPr id="642" name="テキスト ボックス 641"/>
        <xdr:cNvSpPr txBox="1"/>
      </xdr:nvSpPr>
      <xdr:spPr>
        <a:xfrm>
          <a:off x="15181795" y="118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12746</xdr:rowOff>
    </xdr:from>
    <xdr:to>
      <xdr:col>76</xdr:col>
      <xdr:colOff>165100</xdr:colOff>
      <xdr:row>70</xdr:row>
      <xdr:rowOff>114346</xdr:rowOff>
    </xdr:to>
    <xdr:sp macro="" textlink="">
      <xdr:nvSpPr>
        <xdr:cNvPr id="643" name="楕円 642"/>
        <xdr:cNvSpPr/>
      </xdr:nvSpPr>
      <xdr:spPr>
        <a:xfrm>
          <a:off x="14541500" y="120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130873</xdr:rowOff>
    </xdr:from>
    <xdr:ext cx="599010" cy="259045"/>
    <xdr:sp macro="" textlink="">
      <xdr:nvSpPr>
        <xdr:cNvPr id="644" name="テキスト ボックス 643"/>
        <xdr:cNvSpPr txBox="1"/>
      </xdr:nvSpPr>
      <xdr:spPr>
        <a:xfrm>
          <a:off x="14292795" y="1178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35019</xdr:rowOff>
    </xdr:from>
    <xdr:to>
      <xdr:col>72</xdr:col>
      <xdr:colOff>38100</xdr:colOff>
      <xdr:row>70</xdr:row>
      <xdr:rowOff>136619</xdr:rowOff>
    </xdr:to>
    <xdr:sp macro="" textlink="">
      <xdr:nvSpPr>
        <xdr:cNvPr id="645" name="楕円 644"/>
        <xdr:cNvSpPr/>
      </xdr:nvSpPr>
      <xdr:spPr>
        <a:xfrm>
          <a:off x="13652500" y="120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153146</xdr:rowOff>
    </xdr:from>
    <xdr:ext cx="599010" cy="259045"/>
    <xdr:sp macro="" textlink="">
      <xdr:nvSpPr>
        <xdr:cNvPr id="646" name="テキスト ボックス 645"/>
        <xdr:cNvSpPr txBox="1"/>
      </xdr:nvSpPr>
      <xdr:spPr>
        <a:xfrm>
          <a:off x="13403795" y="1181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22454</xdr:rowOff>
    </xdr:from>
    <xdr:to>
      <xdr:col>67</xdr:col>
      <xdr:colOff>101600</xdr:colOff>
      <xdr:row>70</xdr:row>
      <xdr:rowOff>124054</xdr:rowOff>
    </xdr:to>
    <xdr:sp macro="" textlink="">
      <xdr:nvSpPr>
        <xdr:cNvPr id="647" name="楕円 646"/>
        <xdr:cNvSpPr/>
      </xdr:nvSpPr>
      <xdr:spPr>
        <a:xfrm>
          <a:off x="12763500" y="120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140581</xdr:rowOff>
    </xdr:from>
    <xdr:ext cx="599010" cy="259045"/>
    <xdr:sp macro="" textlink="">
      <xdr:nvSpPr>
        <xdr:cNvPr id="648" name="テキスト ボックス 647"/>
        <xdr:cNvSpPr txBox="1"/>
      </xdr:nvSpPr>
      <xdr:spPr>
        <a:xfrm>
          <a:off x="12514795" y="1179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70" name="直線コネクタ 669"/>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71"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72" name="直線コネクタ 671"/>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73"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74" name="直線コネクタ 673"/>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116342</xdr:rowOff>
    </xdr:from>
    <xdr:to>
      <xdr:col>85</xdr:col>
      <xdr:colOff>127000</xdr:colOff>
      <xdr:row>98</xdr:row>
      <xdr:rowOff>118601</xdr:rowOff>
    </xdr:to>
    <xdr:cxnSp macro="">
      <xdr:nvCxnSpPr>
        <xdr:cNvPr id="675" name="直線コネクタ 674"/>
        <xdr:cNvCxnSpPr/>
      </xdr:nvCxnSpPr>
      <xdr:spPr>
        <a:xfrm flipV="1">
          <a:off x="15481300" y="16918442"/>
          <a:ext cx="8382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76"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77" name="フローチャート: 判断 676"/>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139650</xdr:rowOff>
    </xdr:from>
    <xdr:to>
      <xdr:col>81</xdr:col>
      <xdr:colOff>50800</xdr:colOff>
      <xdr:row>98</xdr:row>
      <xdr:rowOff>118601</xdr:rowOff>
    </xdr:to>
    <xdr:cxnSp macro="">
      <xdr:nvCxnSpPr>
        <xdr:cNvPr id="678" name="直線コネクタ 677"/>
        <xdr:cNvCxnSpPr/>
      </xdr:nvCxnSpPr>
      <xdr:spPr>
        <a:xfrm>
          <a:off x="14592300" y="16770300"/>
          <a:ext cx="889000" cy="1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9" name="フローチャート: 判断 678"/>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80" name="テキスト ボックス 679"/>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139650</xdr:rowOff>
    </xdr:from>
    <xdr:to>
      <xdr:col>76</xdr:col>
      <xdr:colOff>114300</xdr:colOff>
      <xdr:row>98</xdr:row>
      <xdr:rowOff>103563</xdr:rowOff>
    </xdr:to>
    <xdr:cxnSp macro="">
      <xdr:nvCxnSpPr>
        <xdr:cNvPr id="681" name="直線コネクタ 680"/>
        <xdr:cNvCxnSpPr/>
      </xdr:nvCxnSpPr>
      <xdr:spPr>
        <a:xfrm flipV="1">
          <a:off x="13703300" y="16770300"/>
          <a:ext cx="889000" cy="13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82" name="フローチャート: 判断 681"/>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83" name="テキスト ボックス 682"/>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26228</xdr:rowOff>
    </xdr:from>
    <xdr:to>
      <xdr:col>71</xdr:col>
      <xdr:colOff>177800</xdr:colOff>
      <xdr:row>98</xdr:row>
      <xdr:rowOff>103563</xdr:rowOff>
    </xdr:to>
    <xdr:cxnSp macro="">
      <xdr:nvCxnSpPr>
        <xdr:cNvPr id="684" name="直線コネクタ 683"/>
        <xdr:cNvCxnSpPr/>
      </xdr:nvCxnSpPr>
      <xdr:spPr>
        <a:xfrm>
          <a:off x="12814300" y="16828328"/>
          <a:ext cx="889000" cy="7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85" name="フローチャート: 判断 684"/>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107352</xdr:rowOff>
    </xdr:from>
    <xdr:ext cx="534377" cy="259045"/>
    <xdr:sp macro="" textlink="">
      <xdr:nvSpPr>
        <xdr:cNvPr id="686" name="テキスト ボックス 685"/>
        <xdr:cNvSpPr txBox="1"/>
      </xdr:nvSpPr>
      <xdr:spPr>
        <a:xfrm>
          <a:off x="13436111" y="16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87" name="フローチャート: 判断 686"/>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85994</xdr:rowOff>
    </xdr:from>
    <xdr:ext cx="534377" cy="259045"/>
    <xdr:sp macro="" textlink="">
      <xdr:nvSpPr>
        <xdr:cNvPr id="688" name="テキスト ボックス 687"/>
        <xdr:cNvSpPr txBox="1"/>
      </xdr:nvSpPr>
      <xdr:spPr>
        <a:xfrm>
          <a:off x="12547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65542</xdr:rowOff>
    </xdr:from>
    <xdr:to>
      <xdr:col>85</xdr:col>
      <xdr:colOff>177800</xdr:colOff>
      <xdr:row>98</xdr:row>
      <xdr:rowOff>167142</xdr:rowOff>
    </xdr:to>
    <xdr:sp macro="" textlink="">
      <xdr:nvSpPr>
        <xdr:cNvPr id="694" name="楕円 693"/>
        <xdr:cNvSpPr/>
      </xdr:nvSpPr>
      <xdr:spPr>
        <a:xfrm>
          <a:off x="16268700" y="168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151919</xdr:rowOff>
    </xdr:from>
    <xdr:ext cx="469744" cy="259045"/>
    <xdr:sp macro="" textlink="">
      <xdr:nvSpPr>
        <xdr:cNvPr id="695" name="積立金該当値テキスト"/>
        <xdr:cNvSpPr txBox="1"/>
      </xdr:nvSpPr>
      <xdr:spPr>
        <a:xfrm>
          <a:off x="16370300" y="1678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67801</xdr:rowOff>
    </xdr:from>
    <xdr:to>
      <xdr:col>81</xdr:col>
      <xdr:colOff>101600</xdr:colOff>
      <xdr:row>98</xdr:row>
      <xdr:rowOff>169401</xdr:rowOff>
    </xdr:to>
    <xdr:sp macro="" textlink="">
      <xdr:nvSpPr>
        <xdr:cNvPr id="696" name="楕円 695"/>
        <xdr:cNvSpPr/>
      </xdr:nvSpPr>
      <xdr:spPr>
        <a:xfrm>
          <a:off x="15430500" y="168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160528</xdr:rowOff>
    </xdr:from>
    <xdr:ext cx="469744" cy="259045"/>
    <xdr:sp macro="" textlink="">
      <xdr:nvSpPr>
        <xdr:cNvPr id="697" name="テキスト ボックス 696"/>
        <xdr:cNvSpPr txBox="1"/>
      </xdr:nvSpPr>
      <xdr:spPr>
        <a:xfrm>
          <a:off x="15246428" y="169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88850</xdr:rowOff>
    </xdr:from>
    <xdr:to>
      <xdr:col>76</xdr:col>
      <xdr:colOff>165100</xdr:colOff>
      <xdr:row>98</xdr:row>
      <xdr:rowOff>19000</xdr:rowOff>
    </xdr:to>
    <xdr:sp macro="" textlink="">
      <xdr:nvSpPr>
        <xdr:cNvPr id="698" name="楕円 697"/>
        <xdr:cNvSpPr/>
      </xdr:nvSpPr>
      <xdr:spPr>
        <a:xfrm>
          <a:off x="14541500" y="167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35527</xdr:rowOff>
    </xdr:from>
    <xdr:ext cx="534377" cy="259045"/>
    <xdr:sp macro="" textlink="">
      <xdr:nvSpPr>
        <xdr:cNvPr id="699" name="テキスト ボックス 698"/>
        <xdr:cNvSpPr txBox="1"/>
      </xdr:nvSpPr>
      <xdr:spPr>
        <a:xfrm>
          <a:off x="14325111" y="164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52763</xdr:rowOff>
    </xdr:from>
    <xdr:to>
      <xdr:col>72</xdr:col>
      <xdr:colOff>38100</xdr:colOff>
      <xdr:row>98</xdr:row>
      <xdr:rowOff>154363</xdr:rowOff>
    </xdr:to>
    <xdr:sp macro="" textlink="">
      <xdr:nvSpPr>
        <xdr:cNvPr id="700" name="楕円 699"/>
        <xdr:cNvSpPr/>
      </xdr:nvSpPr>
      <xdr:spPr>
        <a:xfrm>
          <a:off x="13652500" y="16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145490</xdr:rowOff>
    </xdr:from>
    <xdr:ext cx="469744" cy="259045"/>
    <xdr:sp macro="" textlink="">
      <xdr:nvSpPr>
        <xdr:cNvPr id="701" name="テキスト ボックス 700"/>
        <xdr:cNvSpPr txBox="1"/>
      </xdr:nvSpPr>
      <xdr:spPr>
        <a:xfrm>
          <a:off x="13468428" y="169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146878</xdr:rowOff>
    </xdr:from>
    <xdr:to>
      <xdr:col>67</xdr:col>
      <xdr:colOff>101600</xdr:colOff>
      <xdr:row>98</xdr:row>
      <xdr:rowOff>77028</xdr:rowOff>
    </xdr:to>
    <xdr:sp macro="" textlink="">
      <xdr:nvSpPr>
        <xdr:cNvPr id="702" name="楕円 701"/>
        <xdr:cNvSpPr/>
      </xdr:nvSpPr>
      <xdr:spPr>
        <a:xfrm>
          <a:off x="12763500" y="167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93555</xdr:rowOff>
    </xdr:from>
    <xdr:ext cx="534377" cy="259045"/>
    <xdr:sp macro="" textlink="">
      <xdr:nvSpPr>
        <xdr:cNvPr id="703" name="テキスト ボックス 702"/>
        <xdr:cNvSpPr txBox="1"/>
      </xdr:nvSpPr>
      <xdr:spPr>
        <a:xfrm>
          <a:off x="12547111" y="1655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27" name="直線コネクタ 726"/>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30"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31" name="直線コネクタ 730"/>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16866</xdr:rowOff>
    </xdr:from>
    <xdr:to>
      <xdr:col>116</xdr:col>
      <xdr:colOff>63500</xdr:colOff>
      <xdr:row>38</xdr:row>
      <xdr:rowOff>80645</xdr:rowOff>
    </xdr:to>
    <xdr:cxnSp macro="">
      <xdr:nvCxnSpPr>
        <xdr:cNvPr id="732" name="直線コネクタ 731"/>
        <xdr:cNvCxnSpPr/>
      </xdr:nvCxnSpPr>
      <xdr:spPr>
        <a:xfrm flipV="1">
          <a:off x="21323300" y="6531966"/>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33"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34" name="フローチャート: 判断 733"/>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80645</xdr:rowOff>
    </xdr:from>
    <xdr:to>
      <xdr:col>111</xdr:col>
      <xdr:colOff>177800</xdr:colOff>
      <xdr:row>38</xdr:row>
      <xdr:rowOff>132994</xdr:rowOff>
    </xdr:to>
    <xdr:cxnSp macro="">
      <xdr:nvCxnSpPr>
        <xdr:cNvPr id="735" name="直線コネクタ 734"/>
        <xdr:cNvCxnSpPr/>
      </xdr:nvCxnSpPr>
      <xdr:spPr>
        <a:xfrm flipV="1">
          <a:off x="20434300" y="6595745"/>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36" name="フローチャート: 判断 735"/>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37" name="テキスト ボックス 736"/>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114402</xdr:rowOff>
    </xdr:from>
    <xdr:to>
      <xdr:col>107</xdr:col>
      <xdr:colOff>50800</xdr:colOff>
      <xdr:row>38</xdr:row>
      <xdr:rowOff>132994</xdr:rowOff>
    </xdr:to>
    <xdr:cxnSp macro="">
      <xdr:nvCxnSpPr>
        <xdr:cNvPr id="738" name="直線コネクタ 737"/>
        <xdr:cNvCxnSpPr/>
      </xdr:nvCxnSpPr>
      <xdr:spPr>
        <a:xfrm>
          <a:off x="19545300" y="6458052"/>
          <a:ext cx="889000" cy="1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9" name="フローチャート: 判断 738"/>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40" name="テキスト ボックス 739"/>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114402</xdr:rowOff>
    </xdr:from>
    <xdr:to>
      <xdr:col>102</xdr:col>
      <xdr:colOff>114300</xdr:colOff>
      <xdr:row>39</xdr:row>
      <xdr:rowOff>44450</xdr:rowOff>
    </xdr:to>
    <xdr:cxnSp macro="">
      <xdr:nvCxnSpPr>
        <xdr:cNvPr id="741" name="直線コネクタ 740"/>
        <xdr:cNvCxnSpPr/>
      </xdr:nvCxnSpPr>
      <xdr:spPr>
        <a:xfrm flipV="1">
          <a:off x="18656300" y="6458052"/>
          <a:ext cx="8890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89053</xdr:rowOff>
    </xdr:from>
    <xdr:to>
      <xdr:col>102</xdr:col>
      <xdr:colOff>165100</xdr:colOff>
      <xdr:row>39</xdr:row>
      <xdr:rowOff>19203</xdr:rowOff>
    </xdr:to>
    <xdr:sp macro="" textlink="">
      <xdr:nvSpPr>
        <xdr:cNvPr id="742" name="フローチャート: 判断 741"/>
        <xdr:cNvSpPr/>
      </xdr:nvSpPr>
      <xdr:spPr>
        <a:xfrm>
          <a:off x="19494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10330</xdr:rowOff>
    </xdr:from>
    <xdr:ext cx="378565" cy="259045"/>
    <xdr:sp macro="" textlink="">
      <xdr:nvSpPr>
        <xdr:cNvPr id="743" name="テキスト ボックス 742"/>
        <xdr:cNvSpPr txBox="1"/>
      </xdr:nvSpPr>
      <xdr:spPr>
        <a:xfrm>
          <a:off x="19356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92481</xdr:rowOff>
    </xdr:from>
    <xdr:to>
      <xdr:col>98</xdr:col>
      <xdr:colOff>38100</xdr:colOff>
      <xdr:row>39</xdr:row>
      <xdr:rowOff>22631</xdr:rowOff>
    </xdr:to>
    <xdr:sp macro="" textlink="">
      <xdr:nvSpPr>
        <xdr:cNvPr id="744" name="フローチャート: 判断 743"/>
        <xdr:cNvSpPr/>
      </xdr:nvSpPr>
      <xdr:spPr>
        <a:xfrm>
          <a:off x="18605500" y="660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39159</xdr:rowOff>
    </xdr:from>
    <xdr:ext cx="378565" cy="259045"/>
    <xdr:sp macro="" textlink="">
      <xdr:nvSpPr>
        <xdr:cNvPr id="745" name="テキスト ボックス 744"/>
        <xdr:cNvSpPr txBox="1"/>
      </xdr:nvSpPr>
      <xdr:spPr>
        <a:xfrm>
          <a:off x="18467017" y="63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137516</xdr:rowOff>
    </xdr:from>
    <xdr:to>
      <xdr:col>116</xdr:col>
      <xdr:colOff>114300</xdr:colOff>
      <xdr:row>38</xdr:row>
      <xdr:rowOff>67666</xdr:rowOff>
    </xdr:to>
    <xdr:sp macro="" textlink="">
      <xdr:nvSpPr>
        <xdr:cNvPr id="751" name="楕円 750"/>
        <xdr:cNvSpPr/>
      </xdr:nvSpPr>
      <xdr:spPr>
        <a:xfrm>
          <a:off x="22110700" y="64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160393</xdr:rowOff>
    </xdr:from>
    <xdr:ext cx="469744" cy="259045"/>
    <xdr:sp macro="" textlink="">
      <xdr:nvSpPr>
        <xdr:cNvPr id="752" name="投資及び出資金該当値テキスト"/>
        <xdr:cNvSpPr txBox="1"/>
      </xdr:nvSpPr>
      <xdr:spPr>
        <a:xfrm>
          <a:off x="22212300"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29845</xdr:rowOff>
    </xdr:from>
    <xdr:to>
      <xdr:col>112</xdr:col>
      <xdr:colOff>38100</xdr:colOff>
      <xdr:row>38</xdr:row>
      <xdr:rowOff>131445</xdr:rowOff>
    </xdr:to>
    <xdr:sp macro="" textlink="">
      <xdr:nvSpPr>
        <xdr:cNvPr id="753" name="楕円 752"/>
        <xdr:cNvSpPr/>
      </xdr:nvSpPr>
      <xdr:spPr>
        <a:xfrm>
          <a:off x="21272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147972</xdr:rowOff>
    </xdr:from>
    <xdr:ext cx="469744" cy="259045"/>
    <xdr:sp macro="" textlink="">
      <xdr:nvSpPr>
        <xdr:cNvPr id="754" name="テキスト ボックス 753"/>
        <xdr:cNvSpPr txBox="1"/>
      </xdr:nvSpPr>
      <xdr:spPr>
        <a:xfrm>
          <a:off x="21088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82194</xdr:rowOff>
    </xdr:from>
    <xdr:to>
      <xdr:col>107</xdr:col>
      <xdr:colOff>101600</xdr:colOff>
      <xdr:row>39</xdr:row>
      <xdr:rowOff>12344</xdr:rowOff>
    </xdr:to>
    <xdr:sp macro="" textlink="">
      <xdr:nvSpPr>
        <xdr:cNvPr id="755" name="楕円 754"/>
        <xdr:cNvSpPr/>
      </xdr:nvSpPr>
      <xdr:spPr>
        <a:xfrm>
          <a:off x="20383500" y="65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28871</xdr:rowOff>
    </xdr:from>
    <xdr:ext cx="469744" cy="259045"/>
    <xdr:sp macro="" textlink="">
      <xdr:nvSpPr>
        <xdr:cNvPr id="756" name="テキスト ボックス 755"/>
        <xdr:cNvSpPr txBox="1"/>
      </xdr:nvSpPr>
      <xdr:spPr>
        <a:xfrm>
          <a:off x="20199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63602</xdr:rowOff>
    </xdr:from>
    <xdr:to>
      <xdr:col>102</xdr:col>
      <xdr:colOff>165100</xdr:colOff>
      <xdr:row>37</xdr:row>
      <xdr:rowOff>165202</xdr:rowOff>
    </xdr:to>
    <xdr:sp macro="" textlink="">
      <xdr:nvSpPr>
        <xdr:cNvPr id="757" name="楕円 756"/>
        <xdr:cNvSpPr/>
      </xdr:nvSpPr>
      <xdr:spPr>
        <a:xfrm>
          <a:off x="19494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10279</xdr:rowOff>
    </xdr:from>
    <xdr:ext cx="469744" cy="259045"/>
    <xdr:sp macro="" textlink="">
      <xdr:nvSpPr>
        <xdr:cNvPr id="758" name="テキスト ボックス 757"/>
        <xdr:cNvSpPr txBox="1"/>
      </xdr:nvSpPr>
      <xdr:spPr>
        <a:xfrm>
          <a:off x="19310428" y="61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84" name="直線コネクタ 783"/>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85"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87"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8" name="直線コネクタ 787"/>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154863</xdr:rowOff>
    </xdr:from>
    <xdr:to>
      <xdr:col>116</xdr:col>
      <xdr:colOff>63500</xdr:colOff>
      <xdr:row>58</xdr:row>
      <xdr:rowOff>156172</xdr:rowOff>
    </xdr:to>
    <xdr:cxnSp macro="">
      <xdr:nvCxnSpPr>
        <xdr:cNvPr id="789" name="直線コネクタ 788"/>
        <xdr:cNvCxnSpPr/>
      </xdr:nvCxnSpPr>
      <xdr:spPr>
        <a:xfrm flipV="1">
          <a:off x="21323300" y="10098963"/>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90"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91" name="フローチャート: 判断 790"/>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155537</xdr:rowOff>
    </xdr:from>
    <xdr:to>
      <xdr:col>111</xdr:col>
      <xdr:colOff>177800</xdr:colOff>
      <xdr:row>58</xdr:row>
      <xdr:rowOff>156172</xdr:rowOff>
    </xdr:to>
    <xdr:cxnSp macro="">
      <xdr:nvCxnSpPr>
        <xdr:cNvPr id="792" name="直線コネクタ 791"/>
        <xdr:cNvCxnSpPr/>
      </xdr:nvCxnSpPr>
      <xdr:spPr>
        <a:xfrm>
          <a:off x="20434300" y="1009963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93" name="フローチャート: 判断 792"/>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94" name="テキスト ボックス 793"/>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155537</xdr:rowOff>
    </xdr:from>
    <xdr:to>
      <xdr:col>107</xdr:col>
      <xdr:colOff>50800</xdr:colOff>
      <xdr:row>58</xdr:row>
      <xdr:rowOff>156108</xdr:rowOff>
    </xdr:to>
    <xdr:cxnSp macro="">
      <xdr:nvCxnSpPr>
        <xdr:cNvPr id="795" name="直線コネクタ 794"/>
        <xdr:cNvCxnSpPr/>
      </xdr:nvCxnSpPr>
      <xdr:spPr>
        <a:xfrm flipV="1">
          <a:off x="19545300" y="1009963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96" name="フローチャート: 判断 795"/>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97" name="テキスト ボックス 796"/>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111036</xdr:rowOff>
    </xdr:from>
    <xdr:to>
      <xdr:col>102</xdr:col>
      <xdr:colOff>114300</xdr:colOff>
      <xdr:row>58</xdr:row>
      <xdr:rowOff>156108</xdr:rowOff>
    </xdr:to>
    <xdr:cxnSp macro="">
      <xdr:nvCxnSpPr>
        <xdr:cNvPr id="798" name="直線コネクタ 797"/>
        <xdr:cNvCxnSpPr/>
      </xdr:nvCxnSpPr>
      <xdr:spPr>
        <a:xfrm>
          <a:off x="18656300" y="10055136"/>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142684</xdr:rowOff>
    </xdr:from>
    <xdr:to>
      <xdr:col>102</xdr:col>
      <xdr:colOff>165100</xdr:colOff>
      <xdr:row>59</xdr:row>
      <xdr:rowOff>72834</xdr:rowOff>
    </xdr:to>
    <xdr:sp macro="" textlink="">
      <xdr:nvSpPr>
        <xdr:cNvPr id="799" name="フローチャート: 判断 798"/>
        <xdr:cNvSpPr/>
      </xdr:nvSpPr>
      <xdr:spPr>
        <a:xfrm>
          <a:off x="19494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63961</xdr:rowOff>
    </xdr:from>
    <xdr:ext cx="469744" cy="259045"/>
    <xdr:sp macro="" textlink="">
      <xdr:nvSpPr>
        <xdr:cNvPr id="800" name="テキスト ボックス 799"/>
        <xdr:cNvSpPr txBox="1"/>
      </xdr:nvSpPr>
      <xdr:spPr>
        <a:xfrm>
          <a:off x="19310428"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116015</xdr:rowOff>
    </xdr:from>
    <xdr:to>
      <xdr:col>98</xdr:col>
      <xdr:colOff>38100</xdr:colOff>
      <xdr:row>59</xdr:row>
      <xdr:rowOff>46165</xdr:rowOff>
    </xdr:to>
    <xdr:sp macro="" textlink="">
      <xdr:nvSpPr>
        <xdr:cNvPr id="801" name="フローチャート: 判断 800"/>
        <xdr:cNvSpPr/>
      </xdr:nvSpPr>
      <xdr:spPr>
        <a:xfrm>
          <a:off x="18605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37292</xdr:rowOff>
    </xdr:from>
    <xdr:ext cx="469744" cy="259045"/>
    <xdr:sp macro="" textlink="">
      <xdr:nvSpPr>
        <xdr:cNvPr id="802" name="テキスト ボックス 801"/>
        <xdr:cNvSpPr txBox="1"/>
      </xdr:nvSpPr>
      <xdr:spPr>
        <a:xfrm>
          <a:off x="18421428"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104063</xdr:rowOff>
    </xdr:from>
    <xdr:to>
      <xdr:col>116</xdr:col>
      <xdr:colOff>114300</xdr:colOff>
      <xdr:row>59</xdr:row>
      <xdr:rowOff>34213</xdr:rowOff>
    </xdr:to>
    <xdr:sp macro="" textlink="">
      <xdr:nvSpPr>
        <xdr:cNvPr id="808" name="楕円 807"/>
        <xdr:cNvSpPr/>
      </xdr:nvSpPr>
      <xdr:spPr>
        <a:xfrm>
          <a:off x="22110700" y="100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63440</xdr:rowOff>
    </xdr:from>
    <xdr:ext cx="469744" cy="259045"/>
    <xdr:sp macro="" textlink="">
      <xdr:nvSpPr>
        <xdr:cNvPr id="809" name="貸付金該当値テキスト"/>
        <xdr:cNvSpPr txBox="1"/>
      </xdr:nvSpPr>
      <xdr:spPr>
        <a:xfrm>
          <a:off x="22212300" y="98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105372</xdr:rowOff>
    </xdr:from>
    <xdr:to>
      <xdr:col>112</xdr:col>
      <xdr:colOff>38100</xdr:colOff>
      <xdr:row>59</xdr:row>
      <xdr:rowOff>35522</xdr:rowOff>
    </xdr:to>
    <xdr:sp macro="" textlink="">
      <xdr:nvSpPr>
        <xdr:cNvPr id="810" name="楕円 809"/>
        <xdr:cNvSpPr/>
      </xdr:nvSpPr>
      <xdr:spPr>
        <a:xfrm>
          <a:off x="21272500" y="100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52049</xdr:rowOff>
    </xdr:from>
    <xdr:ext cx="469744" cy="259045"/>
    <xdr:sp macro="" textlink="">
      <xdr:nvSpPr>
        <xdr:cNvPr id="811" name="テキスト ボックス 810"/>
        <xdr:cNvSpPr txBox="1"/>
      </xdr:nvSpPr>
      <xdr:spPr>
        <a:xfrm>
          <a:off x="21088428" y="98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104737</xdr:rowOff>
    </xdr:from>
    <xdr:to>
      <xdr:col>107</xdr:col>
      <xdr:colOff>101600</xdr:colOff>
      <xdr:row>59</xdr:row>
      <xdr:rowOff>34887</xdr:rowOff>
    </xdr:to>
    <xdr:sp macro="" textlink="">
      <xdr:nvSpPr>
        <xdr:cNvPr id="812" name="楕円 811"/>
        <xdr:cNvSpPr/>
      </xdr:nvSpPr>
      <xdr:spPr>
        <a:xfrm>
          <a:off x="20383500" y="100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51414</xdr:rowOff>
    </xdr:from>
    <xdr:ext cx="469744" cy="259045"/>
    <xdr:sp macro="" textlink="">
      <xdr:nvSpPr>
        <xdr:cNvPr id="813" name="テキスト ボックス 812"/>
        <xdr:cNvSpPr txBox="1"/>
      </xdr:nvSpPr>
      <xdr:spPr>
        <a:xfrm>
          <a:off x="20199428" y="982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105308</xdr:rowOff>
    </xdr:from>
    <xdr:to>
      <xdr:col>102</xdr:col>
      <xdr:colOff>165100</xdr:colOff>
      <xdr:row>59</xdr:row>
      <xdr:rowOff>35458</xdr:rowOff>
    </xdr:to>
    <xdr:sp macro="" textlink="">
      <xdr:nvSpPr>
        <xdr:cNvPr id="814" name="楕円 813"/>
        <xdr:cNvSpPr/>
      </xdr:nvSpPr>
      <xdr:spPr>
        <a:xfrm>
          <a:off x="19494500" y="100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51985</xdr:rowOff>
    </xdr:from>
    <xdr:ext cx="469744" cy="259045"/>
    <xdr:sp macro="" textlink="">
      <xdr:nvSpPr>
        <xdr:cNvPr id="815" name="テキスト ボックス 814"/>
        <xdr:cNvSpPr txBox="1"/>
      </xdr:nvSpPr>
      <xdr:spPr>
        <a:xfrm>
          <a:off x="19310428" y="982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60236</xdr:rowOff>
    </xdr:from>
    <xdr:to>
      <xdr:col>98</xdr:col>
      <xdr:colOff>38100</xdr:colOff>
      <xdr:row>58</xdr:row>
      <xdr:rowOff>161836</xdr:rowOff>
    </xdr:to>
    <xdr:sp macro="" textlink="">
      <xdr:nvSpPr>
        <xdr:cNvPr id="816" name="楕円 815"/>
        <xdr:cNvSpPr/>
      </xdr:nvSpPr>
      <xdr:spPr>
        <a:xfrm>
          <a:off x="18605500" y="100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6913</xdr:rowOff>
    </xdr:from>
    <xdr:ext cx="469744" cy="259045"/>
    <xdr:sp macro="" textlink="">
      <xdr:nvSpPr>
        <xdr:cNvPr id="817" name="テキスト ボックス 816"/>
        <xdr:cNvSpPr txBox="1"/>
      </xdr:nvSpPr>
      <xdr:spPr>
        <a:xfrm>
          <a:off x="18421428" y="97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43" name="直線コネクタ 842"/>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44"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45" name="直線コネクタ 844"/>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46"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47" name="直線コネクタ 846"/>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133963</xdr:rowOff>
    </xdr:from>
    <xdr:to>
      <xdr:col>116</xdr:col>
      <xdr:colOff>63500</xdr:colOff>
      <xdr:row>74</xdr:row>
      <xdr:rowOff>70826</xdr:rowOff>
    </xdr:to>
    <xdr:cxnSp macro="">
      <xdr:nvCxnSpPr>
        <xdr:cNvPr id="848" name="直線コネクタ 847"/>
        <xdr:cNvCxnSpPr/>
      </xdr:nvCxnSpPr>
      <xdr:spPr>
        <a:xfrm>
          <a:off x="21323300" y="12649813"/>
          <a:ext cx="8382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9"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50" name="フローチャート: 判断 849"/>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133963</xdr:rowOff>
    </xdr:from>
    <xdr:to>
      <xdr:col>111</xdr:col>
      <xdr:colOff>177800</xdr:colOff>
      <xdr:row>73</xdr:row>
      <xdr:rowOff>156192</xdr:rowOff>
    </xdr:to>
    <xdr:cxnSp macro="">
      <xdr:nvCxnSpPr>
        <xdr:cNvPr id="851" name="直線コネクタ 850"/>
        <xdr:cNvCxnSpPr/>
      </xdr:nvCxnSpPr>
      <xdr:spPr>
        <a:xfrm flipV="1">
          <a:off x="20434300" y="12649813"/>
          <a:ext cx="8890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52" name="フローチャート: 判断 851"/>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53" name="テキスト ボックス 852"/>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156192</xdr:rowOff>
    </xdr:from>
    <xdr:to>
      <xdr:col>107</xdr:col>
      <xdr:colOff>50800</xdr:colOff>
      <xdr:row>74</xdr:row>
      <xdr:rowOff>28818</xdr:rowOff>
    </xdr:to>
    <xdr:cxnSp macro="">
      <xdr:nvCxnSpPr>
        <xdr:cNvPr id="854" name="直線コネクタ 853"/>
        <xdr:cNvCxnSpPr/>
      </xdr:nvCxnSpPr>
      <xdr:spPr>
        <a:xfrm flipV="1">
          <a:off x="19545300" y="12672042"/>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55" name="フローチャート: 判断 854"/>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56" name="テキスト ボックス 855"/>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169941</xdr:rowOff>
    </xdr:from>
    <xdr:to>
      <xdr:col>102</xdr:col>
      <xdr:colOff>114300</xdr:colOff>
      <xdr:row>74</xdr:row>
      <xdr:rowOff>28818</xdr:rowOff>
    </xdr:to>
    <xdr:cxnSp macro="">
      <xdr:nvCxnSpPr>
        <xdr:cNvPr id="857" name="直線コネクタ 856"/>
        <xdr:cNvCxnSpPr/>
      </xdr:nvCxnSpPr>
      <xdr:spPr>
        <a:xfrm>
          <a:off x="18656300" y="12685791"/>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113273</xdr:rowOff>
    </xdr:from>
    <xdr:to>
      <xdr:col>102</xdr:col>
      <xdr:colOff>165100</xdr:colOff>
      <xdr:row>76</xdr:row>
      <xdr:rowOff>43424</xdr:rowOff>
    </xdr:to>
    <xdr:sp macro="" textlink="">
      <xdr:nvSpPr>
        <xdr:cNvPr id="858" name="フローチャート: 判断 857"/>
        <xdr:cNvSpPr/>
      </xdr:nvSpPr>
      <xdr:spPr>
        <a:xfrm>
          <a:off x="19494500" y="12972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34551</xdr:rowOff>
    </xdr:from>
    <xdr:ext cx="534377" cy="259045"/>
    <xdr:sp macro="" textlink="">
      <xdr:nvSpPr>
        <xdr:cNvPr id="859" name="テキスト ボックス 858"/>
        <xdr:cNvSpPr txBox="1"/>
      </xdr:nvSpPr>
      <xdr:spPr>
        <a:xfrm>
          <a:off x="19278111" y="130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143318</xdr:rowOff>
    </xdr:from>
    <xdr:to>
      <xdr:col>98</xdr:col>
      <xdr:colOff>38100</xdr:colOff>
      <xdr:row>76</xdr:row>
      <xdr:rowOff>73468</xdr:rowOff>
    </xdr:to>
    <xdr:sp macro="" textlink="">
      <xdr:nvSpPr>
        <xdr:cNvPr id="860" name="フローチャート: 判断 859"/>
        <xdr:cNvSpPr/>
      </xdr:nvSpPr>
      <xdr:spPr>
        <a:xfrm>
          <a:off x="18605500" y="1300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64595</xdr:rowOff>
    </xdr:from>
    <xdr:ext cx="534377" cy="259045"/>
    <xdr:sp macro="" textlink="">
      <xdr:nvSpPr>
        <xdr:cNvPr id="861" name="テキスト ボックス 860"/>
        <xdr:cNvSpPr txBox="1"/>
      </xdr:nvSpPr>
      <xdr:spPr>
        <a:xfrm>
          <a:off x="18389111" y="13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20026</xdr:rowOff>
    </xdr:from>
    <xdr:to>
      <xdr:col>116</xdr:col>
      <xdr:colOff>114300</xdr:colOff>
      <xdr:row>74</xdr:row>
      <xdr:rowOff>121626</xdr:rowOff>
    </xdr:to>
    <xdr:sp macro="" textlink="">
      <xdr:nvSpPr>
        <xdr:cNvPr id="867" name="楕円 866"/>
        <xdr:cNvSpPr/>
      </xdr:nvSpPr>
      <xdr:spPr>
        <a:xfrm>
          <a:off x="221107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42903</xdr:rowOff>
    </xdr:from>
    <xdr:ext cx="534377" cy="259045"/>
    <xdr:sp macro="" textlink="">
      <xdr:nvSpPr>
        <xdr:cNvPr id="868" name="繰出金該当値テキスト"/>
        <xdr:cNvSpPr txBox="1"/>
      </xdr:nvSpPr>
      <xdr:spPr>
        <a:xfrm>
          <a:off x="22212300" y="125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83163</xdr:rowOff>
    </xdr:from>
    <xdr:to>
      <xdr:col>112</xdr:col>
      <xdr:colOff>38100</xdr:colOff>
      <xdr:row>74</xdr:row>
      <xdr:rowOff>13313</xdr:rowOff>
    </xdr:to>
    <xdr:sp macro="" textlink="">
      <xdr:nvSpPr>
        <xdr:cNvPr id="869" name="楕円 868"/>
        <xdr:cNvSpPr/>
      </xdr:nvSpPr>
      <xdr:spPr>
        <a:xfrm>
          <a:off x="21272500" y="12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29840</xdr:rowOff>
    </xdr:from>
    <xdr:ext cx="534377" cy="259045"/>
    <xdr:sp macro="" textlink="">
      <xdr:nvSpPr>
        <xdr:cNvPr id="870" name="テキスト ボックス 869"/>
        <xdr:cNvSpPr txBox="1"/>
      </xdr:nvSpPr>
      <xdr:spPr>
        <a:xfrm>
          <a:off x="21056111" y="123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105392</xdr:rowOff>
    </xdr:from>
    <xdr:to>
      <xdr:col>107</xdr:col>
      <xdr:colOff>101600</xdr:colOff>
      <xdr:row>74</xdr:row>
      <xdr:rowOff>35542</xdr:rowOff>
    </xdr:to>
    <xdr:sp macro="" textlink="">
      <xdr:nvSpPr>
        <xdr:cNvPr id="871" name="楕円 870"/>
        <xdr:cNvSpPr/>
      </xdr:nvSpPr>
      <xdr:spPr>
        <a:xfrm>
          <a:off x="20383500" y="126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52069</xdr:rowOff>
    </xdr:from>
    <xdr:ext cx="534377" cy="259045"/>
    <xdr:sp macro="" textlink="">
      <xdr:nvSpPr>
        <xdr:cNvPr id="872" name="テキスト ボックス 871"/>
        <xdr:cNvSpPr txBox="1"/>
      </xdr:nvSpPr>
      <xdr:spPr>
        <a:xfrm>
          <a:off x="20167111" y="123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149468</xdr:rowOff>
    </xdr:from>
    <xdr:to>
      <xdr:col>102</xdr:col>
      <xdr:colOff>165100</xdr:colOff>
      <xdr:row>74</xdr:row>
      <xdr:rowOff>79618</xdr:rowOff>
    </xdr:to>
    <xdr:sp macro="" textlink="">
      <xdr:nvSpPr>
        <xdr:cNvPr id="873" name="楕円 872"/>
        <xdr:cNvSpPr/>
      </xdr:nvSpPr>
      <xdr:spPr>
        <a:xfrm>
          <a:off x="19494500" y="126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96145</xdr:rowOff>
    </xdr:from>
    <xdr:ext cx="534377" cy="259045"/>
    <xdr:sp macro="" textlink="">
      <xdr:nvSpPr>
        <xdr:cNvPr id="874" name="テキスト ボックス 873"/>
        <xdr:cNvSpPr txBox="1"/>
      </xdr:nvSpPr>
      <xdr:spPr>
        <a:xfrm>
          <a:off x="19278111" y="124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119141</xdr:rowOff>
    </xdr:from>
    <xdr:to>
      <xdr:col>98</xdr:col>
      <xdr:colOff>38100</xdr:colOff>
      <xdr:row>74</xdr:row>
      <xdr:rowOff>49291</xdr:rowOff>
    </xdr:to>
    <xdr:sp macro="" textlink="">
      <xdr:nvSpPr>
        <xdr:cNvPr id="875" name="楕円 874"/>
        <xdr:cNvSpPr/>
      </xdr:nvSpPr>
      <xdr:spPr>
        <a:xfrm>
          <a:off x="18605500" y="126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65818</xdr:rowOff>
    </xdr:from>
    <xdr:ext cx="534377" cy="259045"/>
    <xdr:sp macro="" textlink="">
      <xdr:nvSpPr>
        <xdr:cNvPr id="876" name="テキスト ボックス 875"/>
        <xdr:cNvSpPr txBox="1"/>
      </xdr:nvSpPr>
      <xdr:spPr>
        <a:xfrm>
          <a:off x="18389111" y="124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1,167,716</a:t>
          </a:r>
          <a:r>
            <a:rPr kumimoji="1" lang="ja-JP" altLang="ja-JP" sz="1100">
              <a:solidFill>
                <a:schemeClr val="dk1"/>
              </a:solidFill>
              <a:effectLst/>
              <a:latin typeface="+mn-lt"/>
              <a:ea typeface="+mn-ea"/>
              <a:cs typeface="+mn-cs"/>
            </a:rPr>
            <a:t>円となっている。そのうち公債費が</a:t>
          </a:r>
          <a:r>
            <a:rPr kumimoji="1" lang="en-US" altLang="ja-JP" sz="1100">
              <a:solidFill>
                <a:schemeClr val="dk1"/>
              </a:solidFill>
              <a:effectLst/>
              <a:latin typeface="+mn-lt"/>
              <a:ea typeface="+mn-ea"/>
              <a:cs typeface="+mn-cs"/>
            </a:rPr>
            <a:t>195,641</a:t>
          </a:r>
          <a:r>
            <a:rPr kumimoji="1" lang="ja-JP" altLang="ja-JP" sz="1100">
              <a:solidFill>
                <a:schemeClr val="dk1"/>
              </a:solidFill>
              <a:effectLst/>
              <a:latin typeface="+mn-lt"/>
              <a:ea typeface="+mn-ea"/>
              <a:cs typeface="+mn-cs"/>
            </a:rPr>
            <a:t>円と類似団体内では突出している。これは、平成初期の大規模プロジェクト実施のために</a:t>
          </a:r>
          <a:r>
            <a:rPr kumimoji="1" lang="ja-JP" altLang="en-US" sz="1100">
              <a:solidFill>
                <a:schemeClr val="dk1"/>
              </a:solidFill>
              <a:effectLst/>
              <a:latin typeface="+mn-lt"/>
              <a:ea typeface="+mn-ea"/>
              <a:cs typeface="+mn-cs"/>
            </a:rPr>
            <a:t>合併前の旧町村単位で</a:t>
          </a:r>
          <a:r>
            <a:rPr kumimoji="1" lang="ja-JP" altLang="ja-JP" sz="1100">
              <a:solidFill>
                <a:schemeClr val="dk1"/>
              </a:solidFill>
              <a:effectLst/>
              <a:latin typeface="+mn-lt"/>
              <a:ea typeface="+mn-ea"/>
              <a:cs typeface="+mn-cs"/>
            </a:rPr>
            <a:t>借入れた地方債の償還がピークとなっているため</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年度に繰上償還を実施したものの依然として高く推移している。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離島という地域特性上、町単独で維持管理しなければならない公共施設が多く、民間参入が困難であったり、競争に伴うコスト削減効果が期待できなかったりするため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人件費や物件費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今後も高い水準で推移していくものと見込んでいる。</a:t>
          </a:r>
          <a:endParaRPr lang="ja-JP" altLang="ja-JP" sz="1400">
            <a:effectLst/>
          </a:endParaRPr>
        </a:p>
        <a:p>
          <a:r>
            <a:rPr kumimoji="1" lang="ja-JP" altLang="ja-JP" sz="1100">
              <a:solidFill>
                <a:schemeClr val="dk1"/>
              </a:solidFill>
              <a:effectLst/>
              <a:latin typeface="+mn-lt"/>
              <a:ea typeface="+mn-ea"/>
              <a:cs typeface="+mn-cs"/>
            </a:rPr>
            <a:t>　近年減少傾向にあった補助費等は</a:t>
          </a:r>
          <a:r>
            <a:rPr kumimoji="1" lang="ja-JP" altLang="en-US" sz="1100">
              <a:solidFill>
                <a:schemeClr val="dk1"/>
              </a:solidFill>
              <a:effectLst/>
              <a:latin typeface="+mn-lt"/>
              <a:ea typeface="+mn-ea"/>
              <a:cs typeface="+mn-cs"/>
            </a:rPr>
            <a:t>有人国境離島特措法の施行に伴う地域社会維持推進交付金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創設</a:t>
          </a:r>
          <a:r>
            <a:rPr kumimoji="1" lang="ja-JP" altLang="ja-JP" sz="1100">
              <a:solidFill>
                <a:schemeClr val="dk1"/>
              </a:solidFill>
              <a:effectLst/>
              <a:latin typeface="+mn-lt"/>
              <a:ea typeface="+mn-ea"/>
              <a:cs typeface="+mn-cs"/>
            </a:rPr>
            <a:t>や隠岐広域連合負担金の増額により平成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年度再び上昇しており今後も増額の見込みである。補助費等が類似団体内平均及び県平均値と比較して高額となっている背景には隠岐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町村で構成・維持管理している消防署への負担金があり、この部分については今後も横ばいで推移していく見込みである。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14,504
14,432
242.82
17,088,507
16,936,553
134,527
8,964,838
22,371,965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49022</xdr:rowOff>
    </xdr:from>
    <xdr:to>
      <xdr:col>24</xdr:col>
      <xdr:colOff>63500</xdr:colOff>
      <xdr:row>36</xdr:row>
      <xdr:rowOff>50165</xdr:rowOff>
    </xdr:to>
    <xdr:cxnSp macro="">
      <xdr:nvCxnSpPr>
        <xdr:cNvPr id="61" name="直線コネクタ 60"/>
        <xdr:cNvCxnSpPr/>
      </xdr:nvCxnSpPr>
      <xdr:spPr>
        <a:xfrm flipV="1">
          <a:off x="3797300" y="622122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111887</xdr:rowOff>
    </xdr:from>
    <xdr:to>
      <xdr:col>19</xdr:col>
      <xdr:colOff>177800</xdr:colOff>
      <xdr:row>36</xdr:row>
      <xdr:rowOff>50165</xdr:rowOff>
    </xdr:to>
    <xdr:cxnSp macro="">
      <xdr:nvCxnSpPr>
        <xdr:cNvPr id="64" name="直線コネクタ 63"/>
        <xdr:cNvCxnSpPr/>
      </xdr:nvCxnSpPr>
      <xdr:spPr>
        <a:xfrm>
          <a:off x="2908300" y="611263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111887</xdr:rowOff>
    </xdr:from>
    <xdr:to>
      <xdr:col>15</xdr:col>
      <xdr:colOff>50800</xdr:colOff>
      <xdr:row>36</xdr:row>
      <xdr:rowOff>11874</xdr:rowOff>
    </xdr:to>
    <xdr:cxnSp macro="">
      <xdr:nvCxnSpPr>
        <xdr:cNvPr id="67" name="直線コネクタ 66"/>
        <xdr:cNvCxnSpPr/>
      </xdr:nvCxnSpPr>
      <xdr:spPr>
        <a:xfrm flipV="1">
          <a:off x="2019300" y="6112637"/>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xdr:rowOff>
    </xdr:from>
    <xdr:to>
      <xdr:col>10</xdr:col>
      <xdr:colOff>114300</xdr:colOff>
      <xdr:row>36</xdr:row>
      <xdr:rowOff>55880</xdr:rowOff>
    </xdr:to>
    <xdr:cxnSp macro="">
      <xdr:nvCxnSpPr>
        <xdr:cNvPr id="70" name="直線コネクタ 69"/>
        <xdr:cNvCxnSpPr/>
      </xdr:nvCxnSpPr>
      <xdr:spPr>
        <a:xfrm flipV="1">
          <a:off x="1130300" y="618407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132715</xdr:rowOff>
    </xdr:from>
    <xdr:to>
      <xdr:col>10</xdr:col>
      <xdr:colOff>165100</xdr:colOff>
      <xdr:row>37</xdr:row>
      <xdr:rowOff>62865</xdr:rowOff>
    </xdr:to>
    <xdr:sp macro="" textlink="">
      <xdr:nvSpPr>
        <xdr:cNvPr id="71" name="フローチャート: 判断 70"/>
        <xdr:cNvSpPr/>
      </xdr:nvSpPr>
      <xdr:spPr>
        <a:xfrm>
          <a:off x="1968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72" name="テキスト ボックス 71"/>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142621</xdr:rowOff>
    </xdr:from>
    <xdr:to>
      <xdr:col>6</xdr:col>
      <xdr:colOff>38100</xdr:colOff>
      <xdr:row>37</xdr:row>
      <xdr:rowOff>72771</xdr:rowOff>
    </xdr:to>
    <xdr:sp macro="" textlink="">
      <xdr:nvSpPr>
        <xdr:cNvPr id="73" name="フローチャート: 判断 72"/>
        <xdr:cNvSpPr/>
      </xdr:nvSpPr>
      <xdr:spPr>
        <a:xfrm>
          <a:off x="1079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63898</xdr:rowOff>
    </xdr:from>
    <xdr:ext cx="469744" cy="259045"/>
    <xdr:sp macro="" textlink="">
      <xdr:nvSpPr>
        <xdr:cNvPr id="74" name="テキスト ボックス 73"/>
        <xdr:cNvSpPr txBox="1"/>
      </xdr:nvSpPr>
      <xdr:spPr>
        <a:xfrm>
          <a:off x="895428"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169672</xdr:rowOff>
    </xdr:from>
    <xdr:to>
      <xdr:col>24</xdr:col>
      <xdr:colOff>114300</xdr:colOff>
      <xdr:row>36</xdr:row>
      <xdr:rowOff>99822</xdr:rowOff>
    </xdr:to>
    <xdr:sp macro="" textlink="">
      <xdr:nvSpPr>
        <xdr:cNvPr id="80" name="楕円 79"/>
        <xdr:cNvSpPr/>
      </xdr:nvSpPr>
      <xdr:spPr>
        <a:xfrm>
          <a:off x="45847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148099</xdr:rowOff>
    </xdr:from>
    <xdr:ext cx="469744" cy="259045"/>
    <xdr:sp macro="" textlink="">
      <xdr:nvSpPr>
        <xdr:cNvPr id="81" name="議会費該当値テキスト"/>
        <xdr:cNvSpPr txBox="1"/>
      </xdr:nvSpPr>
      <xdr:spPr>
        <a:xfrm>
          <a:off x="4686300"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170815</xdr:rowOff>
    </xdr:from>
    <xdr:to>
      <xdr:col>20</xdr:col>
      <xdr:colOff>38100</xdr:colOff>
      <xdr:row>36</xdr:row>
      <xdr:rowOff>100965</xdr:rowOff>
    </xdr:to>
    <xdr:sp macro="" textlink="">
      <xdr:nvSpPr>
        <xdr:cNvPr id="82" name="楕円 81"/>
        <xdr:cNvSpPr/>
      </xdr:nvSpPr>
      <xdr:spPr>
        <a:xfrm>
          <a:off x="3746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92092</xdr:rowOff>
    </xdr:from>
    <xdr:ext cx="469744" cy="259045"/>
    <xdr:sp macro="" textlink="">
      <xdr:nvSpPr>
        <xdr:cNvPr id="83" name="テキスト ボックス 82"/>
        <xdr:cNvSpPr txBox="1"/>
      </xdr:nvSpPr>
      <xdr:spPr>
        <a:xfrm>
          <a:off x="3562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61087</xdr:rowOff>
    </xdr:from>
    <xdr:to>
      <xdr:col>15</xdr:col>
      <xdr:colOff>101600</xdr:colOff>
      <xdr:row>35</xdr:row>
      <xdr:rowOff>162687</xdr:rowOff>
    </xdr:to>
    <xdr:sp macro="" textlink="">
      <xdr:nvSpPr>
        <xdr:cNvPr id="84" name="楕円 83"/>
        <xdr:cNvSpPr/>
      </xdr:nvSpPr>
      <xdr:spPr>
        <a:xfrm>
          <a:off x="2857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153814</xdr:rowOff>
    </xdr:from>
    <xdr:ext cx="469744" cy="259045"/>
    <xdr:sp macro="" textlink="">
      <xdr:nvSpPr>
        <xdr:cNvPr id="85" name="テキスト ボックス 84"/>
        <xdr:cNvSpPr txBox="1"/>
      </xdr:nvSpPr>
      <xdr:spPr>
        <a:xfrm>
          <a:off x="2673428"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132524</xdr:rowOff>
    </xdr:from>
    <xdr:to>
      <xdr:col>10</xdr:col>
      <xdr:colOff>165100</xdr:colOff>
      <xdr:row>36</xdr:row>
      <xdr:rowOff>62674</xdr:rowOff>
    </xdr:to>
    <xdr:sp macro="" textlink="">
      <xdr:nvSpPr>
        <xdr:cNvPr id="86" name="楕円 85"/>
        <xdr:cNvSpPr/>
      </xdr:nvSpPr>
      <xdr:spPr>
        <a:xfrm>
          <a:off x="1968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79201</xdr:rowOff>
    </xdr:from>
    <xdr:ext cx="469744" cy="259045"/>
    <xdr:sp macro="" textlink="">
      <xdr:nvSpPr>
        <xdr:cNvPr id="87" name="テキスト ボックス 86"/>
        <xdr:cNvSpPr txBox="1"/>
      </xdr:nvSpPr>
      <xdr:spPr>
        <a:xfrm>
          <a:off x="1784428" y="5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xdr:rowOff>
    </xdr:from>
    <xdr:to>
      <xdr:col>6</xdr:col>
      <xdr:colOff>38100</xdr:colOff>
      <xdr:row>36</xdr:row>
      <xdr:rowOff>106680</xdr:rowOff>
    </xdr:to>
    <xdr:sp macro="" textlink="">
      <xdr:nvSpPr>
        <xdr:cNvPr id="88" name="楕円 87"/>
        <xdr:cNvSpPr/>
      </xdr:nvSpPr>
      <xdr:spPr>
        <a:xfrm>
          <a:off x="1079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123207</xdr:rowOff>
    </xdr:from>
    <xdr:ext cx="469744" cy="259045"/>
    <xdr:sp macro="" textlink="">
      <xdr:nvSpPr>
        <xdr:cNvPr id="89" name="テキスト ボックス 88"/>
        <xdr:cNvSpPr txBox="1"/>
      </xdr:nvSpPr>
      <xdr:spPr>
        <a:xfrm>
          <a:off x="895428"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47960</xdr:rowOff>
    </xdr:from>
    <xdr:to>
      <xdr:col>24</xdr:col>
      <xdr:colOff>63500</xdr:colOff>
      <xdr:row>56</xdr:row>
      <xdr:rowOff>138952</xdr:rowOff>
    </xdr:to>
    <xdr:cxnSp macro="">
      <xdr:nvCxnSpPr>
        <xdr:cNvPr id="120" name="直線コネクタ 119"/>
        <xdr:cNvCxnSpPr/>
      </xdr:nvCxnSpPr>
      <xdr:spPr>
        <a:xfrm flipV="1">
          <a:off x="3797300" y="9649160"/>
          <a:ext cx="8382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89976</xdr:rowOff>
    </xdr:from>
    <xdr:to>
      <xdr:col>19</xdr:col>
      <xdr:colOff>177800</xdr:colOff>
      <xdr:row>56</xdr:row>
      <xdr:rowOff>138952</xdr:rowOff>
    </xdr:to>
    <xdr:cxnSp macro="">
      <xdr:nvCxnSpPr>
        <xdr:cNvPr id="123" name="直線コネクタ 122"/>
        <xdr:cNvCxnSpPr/>
      </xdr:nvCxnSpPr>
      <xdr:spPr>
        <a:xfrm>
          <a:off x="2908300" y="9691176"/>
          <a:ext cx="889000" cy="4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89976</xdr:rowOff>
    </xdr:from>
    <xdr:to>
      <xdr:col>15</xdr:col>
      <xdr:colOff>50800</xdr:colOff>
      <xdr:row>56</xdr:row>
      <xdr:rowOff>108901</xdr:rowOff>
    </xdr:to>
    <xdr:cxnSp macro="">
      <xdr:nvCxnSpPr>
        <xdr:cNvPr id="126" name="直線コネクタ 125"/>
        <xdr:cNvCxnSpPr/>
      </xdr:nvCxnSpPr>
      <xdr:spPr>
        <a:xfrm flipV="1">
          <a:off x="2019300" y="9691176"/>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71218</xdr:rowOff>
    </xdr:from>
    <xdr:to>
      <xdr:col>10</xdr:col>
      <xdr:colOff>114300</xdr:colOff>
      <xdr:row>56</xdr:row>
      <xdr:rowOff>108901</xdr:rowOff>
    </xdr:to>
    <xdr:cxnSp macro="">
      <xdr:nvCxnSpPr>
        <xdr:cNvPr id="129" name="直線コネクタ 128"/>
        <xdr:cNvCxnSpPr/>
      </xdr:nvCxnSpPr>
      <xdr:spPr>
        <a:xfrm>
          <a:off x="1130300" y="9672418"/>
          <a:ext cx="889000" cy="3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1" name="テキスト ボックス 130"/>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3" name="テキスト ボックス 132"/>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168610</xdr:rowOff>
    </xdr:from>
    <xdr:to>
      <xdr:col>24</xdr:col>
      <xdr:colOff>114300</xdr:colOff>
      <xdr:row>56</xdr:row>
      <xdr:rowOff>98760</xdr:rowOff>
    </xdr:to>
    <xdr:sp macro="" textlink="">
      <xdr:nvSpPr>
        <xdr:cNvPr id="139" name="楕円 138"/>
        <xdr:cNvSpPr/>
      </xdr:nvSpPr>
      <xdr:spPr>
        <a:xfrm>
          <a:off x="4584700" y="95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20037</xdr:rowOff>
    </xdr:from>
    <xdr:ext cx="599010" cy="259045"/>
    <xdr:sp macro="" textlink="">
      <xdr:nvSpPr>
        <xdr:cNvPr id="140" name="総務費該当値テキスト"/>
        <xdr:cNvSpPr txBox="1"/>
      </xdr:nvSpPr>
      <xdr:spPr>
        <a:xfrm>
          <a:off x="4686300" y="94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88152</xdr:rowOff>
    </xdr:from>
    <xdr:to>
      <xdr:col>20</xdr:col>
      <xdr:colOff>38100</xdr:colOff>
      <xdr:row>57</xdr:row>
      <xdr:rowOff>18302</xdr:rowOff>
    </xdr:to>
    <xdr:sp macro="" textlink="">
      <xdr:nvSpPr>
        <xdr:cNvPr id="141" name="楕円 140"/>
        <xdr:cNvSpPr/>
      </xdr:nvSpPr>
      <xdr:spPr>
        <a:xfrm>
          <a:off x="3746500" y="9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34829</xdr:rowOff>
    </xdr:from>
    <xdr:ext cx="599010" cy="259045"/>
    <xdr:sp macro="" textlink="">
      <xdr:nvSpPr>
        <xdr:cNvPr id="142" name="テキスト ボックス 141"/>
        <xdr:cNvSpPr txBox="1"/>
      </xdr:nvSpPr>
      <xdr:spPr>
        <a:xfrm>
          <a:off x="3497795" y="946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39176</xdr:rowOff>
    </xdr:from>
    <xdr:to>
      <xdr:col>15</xdr:col>
      <xdr:colOff>101600</xdr:colOff>
      <xdr:row>56</xdr:row>
      <xdr:rowOff>140776</xdr:rowOff>
    </xdr:to>
    <xdr:sp macro="" textlink="">
      <xdr:nvSpPr>
        <xdr:cNvPr id="143" name="楕円 142"/>
        <xdr:cNvSpPr/>
      </xdr:nvSpPr>
      <xdr:spPr>
        <a:xfrm>
          <a:off x="2857500" y="9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157303</xdr:rowOff>
    </xdr:from>
    <xdr:ext cx="599010" cy="259045"/>
    <xdr:sp macro="" textlink="">
      <xdr:nvSpPr>
        <xdr:cNvPr id="144" name="テキスト ボックス 143"/>
        <xdr:cNvSpPr txBox="1"/>
      </xdr:nvSpPr>
      <xdr:spPr>
        <a:xfrm>
          <a:off x="2608795" y="94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58101</xdr:rowOff>
    </xdr:from>
    <xdr:to>
      <xdr:col>10</xdr:col>
      <xdr:colOff>165100</xdr:colOff>
      <xdr:row>56</xdr:row>
      <xdr:rowOff>159701</xdr:rowOff>
    </xdr:to>
    <xdr:sp macro="" textlink="">
      <xdr:nvSpPr>
        <xdr:cNvPr id="145" name="楕円 144"/>
        <xdr:cNvSpPr/>
      </xdr:nvSpPr>
      <xdr:spPr>
        <a:xfrm>
          <a:off x="1968500" y="96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4778</xdr:rowOff>
    </xdr:from>
    <xdr:ext cx="599010" cy="259045"/>
    <xdr:sp macro="" textlink="">
      <xdr:nvSpPr>
        <xdr:cNvPr id="146" name="テキスト ボックス 145"/>
        <xdr:cNvSpPr txBox="1"/>
      </xdr:nvSpPr>
      <xdr:spPr>
        <a:xfrm>
          <a:off x="1719795" y="943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20418</xdr:rowOff>
    </xdr:from>
    <xdr:to>
      <xdr:col>6</xdr:col>
      <xdr:colOff>38100</xdr:colOff>
      <xdr:row>56</xdr:row>
      <xdr:rowOff>122018</xdr:rowOff>
    </xdr:to>
    <xdr:sp macro="" textlink="">
      <xdr:nvSpPr>
        <xdr:cNvPr id="147" name="楕円 146"/>
        <xdr:cNvSpPr/>
      </xdr:nvSpPr>
      <xdr:spPr>
        <a:xfrm>
          <a:off x="1079500" y="96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138545</xdr:rowOff>
    </xdr:from>
    <xdr:ext cx="599010" cy="259045"/>
    <xdr:sp macro="" textlink="">
      <xdr:nvSpPr>
        <xdr:cNvPr id="148" name="テキスト ボックス 147"/>
        <xdr:cNvSpPr txBox="1"/>
      </xdr:nvSpPr>
      <xdr:spPr>
        <a:xfrm>
          <a:off x="830795" y="939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139547</xdr:rowOff>
    </xdr:from>
    <xdr:to>
      <xdr:col>24</xdr:col>
      <xdr:colOff>63500</xdr:colOff>
      <xdr:row>72</xdr:row>
      <xdr:rowOff>7179</xdr:rowOff>
    </xdr:to>
    <xdr:cxnSp macro="">
      <xdr:nvCxnSpPr>
        <xdr:cNvPr id="182" name="直線コネクタ 181"/>
        <xdr:cNvCxnSpPr/>
      </xdr:nvCxnSpPr>
      <xdr:spPr>
        <a:xfrm flipV="1">
          <a:off x="3797300" y="12312497"/>
          <a:ext cx="838200" cy="3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7179</xdr:rowOff>
    </xdr:from>
    <xdr:to>
      <xdr:col>19</xdr:col>
      <xdr:colOff>177800</xdr:colOff>
      <xdr:row>72</xdr:row>
      <xdr:rowOff>63653</xdr:rowOff>
    </xdr:to>
    <xdr:cxnSp macro="">
      <xdr:nvCxnSpPr>
        <xdr:cNvPr id="185" name="直線コネクタ 184"/>
        <xdr:cNvCxnSpPr/>
      </xdr:nvCxnSpPr>
      <xdr:spPr>
        <a:xfrm flipV="1">
          <a:off x="2908300" y="12351579"/>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63653</xdr:rowOff>
    </xdr:from>
    <xdr:to>
      <xdr:col>15</xdr:col>
      <xdr:colOff>50800</xdr:colOff>
      <xdr:row>72</xdr:row>
      <xdr:rowOff>154092</xdr:rowOff>
    </xdr:to>
    <xdr:cxnSp macro="">
      <xdr:nvCxnSpPr>
        <xdr:cNvPr id="188" name="直線コネクタ 187"/>
        <xdr:cNvCxnSpPr/>
      </xdr:nvCxnSpPr>
      <xdr:spPr>
        <a:xfrm flipV="1">
          <a:off x="2019300" y="12408053"/>
          <a:ext cx="889000" cy="9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99057</xdr:rowOff>
    </xdr:from>
    <xdr:to>
      <xdr:col>10</xdr:col>
      <xdr:colOff>114300</xdr:colOff>
      <xdr:row>72</xdr:row>
      <xdr:rowOff>154092</xdr:rowOff>
    </xdr:to>
    <xdr:cxnSp macro="">
      <xdr:nvCxnSpPr>
        <xdr:cNvPr id="191" name="直線コネクタ 190"/>
        <xdr:cNvCxnSpPr/>
      </xdr:nvCxnSpPr>
      <xdr:spPr>
        <a:xfrm>
          <a:off x="1130300" y="12272007"/>
          <a:ext cx="889000" cy="2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166557</xdr:rowOff>
    </xdr:from>
    <xdr:to>
      <xdr:col>10</xdr:col>
      <xdr:colOff>165100</xdr:colOff>
      <xdr:row>77</xdr:row>
      <xdr:rowOff>96707</xdr:rowOff>
    </xdr:to>
    <xdr:sp macro="" textlink="">
      <xdr:nvSpPr>
        <xdr:cNvPr id="192" name="フローチャート: 判断 191"/>
        <xdr:cNvSpPr/>
      </xdr:nvSpPr>
      <xdr:spPr>
        <a:xfrm>
          <a:off x="1968500" y="131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87834</xdr:rowOff>
    </xdr:from>
    <xdr:ext cx="599010" cy="259045"/>
    <xdr:sp macro="" textlink="">
      <xdr:nvSpPr>
        <xdr:cNvPr id="193" name="テキスト ボックス 192"/>
        <xdr:cNvSpPr txBox="1"/>
      </xdr:nvSpPr>
      <xdr:spPr>
        <a:xfrm>
          <a:off x="1719795" y="1328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128496</xdr:rowOff>
    </xdr:from>
    <xdr:to>
      <xdr:col>6</xdr:col>
      <xdr:colOff>38100</xdr:colOff>
      <xdr:row>78</xdr:row>
      <xdr:rowOff>58646</xdr:rowOff>
    </xdr:to>
    <xdr:sp macro="" textlink="">
      <xdr:nvSpPr>
        <xdr:cNvPr id="194" name="フローチャート: 判断 193"/>
        <xdr:cNvSpPr/>
      </xdr:nvSpPr>
      <xdr:spPr>
        <a:xfrm>
          <a:off x="1079500" y="1333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49773</xdr:rowOff>
    </xdr:from>
    <xdr:ext cx="599010" cy="259045"/>
    <xdr:sp macro="" textlink="">
      <xdr:nvSpPr>
        <xdr:cNvPr id="195" name="テキスト ボックス 194"/>
        <xdr:cNvSpPr txBox="1"/>
      </xdr:nvSpPr>
      <xdr:spPr>
        <a:xfrm>
          <a:off x="830795" y="1342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88747</xdr:rowOff>
    </xdr:from>
    <xdr:to>
      <xdr:col>24</xdr:col>
      <xdr:colOff>114300</xdr:colOff>
      <xdr:row>72</xdr:row>
      <xdr:rowOff>18897</xdr:rowOff>
    </xdr:to>
    <xdr:sp macro="" textlink="">
      <xdr:nvSpPr>
        <xdr:cNvPr id="201" name="楕円 200"/>
        <xdr:cNvSpPr/>
      </xdr:nvSpPr>
      <xdr:spPr>
        <a:xfrm>
          <a:off x="4584700" y="122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111624</xdr:rowOff>
    </xdr:from>
    <xdr:ext cx="599010" cy="259045"/>
    <xdr:sp macro="" textlink="">
      <xdr:nvSpPr>
        <xdr:cNvPr id="202" name="民生費該当値テキスト"/>
        <xdr:cNvSpPr txBox="1"/>
      </xdr:nvSpPr>
      <xdr:spPr>
        <a:xfrm>
          <a:off x="4686300" y="121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127829</xdr:rowOff>
    </xdr:from>
    <xdr:to>
      <xdr:col>20</xdr:col>
      <xdr:colOff>38100</xdr:colOff>
      <xdr:row>72</xdr:row>
      <xdr:rowOff>57979</xdr:rowOff>
    </xdr:to>
    <xdr:sp macro="" textlink="">
      <xdr:nvSpPr>
        <xdr:cNvPr id="203" name="楕円 202"/>
        <xdr:cNvSpPr/>
      </xdr:nvSpPr>
      <xdr:spPr>
        <a:xfrm>
          <a:off x="3746500" y="12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74506</xdr:rowOff>
    </xdr:from>
    <xdr:ext cx="599010" cy="259045"/>
    <xdr:sp macro="" textlink="">
      <xdr:nvSpPr>
        <xdr:cNvPr id="204" name="テキスト ボックス 203"/>
        <xdr:cNvSpPr txBox="1"/>
      </xdr:nvSpPr>
      <xdr:spPr>
        <a:xfrm>
          <a:off x="3497795" y="120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12853</xdr:rowOff>
    </xdr:from>
    <xdr:to>
      <xdr:col>15</xdr:col>
      <xdr:colOff>101600</xdr:colOff>
      <xdr:row>72</xdr:row>
      <xdr:rowOff>114453</xdr:rowOff>
    </xdr:to>
    <xdr:sp macro="" textlink="">
      <xdr:nvSpPr>
        <xdr:cNvPr id="205" name="楕円 204"/>
        <xdr:cNvSpPr/>
      </xdr:nvSpPr>
      <xdr:spPr>
        <a:xfrm>
          <a:off x="2857500" y="123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130980</xdr:rowOff>
    </xdr:from>
    <xdr:ext cx="599010" cy="259045"/>
    <xdr:sp macro="" textlink="">
      <xdr:nvSpPr>
        <xdr:cNvPr id="206" name="テキスト ボックス 205"/>
        <xdr:cNvSpPr txBox="1"/>
      </xdr:nvSpPr>
      <xdr:spPr>
        <a:xfrm>
          <a:off x="2608795" y="1213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103292</xdr:rowOff>
    </xdr:from>
    <xdr:to>
      <xdr:col>10</xdr:col>
      <xdr:colOff>165100</xdr:colOff>
      <xdr:row>73</xdr:row>
      <xdr:rowOff>33442</xdr:rowOff>
    </xdr:to>
    <xdr:sp macro="" textlink="">
      <xdr:nvSpPr>
        <xdr:cNvPr id="207" name="楕円 206"/>
        <xdr:cNvSpPr/>
      </xdr:nvSpPr>
      <xdr:spPr>
        <a:xfrm>
          <a:off x="1968500" y="124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49969</xdr:rowOff>
    </xdr:from>
    <xdr:ext cx="599010" cy="259045"/>
    <xdr:sp macro="" textlink="">
      <xdr:nvSpPr>
        <xdr:cNvPr id="208" name="テキスト ボックス 207"/>
        <xdr:cNvSpPr txBox="1"/>
      </xdr:nvSpPr>
      <xdr:spPr>
        <a:xfrm>
          <a:off x="1719795" y="122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48257</xdr:rowOff>
    </xdr:from>
    <xdr:to>
      <xdr:col>6</xdr:col>
      <xdr:colOff>38100</xdr:colOff>
      <xdr:row>71</xdr:row>
      <xdr:rowOff>149857</xdr:rowOff>
    </xdr:to>
    <xdr:sp macro="" textlink="">
      <xdr:nvSpPr>
        <xdr:cNvPr id="209" name="楕円 208"/>
        <xdr:cNvSpPr/>
      </xdr:nvSpPr>
      <xdr:spPr>
        <a:xfrm>
          <a:off x="1079500" y="122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166384</xdr:rowOff>
    </xdr:from>
    <xdr:ext cx="599010" cy="259045"/>
    <xdr:sp macro="" textlink="">
      <xdr:nvSpPr>
        <xdr:cNvPr id="210" name="テキスト ボックス 209"/>
        <xdr:cNvSpPr txBox="1"/>
      </xdr:nvSpPr>
      <xdr:spPr>
        <a:xfrm>
          <a:off x="830795" y="1199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103870</xdr:rowOff>
    </xdr:from>
    <xdr:to>
      <xdr:col>24</xdr:col>
      <xdr:colOff>63500</xdr:colOff>
      <xdr:row>95</xdr:row>
      <xdr:rowOff>155871</xdr:rowOff>
    </xdr:to>
    <xdr:cxnSp macro="">
      <xdr:nvCxnSpPr>
        <xdr:cNvPr id="237" name="直線コネクタ 236"/>
        <xdr:cNvCxnSpPr/>
      </xdr:nvCxnSpPr>
      <xdr:spPr>
        <a:xfrm flipV="1">
          <a:off x="3797300" y="16391620"/>
          <a:ext cx="838200" cy="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155871</xdr:rowOff>
    </xdr:from>
    <xdr:to>
      <xdr:col>19</xdr:col>
      <xdr:colOff>177800</xdr:colOff>
      <xdr:row>96</xdr:row>
      <xdr:rowOff>34051</xdr:rowOff>
    </xdr:to>
    <xdr:cxnSp macro="">
      <xdr:nvCxnSpPr>
        <xdr:cNvPr id="240" name="直線コネクタ 239"/>
        <xdr:cNvCxnSpPr/>
      </xdr:nvCxnSpPr>
      <xdr:spPr>
        <a:xfrm flipV="1">
          <a:off x="2908300" y="16443621"/>
          <a:ext cx="8890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20233</xdr:rowOff>
    </xdr:from>
    <xdr:to>
      <xdr:col>15</xdr:col>
      <xdr:colOff>50800</xdr:colOff>
      <xdr:row>96</xdr:row>
      <xdr:rowOff>34051</xdr:rowOff>
    </xdr:to>
    <xdr:cxnSp macro="">
      <xdr:nvCxnSpPr>
        <xdr:cNvPr id="243" name="直線コネクタ 242"/>
        <xdr:cNvCxnSpPr/>
      </xdr:nvCxnSpPr>
      <xdr:spPr>
        <a:xfrm>
          <a:off x="2019300" y="16479433"/>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15328</xdr:rowOff>
    </xdr:from>
    <xdr:to>
      <xdr:col>10</xdr:col>
      <xdr:colOff>114300</xdr:colOff>
      <xdr:row>96</xdr:row>
      <xdr:rowOff>20233</xdr:rowOff>
    </xdr:to>
    <xdr:cxnSp macro="">
      <xdr:nvCxnSpPr>
        <xdr:cNvPr id="246" name="直線コネクタ 245"/>
        <xdr:cNvCxnSpPr/>
      </xdr:nvCxnSpPr>
      <xdr:spPr>
        <a:xfrm>
          <a:off x="1130300" y="16474528"/>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70484</xdr:rowOff>
    </xdr:from>
    <xdr:to>
      <xdr:col>10</xdr:col>
      <xdr:colOff>165100</xdr:colOff>
      <xdr:row>98</xdr:row>
      <xdr:rowOff>634</xdr:rowOff>
    </xdr:to>
    <xdr:sp macro="" textlink="">
      <xdr:nvSpPr>
        <xdr:cNvPr id="247" name="フローチャート: 判断 246"/>
        <xdr:cNvSpPr/>
      </xdr:nvSpPr>
      <xdr:spPr>
        <a:xfrm>
          <a:off x="1968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163211</xdr:rowOff>
    </xdr:from>
    <xdr:ext cx="534377" cy="259045"/>
    <xdr:sp macro="" textlink="">
      <xdr:nvSpPr>
        <xdr:cNvPr id="248" name="テキスト ボックス 247"/>
        <xdr:cNvSpPr txBox="1"/>
      </xdr:nvSpPr>
      <xdr:spPr>
        <a:xfrm>
          <a:off x="1752111" y="167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63168</xdr:rowOff>
    </xdr:from>
    <xdr:to>
      <xdr:col>6</xdr:col>
      <xdr:colOff>38100</xdr:colOff>
      <xdr:row>97</xdr:row>
      <xdr:rowOff>164768</xdr:rowOff>
    </xdr:to>
    <xdr:sp macro="" textlink="">
      <xdr:nvSpPr>
        <xdr:cNvPr id="249" name="フローチャート: 判断 248"/>
        <xdr:cNvSpPr/>
      </xdr:nvSpPr>
      <xdr:spPr>
        <a:xfrm>
          <a:off x="1079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155895</xdr:rowOff>
    </xdr:from>
    <xdr:ext cx="534377" cy="259045"/>
    <xdr:sp macro="" textlink="">
      <xdr:nvSpPr>
        <xdr:cNvPr id="250" name="テキスト ボックス 249"/>
        <xdr:cNvSpPr txBox="1"/>
      </xdr:nvSpPr>
      <xdr:spPr>
        <a:xfrm>
          <a:off x="863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53070</xdr:rowOff>
    </xdr:from>
    <xdr:to>
      <xdr:col>24</xdr:col>
      <xdr:colOff>114300</xdr:colOff>
      <xdr:row>95</xdr:row>
      <xdr:rowOff>154670</xdr:rowOff>
    </xdr:to>
    <xdr:sp macro="" textlink="">
      <xdr:nvSpPr>
        <xdr:cNvPr id="256" name="楕円 255"/>
        <xdr:cNvSpPr/>
      </xdr:nvSpPr>
      <xdr:spPr>
        <a:xfrm>
          <a:off x="4584700" y="163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75947</xdr:rowOff>
    </xdr:from>
    <xdr:ext cx="599010" cy="259045"/>
    <xdr:sp macro="" textlink="">
      <xdr:nvSpPr>
        <xdr:cNvPr id="257" name="衛生費該当値テキスト"/>
        <xdr:cNvSpPr txBox="1"/>
      </xdr:nvSpPr>
      <xdr:spPr>
        <a:xfrm>
          <a:off x="4686300" y="1619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105071</xdr:rowOff>
    </xdr:from>
    <xdr:to>
      <xdr:col>20</xdr:col>
      <xdr:colOff>38100</xdr:colOff>
      <xdr:row>96</xdr:row>
      <xdr:rowOff>35221</xdr:rowOff>
    </xdr:to>
    <xdr:sp macro="" textlink="">
      <xdr:nvSpPr>
        <xdr:cNvPr id="258" name="楕円 257"/>
        <xdr:cNvSpPr/>
      </xdr:nvSpPr>
      <xdr:spPr>
        <a:xfrm>
          <a:off x="3746500" y="163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51748</xdr:rowOff>
    </xdr:from>
    <xdr:ext cx="599010" cy="259045"/>
    <xdr:sp macro="" textlink="">
      <xdr:nvSpPr>
        <xdr:cNvPr id="259" name="テキスト ボックス 258"/>
        <xdr:cNvSpPr txBox="1"/>
      </xdr:nvSpPr>
      <xdr:spPr>
        <a:xfrm>
          <a:off x="3497795" y="1616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154701</xdr:rowOff>
    </xdr:from>
    <xdr:to>
      <xdr:col>15</xdr:col>
      <xdr:colOff>101600</xdr:colOff>
      <xdr:row>96</xdr:row>
      <xdr:rowOff>84851</xdr:rowOff>
    </xdr:to>
    <xdr:sp macro="" textlink="">
      <xdr:nvSpPr>
        <xdr:cNvPr id="260" name="楕円 259"/>
        <xdr:cNvSpPr/>
      </xdr:nvSpPr>
      <xdr:spPr>
        <a:xfrm>
          <a:off x="2857500" y="16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101378</xdr:rowOff>
    </xdr:from>
    <xdr:ext cx="534377" cy="259045"/>
    <xdr:sp macro="" textlink="">
      <xdr:nvSpPr>
        <xdr:cNvPr id="261" name="テキスト ボックス 260"/>
        <xdr:cNvSpPr txBox="1"/>
      </xdr:nvSpPr>
      <xdr:spPr>
        <a:xfrm>
          <a:off x="2641111" y="162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140883</xdr:rowOff>
    </xdr:from>
    <xdr:to>
      <xdr:col>10</xdr:col>
      <xdr:colOff>165100</xdr:colOff>
      <xdr:row>96</xdr:row>
      <xdr:rowOff>71033</xdr:rowOff>
    </xdr:to>
    <xdr:sp macro="" textlink="">
      <xdr:nvSpPr>
        <xdr:cNvPr id="262" name="楕円 261"/>
        <xdr:cNvSpPr/>
      </xdr:nvSpPr>
      <xdr:spPr>
        <a:xfrm>
          <a:off x="1968500" y="164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87560</xdr:rowOff>
    </xdr:from>
    <xdr:ext cx="599010" cy="259045"/>
    <xdr:sp macro="" textlink="">
      <xdr:nvSpPr>
        <xdr:cNvPr id="263" name="テキスト ボックス 262"/>
        <xdr:cNvSpPr txBox="1"/>
      </xdr:nvSpPr>
      <xdr:spPr>
        <a:xfrm>
          <a:off x="1719795" y="1620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135978</xdr:rowOff>
    </xdr:from>
    <xdr:to>
      <xdr:col>6</xdr:col>
      <xdr:colOff>38100</xdr:colOff>
      <xdr:row>96</xdr:row>
      <xdr:rowOff>66128</xdr:rowOff>
    </xdr:to>
    <xdr:sp macro="" textlink="">
      <xdr:nvSpPr>
        <xdr:cNvPr id="264" name="楕円 263"/>
        <xdr:cNvSpPr/>
      </xdr:nvSpPr>
      <xdr:spPr>
        <a:xfrm>
          <a:off x="1079500" y="164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82655</xdr:rowOff>
    </xdr:from>
    <xdr:ext cx="599010" cy="259045"/>
    <xdr:sp macro="" textlink="">
      <xdr:nvSpPr>
        <xdr:cNvPr id="265" name="テキスト ボックス 264"/>
        <xdr:cNvSpPr txBox="1"/>
      </xdr:nvSpPr>
      <xdr:spPr>
        <a:xfrm>
          <a:off x="830795" y="161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22461</xdr:rowOff>
    </xdr:from>
    <xdr:to>
      <xdr:col>55</xdr:col>
      <xdr:colOff>0</xdr:colOff>
      <xdr:row>32</xdr:row>
      <xdr:rowOff>65895</xdr:rowOff>
    </xdr:to>
    <xdr:cxnSp macro="">
      <xdr:nvCxnSpPr>
        <xdr:cNvPr id="296" name="直線コネクタ 295"/>
        <xdr:cNvCxnSpPr/>
      </xdr:nvCxnSpPr>
      <xdr:spPr>
        <a:xfrm flipV="1">
          <a:off x="9639300" y="550886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65895</xdr:rowOff>
    </xdr:from>
    <xdr:to>
      <xdr:col>50</xdr:col>
      <xdr:colOff>114300</xdr:colOff>
      <xdr:row>32</xdr:row>
      <xdr:rowOff>145578</xdr:rowOff>
    </xdr:to>
    <xdr:cxnSp macro="">
      <xdr:nvCxnSpPr>
        <xdr:cNvPr id="299" name="直線コネクタ 298"/>
        <xdr:cNvCxnSpPr/>
      </xdr:nvCxnSpPr>
      <xdr:spPr>
        <a:xfrm flipV="1">
          <a:off x="8750300" y="5552295"/>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01" name="テキスト ボックス 300"/>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145578</xdr:rowOff>
    </xdr:from>
    <xdr:to>
      <xdr:col>45</xdr:col>
      <xdr:colOff>177800</xdr:colOff>
      <xdr:row>35</xdr:row>
      <xdr:rowOff>63935</xdr:rowOff>
    </xdr:to>
    <xdr:cxnSp macro="">
      <xdr:nvCxnSpPr>
        <xdr:cNvPr id="302" name="直線コネクタ 301"/>
        <xdr:cNvCxnSpPr/>
      </xdr:nvCxnSpPr>
      <xdr:spPr>
        <a:xfrm flipV="1">
          <a:off x="7861300" y="5631978"/>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304" name="テキスト ボックス 30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17889</xdr:rowOff>
    </xdr:from>
    <xdr:to>
      <xdr:col>41</xdr:col>
      <xdr:colOff>50800</xdr:colOff>
      <xdr:row>35</xdr:row>
      <xdr:rowOff>63935</xdr:rowOff>
    </xdr:to>
    <xdr:cxnSp macro="">
      <xdr:nvCxnSpPr>
        <xdr:cNvPr id="305" name="直線コネクタ 304"/>
        <xdr:cNvCxnSpPr/>
      </xdr:nvCxnSpPr>
      <xdr:spPr>
        <a:xfrm>
          <a:off x="6972300" y="5847189"/>
          <a:ext cx="889000" cy="2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6" name="フローチャート: 判断 305"/>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7" name="テキスト ボックス 306"/>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8" name="フローチャート: 判断 307"/>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9" name="テキスト ボックス 308"/>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143111</xdr:rowOff>
    </xdr:from>
    <xdr:to>
      <xdr:col>55</xdr:col>
      <xdr:colOff>50800</xdr:colOff>
      <xdr:row>32</xdr:row>
      <xdr:rowOff>73261</xdr:rowOff>
    </xdr:to>
    <xdr:sp macro="" textlink="">
      <xdr:nvSpPr>
        <xdr:cNvPr id="315" name="楕円 314"/>
        <xdr:cNvSpPr/>
      </xdr:nvSpPr>
      <xdr:spPr>
        <a:xfrm>
          <a:off x="10426700" y="54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165988</xdr:rowOff>
    </xdr:from>
    <xdr:ext cx="469744" cy="259045"/>
    <xdr:sp macro="" textlink="">
      <xdr:nvSpPr>
        <xdr:cNvPr id="316" name="労働費該当値テキスト"/>
        <xdr:cNvSpPr txBox="1"/>
      </xdr:nvSpPr>
      <xdr:spPr>
        <a:xfrm>
          <a:off x="10528300" y="53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15095</xdr:rowOff>
    </xdr:from>
    <xdr:to>
      <xdr:col>50</xdr:col>
      <xdr:colOff>165100</xdr:colOff>
      <xdr:row>32</xdr:row>
      <xdr:rowOff>116695</xdr:rowOff>
    </xdr:to>
    <xdr:sp macro="" textlink="">
      <xdr:nvSpPr>
        <xdr:cNvPr id="317" name="楕円 316"/>
        <xdr:cNvSpPr/>
      </xdr:nvSpPr>
      <xdr:spPr>
        <a:xfrm>
          <a:off x="9588500" y="5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133222</xdr:rowOff>
    </xdr:from>
    <xdr:ext cx="469744" cy="259045"/>
    <xdr:sp macro="" textlink="">
      <xdr:nvSpPr>
        <xdr:cNvPr id="318" name="テキスト ボックス 317"/>
        <xdr:cNvSpPr txBox="1"/>
      </xdr:nvSpPr>
      <xdr:spPr>
        <a:xfrm>
          <a:off x="9404428" y="5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94778</xdr:rowOff>
    </xdr:from>
    <xdr:to>
      <xdr:col>46</xdr:col>
      <xdr:colOff>38100</xdr:colOff>
      <xdr:row>33</xdr:row>
      <xdr:rowOff>24928</xdr:rowOff>
    </xdr:to>
    <xdr:sp macro="" textlink="">
      <xdr:nvSpPr>
        <xdr:cNvPr id="319" name="楕円 318"/>
        <xdr:cNvSpPr/>
      </xdr:nvSpPr>
      <xdr:spPr>
        <a:xfrm>
          <a:off x="8699500" y="55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41455</xdr:rowOff>
    </xdr:from>
    <xdr:ext cx="469744" cy="259045"/>
    <xdr:sp macro="" textlink="">
      <xdr:nvSpPr>
        <xdr:cNvPr id="320" name="テキスト ボックス 319"/>
        <xdr:cNvSpPr txBox="1"/>
      </xdr:nvSpPr>
      <xdr:spPr>
        <a:xfrm>
          <a:off x="8515428" y="53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13135</xdr:rowOff>
    </xdr:from>
    <xdr:to>
      <xdr:col>41</xdr:col>
      <xdr:colOff>101600</xdr:colOff>
      <xdr:row>35</xdr:row>
      <xdr:rowOff>114735</xdr:rowOff>
    </xdr:to>
    <xdr:sp macro="" textlink="">
      <xdr:nvSpPr>
        <xdr:cNvPr id="321" name="楕円 320"/>
        <xdr:cNvSpPr/>
      </xdr:nvSpPr>
      <xdr:spPr>
        <a:xfrm>
          <a:off x="7810500" y="60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131262</xdr:rowOff>
    </xdr:from>
    <xdr:ext cx="469744" cy="259045"/>
    <xdr:sp macro="" textlink="">
      <xdr:nvSpPr>
        <xdr:cNvPr id="322" name="テキスト ボックス 321"/>
        <xdr:cNvSpPr txBox="1"/>
      </xdr:nvSpPr>
      <xdr:spPr>
        <a:xfrm>
          <a:off x="7626428" y="57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138539</xdr:rowOff>
    </xdr:from>
    <xdr:to>
      <xdr:col>36</xdr:col>
      <xdr:colOff>165100</xdr:colOff>
      <xdr:row>34</xdr:row>
      <xdr:rowOff>68689</xdr:rowOff>
    </xdr:to>
    <xdr:sp macro="" textlink="">
      <xdr:nvSpPr>
        <xdr:cNvPr id="323" name="楕円 322"/>
        <xdr:cNvSpPr/>
      </xdr:nvSpPr>
      <xdr:spPr>
        <a:xfrm>
          <a:off x="6921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85216</xdr:rowOff>
    </xdr:from>
    <xdr:ext cx="469744" cy="259045"/>
    <xdr:sp macro="" textlink="">
      <xdr:nvSpPr>
        <xdr:cNvPr id="324" name="テキスト ボックス 323"/>
        <xdr:cNvSpPr txBox="1"/>
      </xdr:nvSpPr>
      <xdr:spPr>
        <a:xfrm>
          <a:off x="6737428" y="55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102181</xdr:rowOff>
    </xdr:from>
    <xdr:to>
      <xdr:col>55</xdr:col>
      <xdr:colOff>0</xdr:colOff>
      <xdr:row>55</xdr:row>
      <xdr:rowOff>105073</xdr:rowOff>
    </xdr:to>
    <xdr:cxnSp macro="">
      <xdr:nvCxnSpPr>
        <xdr:cNvPr id="349" name="直線コネクタ 348"/>
        <xdr:cNvCxnSpPr/>
      </xdr:nvCxnSpPr>
      <xdr:spPr>
        <a:xfrm flipV="1">
          <a:off x="9639300" y="9360481"/>
          <a:ext cx="838200" cy="17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105073</xdr:rowOff>
    </xdr:from>
    <xdr:to>
      <xdr:col>50</xdr:col>
      <xdr:colOff>114300</xdr:colOff>
      <xdr:row>55</xdr:row>
      <xdr:rowOff>136306</xdr:rowOff>
    </xdr:to>
    <xdr:cxnSp macro="">
      <xdr:nvCxnSpPr>
        <xdr:cNvPr id="352" name="直線コネクタ 351"/>
        <xdr:cNvCxnSpPr/>
      </xdr:nvCxnSpPr>
      <xdr:spPr>
        <a:xfrm flipV="1">
          <a:off x="8750300" y="9534823"/>
          <a:ext cx="889000" cy="3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93352</xdr:rowOff>
    </xdr:from>
    <xdr:to>
      <xdr:col>45</xdr:col>
      <xdr:colOff>177800</xdr:colOff>
      <xdr:row>55</xdr:row>
      <xdr:rowOff>136306</xdr:rowOff>
    </xdr:to>
    <xdr:cxnSp macro="">
      <xdr:nvCxnSpPr>
        <xdr:cNvPr id="355" name="直線コネクタ 354"/>
        <xdr:cNvCxnSpPr/>
      </xdr:nvCxnSpPr>
      <xdr:spPr>
        <a:xfrm>
          <a:off x="7861300" y="9523102"/>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144900</xdr:rowOff>
    </xdr:from>
    <xdr:to>
      <xdr:col>41</xdr:col>
      <xdr:colOff>50800</xdr:colOff>
      <xdr:row>55</xdr:row>
      <xdr:rowOff>93352</xdr:rowOff>
    </xdr:to>
    <xdr:cxnSp macro="">
      <xdr:nvCxnSpPr>
        <xdr:cNvPr id="358" name="直線コネクタ 357"/>
        <xdr:cNvCxnSpPr/>
      </xdr:nvCxnSpPr>
      <xdr:spPr>
        <a:xfrm>
          <a:off x="6972300" y="9403200"/>
          <a:ext cx="889000" cy="1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9" name="フローチャート: 判断 358"/>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60" name="テキスト ボックス 359"/>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61" name="フローチャート: 判断 360"/>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62" name="テキスト ボックス 361"/>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51381</xdr:rowOff>
    </xdr:from>
    <xdr:to>
      <xdr:col>55</xdr:col>
      <xdr:colOff>50800</xdr:colOff>
      <xdr:row>54</xdr:row>
      <xdr:rowOff>152981</xdr:rowOff>
    </xdr:to>
    <xdr:sp macro="" textlink="">
      <xdr:nvSpPr>
        <xdr:cNvPr id="368" name="楕円 367"/>
        <xdr:cNvSpPr/>
      </xdr:nvSpPr>
      <xdr:spPr>
        <a:xfrm>
          <a:off x="10426700" y="93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74258</xdr:rowOff>
    </xdr:from>
    <xdr:ext cx="599010" cy="259045"/>
    <xdr:sp macro="" textlink="">
      <xdr:nvSpPr>
        <xdr:cNvPr id="369" name="農林水産業費該当値テキスト"/>
        <xdr:cNvSpPr txBox="1"/>
      </xdr:nvSpPr>
      <xdr:spPr>
        <a:xfrm>
          <a:off x="10528300" y="91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54273</xdr:rowOff>
    </xdr:from>
    <xdr:to>
      <xdr:col>50</xdr:col>
      <xdr:colOff>165100</xdr:colOff>
      <xdr:row>55</xdr:row>
      <xdr:rowOff>155873</xdr:rowOff>
    </xdr:to>
    <xdr:sp macro="" textlink="">
      <xdr:nvSpPr>
        <xdr:cNvPr id="370" name="楕円 369"/>
        <xdr:cNvSpPr/>
      </xdr:nvSpPr>
      <xdr:spPr>
        <a:xfrm>
          <a:off x="9588500" y="9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950</xdr:rowOff>
    </xdr:from>
    <xdr:ext cx="534377" cy="259045"/>
    <xdr:sp macro="" textlink="">
      <xdr:nvSpPr>
        <xdr:cNvPr id="371" name="テキスト ボックス 370"/>
        <xdr:cNvSpPr txBox="1"/>
      </xdr:nvSpPr>
      <xdr:spPr>
        <a:xfrm>
          <a:off x="9372111" y="92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85506</xdr:rowOff>
    </xdr:from>
    <xdr:to>
      <xdr:col>46</xdr:col>
      <xdr:colOff>38100</xdr:colOff>
      <xdr:row>56</xdr:row>
      <xdr:rowOff>15656</xdr:rowOff>
    </xdr:to>
    <xdr:sp macro="" textlink="">
      <xdr:nvSpPr>
        <xdr:cNvPr id="372" name="楕円 371"/>
        <xdr:cNvSpPr/>
      </xdr:nvSpPr>
      <xdr:spPr>
        <a:xfrm>
          <a:off x="8699500" y="95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32183</xdr:rowOff>
    </xdr:from>
    <xdr:ext cx="534377" cy="259045"/>
    <xdr:sp macro="" textlink="">
      <xdr:nvSpPr>
        <xdr:cNvPr id="373" name="テキスト ボックス 372"/>
        <xdr:cNvSpPr txBox="1"/>
      </xdr:nvSpPr>
      <xdr:spPr>
        <a:xfrm>
          <a:off x="8483111" y="92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42552</xdr:rowOff>
    </xdr:from>
    <xdr:to>
      <xdr:col>41</xdr:col>
      <xdr:colOff>101600</xdr:colOff>
      <xdr:row>55</xdr:row>
      <xdr:rowOff>144152</xdr:rowOff>
    </xdr:to>
    <xdr:sp macro="" textlink="">
      <xdr:nvSpPr>
        <xdr:cNvPr id="374" name="楕円 373"/>
        <xdr:cNvSpPr/>
      </xdr:nvSpPr>
      <xdr:spPr>
        <a:xfrm>
          <a:off x="78105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160679</xdr:rowOff>
    </xdr:from>
    <xdr:ext cx="534377" cy="259045"/>
    <xdr:sp macro="" textlink="">
      <xdr:nvSpPr>
        <xdr:cNvPr id="375" name="テキスト ボックス 374"/>
        <xdr:cNvSpPr txBox="1"/>
      </xdr:nvSpPr>
      <xdr:spPr>
        <a:xfrm>
          <a:off x="7594111" y="92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94100</xdr:rowOff>
    </xdr:from>
    <xdr:to>
      <xdr:col>36</xdr:col>
      <xdr:colOff>165100</xdr:colOff>
      <xdr:row>55</xdr:row>
      <xdr:rowOff>24250</xdr:rowOff>
    </xdr:to>
    <xdr:sp macro="" textlink="">
      <xdr:nvSpPr>
        <xdr:cNvPr id="376" name="楕円 375"/>
        <xdr:cNvSpPr/>
      </xdr:nvSpPr>
      <xdr:spPr>
        <a:xfrm>
          <a:off x="6921500" y="93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40777</xdr:rowOff>
    </xdr:from>
    <xdr:ext cx="534377" cy="259045"/>
    <xdr:sp macro="" textlink="">
      <xdr:nvSpPr>
        <xdr:cNvPr id="377" name="テキスト ボックス 376"/>
        <xdr:cNvSpPr txBox="1"/>
      </xdr:nvSpPr>
      <xdr:spPr>
        <a:xfrm>
          <a:off x="6705111" y="91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34392</xdr:rowOff>
    </xdr:from>
    <xdr:to>
      <xdr:col>55</xdr:col>
      <xdr:colOff>0</xdr:colOff>
      <xdr:row>76</xdr:row>
      <xdr:rowOff>154978</xdr:rowOff>
    </xdr:to>
    <xdr:cxnSp macro="">
      <xdr:nvCxnSpPr>
        <xdr:cNvPr id="406" name="直線コネクタ 405"/>
        <xdr:cNvCxnSpPr/>
      </xdr:nvCxnSpPr>
      <xdr:spPr>
        <a:xfrm flipV="1">
          <a:off x="9639300" y="12893142"/>
          <a:ext cx="8382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136361</xdr:rowOff>
    </xdr:from>
    <xdr:to>
      <xdr:col>50</xdr:col>
      <xdr:colOff>114300</xdr:colOff>
      <xdr:row>76</xdr:row>
      <xdr:rowOff>154978</xdr:rowOff>
    </xdr:to>
    <xdr:cxnSp macro="">
      <xdr:nvCxnSpPr>
        <xdr:cNvPr id="409" name="直線コネクタ 408"/>
        <xdr:cNvCxnSpPr/>
      </xdr:nvCxnSpPr>
      <xdr:spPr>
        <a:xfrm>
          <a:off x="8750300" y="13166561"/>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136361</xdr:rowOff>
    </xdr:from>
    <xdr:to>
      <xdr:col>45</xdr:col>
      <xdr:colOff>177800</xdr:colOff>
      <xdr:row>77</xdr:row>
      <xdr:rowOff>17030</xdr:rowOff>
    </xdr:to>
    <xdr:cxnSp macro="">
      <xdr:nvCxnSpPr>
        <xdr:cNvPr id="412" name="直線コネクタ 411"/>
        <xdr:cNvCxnSpPr/>
      </xdr:nvCxnSpPr>
      <xdr:spPr>
        <a:xfrm flipV="1">
          <a:off x="7861300" y="13166561"/>
          <a:ext cx="889000" cy="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17030</xdr:rowOff>
    </xdr:from>
    <xdr:to>
      <xdr:col>41</xdr:col>
      <xdr:colOff>50800</xdr:colOff>
      <xdr:row>77</xdr:row>
      <xdr:rowOff>158381</xdr:rowOff>
    </xdr:to>
    <xdr:cxnSp macro="">
      <xdr:nvCxnSpPr>
        <xdr:cNvPr id="415" name="直線コネクタ 414"/>
        <xdr:cNvCxnSpPr/>
      </xdr:nvCxnSpPr>
      <xdr:spPr>
        <a:xfrm flipV="1">
          <a:off x="6972300" y="13218680"/>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6" name="フローチャート: 判断 415"/>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7" name="テキスト ボックス 416"/>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8" name="フローチャート: 判断 417"/>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9" name="テキスト ボックス 418"/>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155042</xdr:rowOff>
    </xdr:from>
    <xdr:to>
      <xdr:col>55</xdr:col>
      <xdr:colOff>50800</xdr:colOff>
      <xdr:row>75</xdr:row>
      <xdr:rowOff>85192</xdr:rowOff>
    </xdr:to>
    <xdr:sp macro="" textlink="">
      <xdr:nvSpPr>
        <xdr:cNvPr id="425" name="楕円 424"/>
        <xdr:cNvSpPr/>
      </xdr:nvSpPr>
      <xdr:spPr>
        <a:xfrm>
          <a:off x="104267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6469</xdr:rowOff>
    </xdr:from>
    <xdr:ext cx="534377" cy="259045"/>
    <xdr:sp macro="" textlink="">
      <xdr:nvSpPr>
        <xdr:cNvPr id="426" name="商工費該当値テキスト"/>
        <xdr:cNvSpPr txBox="1"/>
      </xdr:nvSpPr>
      <xdr:spPr>
        <a:xfrm>
          <a:off x="10528300" y="126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104178</xdr:rowOff>
    </xdr:from>
    <xdr:to>
      <xdr:col>50</xdr:col>
      <xdr:colOff>165100</xdr:colOff>
      <xdr:row>77</xdr:row>
      <xdr:rowOff>34328</xdr:rowOff>
    </xdr:to>
    <xdr:sp macro="" textlink="">
      <xdr:nvSpPr>
        <xdr:cNvPr id="427" name="楕円 426"/>
        <xdr:cNvSpPr/>
      </xdr:nvSpPr>
      <xdr:spPr>
        <a:xfrm>
          <a:off x="9588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50855</xdr:rowOff>
    </xdr:from>
    <xdr:ext cx="534377" cy="259045"/>
    <xdr:sp macro="" textlink="">
      <xdr:nvSpPr>
        <xdr:cNvPr id="428" name="テキスト ボックス 427"/>
        <xdr:cNvSpPr txBox="1"/>
      </xdr:nvSpPr>
      <xdr:spPr>
        <a:xfrm>
          <a:off x="9372111" y="12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85561</xdr:rowOff>
    </xdr:from>
    <xdr:to>
      <xdr:col>46</xdr:col>
      <xdr:colOff>38100</xdr:colOff>
      <xdr:row>77</xdr:row>
      <xdr:rowOff>15711</xdr:rowOff>
    </xdr:to>
    <xdr:sp macro="" textlink="">
      <xdr:nvSpPr>
        <xdr:cNvPr id="429" name="楕円 428"/>
        <xdr:cNvSpPr/>
      </xdr:nvSpPr>
      <xdr:spPr>
        <a:xfrm>
          <a:off x="8699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32237</xdr:rowOff>
    </xdr:from>
    <xdr:ext cx="534377" cy="259045"/>
    <xdr:sp macro="" textlink="">
      <xdr:nvSpPr>
        <xdr:cNvPr id="430" name="テキスト ボックス 429"/>
        <xdr:cNvSpPr txBox="1"/>
      </xdr:nvSpPr>
      <xdr:spPr>
        <a:xfrm>
          <a:off x="8483111" y="128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137680</xdr:rowOff>
    </xdr:from>
    <xdr:to>
      <xdr:col>41</xdr:col>
      <xdr:colOff>101600</xdr:colOff>
      <xdr:row>77</xdr:row>
      <xdr:rowOff>67830</xdr:rowOff>
    </xdr:to>
    <xdr:sp macro="" textlink="">
      <xdr:nvSpPr>
        <xdr:cNvPr id="431" name="楕円 430"/>
        <xdr:cNvSpPr/>
      </xdr:nvSpPr>
      <xdr:spPr>
        <a:xfrm>
          <a:off x="7810500" y="131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84358</xdr:rowOff>
    </xdr:from>
    <xdr:ext cx="534377" cy="259045"/>
    <xdr:sp macro="" textlink="">
      <xdr:nvSpPr>
        <xdr:cNvPr id="432" name="テキスト ボックス 431"/>
        <xdr:cNvSpPr txBox="1"/>
      </xdr:nvSpPr>
      <xdr:spPr>
        <a:xfrm>
          <a:off x="7594111" y="129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107581</xdr:rowOff>
    </xdr:from>
    <xdr:to>
      <xdr:col>36</xdr:col>
      <xdr:colOff>165100</xdr:colOff>
      <xdr:row>78</xdr:row>
      <xdr:rowOff>37731</xdr:rowOff>
    </xdr:to>
    <xdr:sp macro="" textlink="">
      <xdr:nvSpPr>
        <xdr:cNvPr id="433" name="楕円 432"/>
        <xdr:cNvSpPr/>
      </xdr:nvSpPr>
      <xdr:spPr>
        <a:xfrm>
          <a:off x="6921500" y="133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54258</xdr:rowOff>
    </xdr:from>
    <xdr:ext cx="534377" cy="259045"/>
    <xdr:sp macro="" textlink="">
      <xdr:nvSpPr>
        <xdr:cNvPr id="434" name="テキスト ボックス 433"/>
        <xdr:cNvSpPr txBox="1"/>
      </xdr:nvSpPr>
      <xdr:spPr>
        <a:xfrm>
          <a:off x="6705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72225</xdr:rowOff>
    </xdr:from>
    <xdr:to>
      <xdr:col>55</xdr:col>
      <xdr:colOff>0</xdr:colOff>
      <xdr:row>94</xdr:row>
      <xdr:rowOff>144698</xdr:rowOff>
    </xdr:to>
    <xdr:cxnSp macro="">
      <xdr:nvCxnSpPr>
        <xdr:cNvPr id="463" name="直線コネクタ 462"/>
        <xdr:cNvCxnSpPr/>
      </xdr:nvCxnSpPr>
      <xdr:spPr>
        <a:xfrm flipV="1">
          <a:off x="9639300" y="16188525"/>
          <a:ext cx="838200" cy="7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144698</xdr:rowOff>
    </xdr:from>
    <xdr:to>
      <xdr:col>50</xdr:col>
      <xdr:colOff>114300</xdr:colOff>
      <xdr:row>95</xdr:row>
      <xdr:rowOff>31184</xdr:rowOff>
    </xdr:to>
    <xdr:cxnSp macro="">
      <xdr:nvCxnSpPr>
        <xdr:cNvPr id="466" name="直線コネクタ 465"/>
        <xdr:cNvCxnSpPr/>
      </xdr:nvCxnSpPr>
      <xdr:spPr>
        <a:xfrm flipV="1">
          <a:off x="8750300" y="16260998"/>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31184</xdr:rowOff>
    </xdr:from>
    <xdr:to>
      <xdr:col>45</xdr:col>
      <xdr:colOff>177800</xdr:colOff>
      <xdr:row>95</xdr:row>
      <xdr:rowOff>68087</xdr:rowOff>
    </xdr:to>
    <xdr:cxnSp macro="">
      <xdr:nvCxnSpPr>
        <xdr:cNvPr id="469" name="直線コネクタ 468"/>
        <xdr:cNvCxnSpPr/>
      </xdr:nvCxnSpPr>
      <xdr:spPr>
        <a:xfrm flipV="1">
          <a:off x="7861300" y="16318934"/>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68087</xdr:rowOff>
    </xdr:from>
    <xdr:to>
      <xdr:col>41</xdr:col>
      <xdr:colOff>50800</xdr:colOff>
      <xdr:row>95</xdr:row>
      <xdr:rowOff>117001</xdr:rowOff>
    </xdr:to>
    <xdr:cxnSp macro="">
      <xdr:nvCxnSpPr>
        <xdr:cNvPr id="472" name="直線コネクタ 471"/>
        <xdr:cNvCxnSpPr/>
      </xdr:nvCxnSpPr>
      <xdr:spPr>
        <a:xfrm flipV="1">
          <a:off x="6972300" y="16355837"/>
          <a:ext cx="889000" cy="4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42563</xdr:rowOff>
    </xdr:from>
    <xdr:to>
      <xdr:col>41</xdr:col>
      <xdr:colOff>101600</xdr:colOff>
      <xdr:row>96</xdr:row>
      <xdr:rowOff>144163</xdr:rowOff>
    </xdr:to>
    <xdr:sp macro="" textlink="">
      <xdr:nvSpPr>
        <xdr:cNvPr id="473" name="フローチャート: 判断 472"/>
        <xdr:cNvSpPr/>
      </xdr:nvSpPr>
      <xdr:spPr>
        <a:xfrm>
          <a:off x="7810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135290</xdr:rowOff>
    </xdr:from>
    <xdr:ext cx="534377" cy="259045"/>
    <xdr:sp macro="" textlink="">
      <xdr:nvSpPr>
        <xdr:cNvPr id="474" name="テキスト ボックス 473"/>
        <xdr:cNvSpPr txBox="1"/>
      </xdr:nvSpPr>
      <xdr:spPr>
        <a:xfrm>
          <a:off x="7594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102966</xdr:rowOff>
    </xdr:from>
    <xdr:to>
      <xdr:col>36</xdr:col>
      <xdr:colOff>165100</xdr:colOff>
      <xdr:row>97</xdr:row>
      <xdr:rowOff>33116</xdr:rowOff>
    </xdr:to>
    <xdr:sp macro="" textlink="">
      <xdr:nvSpPr>
        <xdr:cNvPr id="475" name="フローチャート: 判断 474"/>
        <xdr:cNvSpPr/>
      </xdr:nvSpPr>
      <xdr:spPr>
        <a:xfrm>
          <a:off x="6921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24243</xdr:rowOff>
    </xdr:from>
    <xdr:ext cx="534377" cy="259045"/>
    <xdr:sp macro="" textlink="">
      <xdr:nvSpPr>
        <xdr:cNvPr id="476" name="テキスト ボックス 475"/>
        <xdr:cNvSpPr txBox="1"/>
      </xdr:nvSpPr>
      <xdr:spPr>
        <a:xfrm>
          <a:off x="6705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21425</xdr:rowOff>
    </xdr:from>
    <xdr:to>
      <xdr:col>55</xdr:col>
      <xdr:colOff>50800</xdr:colOff>
      <xdr:row>94</xdr:row>
      <xdr:rowOff>123025</xdr:rowOff>
    </xdr:to>
    <xdr:sp macro="" textlink="">
      <xdr:nvSpPr>
        <xdr:cNvPr id="482" name="楕円 481"/>
        <xdr:cNvSpPr/>
      </xdr:nvSpPr>
      <xdr:spPr>
        <a:xfrm>
          <a:off x="10426700" y="161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44302</xdr:rowOff>
    </xdr:from>
    <xdr:ext cx="599010" cy="259045"/>
    <xdr:sp macro="" textlink="">
      <xdr:nvSpPr>
        <xdr:cNvPr id="483" name="土木費該当値テキスト"/>
        <xdr:cNvSpPr txBox="1"/>
      </xdr:nvSpPr>
      <xdr:spPr>
        <a:xfrm>
          <a:off x="10528300" y="1598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93898</xdr:rowOff>
    </xdr:from>
    <xdr:to>
      <xdr:col>50</xdr:col>
      <xdr:colOff>165100</xdr:colOff>
      <xdr:row>95</xdr:row>
      <xdr:rowOff>24048</xdr:rowOff>
    </xdr:to>
    <xdr:sp macro="" textlink="">
      <xdr:nvSpPr>
        <xdr:cNvPr id="484" name="楕円 483"/>
        <xdr:cNvSpPr/>
      </xdr:nvSpPr>
      <xdr:spPr>
        <a:xfrm>
          <a:off x="9588500" y="162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40575</xdr:rowOff>
    </xdr:from>
    <xdr:ext cx="534377" cy="259045"/>
    <xdr:sp macro="" textlink="">
      <xdr:nvSpPr>
        <xdr:cNvPr id="485" name="テキスト ボックス 484"/>
        <xdr:cNvSpPr txBox="1"/>
      </xdr:nvSpPr>
      <xdr:spPr>
        <a:xfrm>
          <a:off x="9372111" y="159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151834</xdr:rowOff>
    </xdr:from>
    <xdr:to>
      <xdr:col>46</xdr:col>
      <xdr:colOff>38100</xdr:colOff>
      <xdr:row>95</xdr:row>
      <xdr:rowOff>81984</xdr:rowOff>
    </xdr:to>
    <xdr:sp macro="" textlink="">
      <xdr:nvSpPr>
        <xdr:cNvPr id="486" name="楕円 485"/>
        <xdr:cNvSpPr/>
      </xdr:nvSpPr>
      <xdr:spPr>
        <a:xfrm>
          <a:off x="8699500" y="162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98511</xdr:rowOff>
    </xdr:from>
    <xdr:ext cx="534377" cy="259045"/>
    <xdr:sp macro="" textlink="">
      <xdr:nvSpPr>
        <xdr:cNvPr id="487" name="テキスト ボックス 486"/>
        <xdr:cNvSpPr txBox="1"/>
      </xdr:nvSpPr>
      <xdr:spPr>
        <a:xfrm>
          <a:off x="8483111" y="160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17287</xdr:rowOff>
    </xdr:from>
    <xdr:to>
      <xdr:col>41</xdr:col>
      <xdr:colOff>101600</xdr:colOff>
      <xdr:row>95</xdr:row>
      <xdr:rowOff>118887</xdr:rowOff>
    </xdr:to>
    <xdr:sp macro="" textlink="">
      <xdr:nvSpPr>
        <xdr:cNvPr id="488" name="楕円 487"/>
        <xdr:cNvSpPr/>
      </xdr:nvSpPr>
      <xdr:spPr>
        <a:xfrm>
          <a:off x="7810500" y="163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135414</xdr:rowOff>
    </xdr:from>
    <xdr:ext cx="534377" cy="259045"/>
    <xdr:sp macro="" textlink="">
      <xdr:nvSpPr>
        <xdr:cNvPr id="489" name="テキスト ボックス 488"/>
        <xdr:cNvSpPr txBox="1"/>
      </xdr:nvSpPr>
      <xdr:spPr>
        <a:xfrm>
          <a:off x="7594111" y="160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66201</xdr:rowOff>
    </xdr:from>
    <xdr:to>
      <xdr:col>36</xdr:col>
      <xdr:colOff>165100</xdr:colOff>
      <xdr:row>95</xdr:row>
      <xdr:rowOff>167801</xdr:rowOff>
    </xdr:to>
    <xdr:sp macro="" textlink="">
      <xdr:nvSpPr>
        <xdr:cNvPr id="490" name="楕円 489"/>
        <xdr:cNvSpPr/>
      </xdr:nvSpPr>
      <xdr:spPr>
        <a:xfrm>
          <a:off x="6921500" y="163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12878</xdr:rowOff>
    </xdr:from>
    <xdr:ext cx="534377" cy="259045"/>
    <xdr:sp macro="" textlink="">
      <xdr:nvSpPr>
        <xdr:cNvPr id="491" name="テキスト ボックス 490"/>
        <xdr:cNvSpPr txBox="1"/>
      </xdr:nvSpPr>
      <xdr:spPr>
        <a:xfrm>
          <a:off x="6705111" y="161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146996</xdr:rowOff>
    </xdr:from>
    <xdr:to>
      <xdr:col>85</xdr:col>
      <xdr:colOff>127000</xdr:colOff>
      <xdr:row>35</xdr:row>
      <xdr:rowOff>100343</xdr:rowOff>
    </xdr:to>
    <xdr:cxnSp macro="">
      <xdr:nvCxnSpPr>
        <xdr:cNvPr id="520" name="直線コネクタ 519"/>
        <xdr:cNvCxnSpPr/>
      </xdr:nvCxnSpPr>
      <xdr:spPr>
        <a:xfrm flipV="1">
          <a:off x="15481300" y="5290496"/>
          <a:ext cx="838200" cy="8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100343</xdr:rowOff>
    </xdr:from>
    <xdr:to>
      <xdr:col>81</xdr:col>
      <xdr:colOff>50800</xdr:colOff>
      <xdr:row>35</xdr:row>
      <xdr:rowOff>109391</xdr:rowOff>
    </xdr:to>
    <xdr:cxnSp macro="">
      <xdr:nvCxnSpPr>
        <xdr:cNvPr id="523" name="直線コネクタ 522"/>
        <xdr:cNvCxnSpPr/>
      </xdr:nvCxnSpPr>
      <xdr:spPr>
        <a:xfrm flipV="1">
          <a:off x="14592300" y="61010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79426</xdr:rowOff>
    </xdr:from>
    <xdr:to>
      <xdr:col>76</xdr:col>
      <xdr:colOff>114300</xdr:colOff>
      <xdr:row>35</xdr:row>
      <xdr:rowOff>109391</xdr:rowOff>
    </xdr:to>
    <xdr:cxnSp macro="">
      <xdr:nvCxnSpPr>
        <xdr:cNvPr id="526" name="直線コネクタ 525"/>
        <xdr:cNvCxnSpPr/>
      </xdr:nvCxnSpPr>
      <xdr:spPr>
        <a:xfrm>
          <a:off x="13703300" y="5222926"/>
          <a:ext cx="889000" cy="88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8" name="テキスト ボックス 527"/>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79426</xdr:rowOff>
    </xdr:from>
    <xdr:to>
      <xdr:col>71</xdr:col>
      <xdr:colOff>177800</xdr:colOff>
      <xdr:row>32</xdr:row>
      <xdr:rowOff>1550</xdr:rowOff>
    </xdr:to>
    <xdr:cxnSp macro="">
      <xdr:nvCxnSpPr>
        <xdr:cNvPr id="529" name="直線コネクタ 528"/>
        <xdr:cNvCxnSpPr/>
      </xdr:nvCxnSpPr>
      <xdr:spPr>
        <a:xfrm flipV="1">
          <a:off x="12814300" y="5222926"/>
          <a:ext cx="889000" cy="2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0" name="フローチャート: 判断 529"/>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1" name="テキスト ボックス 530"/>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2" name="フローチャート: 判断 531"/>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3" name="テキスト ボックス 532"/>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96196</xdr:rowOff>
    </xdr:from>
    <xdr:to>
      <xdr:col>85</xdr:col>
      <xdr:colOff>177800</xdr:colOff>
      <xdr:row>31</xdr:row>
      <xdr:rowOff>26346</xdr:rowOff>
    </xdr:to>
    <xdr:sp macro="" textlink="">
      <xdr:nvSpPr>
        <xdr:cNvPr id="539" name="楕円 538"/>
        <xdr:cNvSpPr/>
      </xdr:nvSpPr>
      <xdr:spPr>
        <a:xfrm>
          <a:off x="16268700" y="52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119073</xdr:rowOff>
    </xdr:from>
    <xdr:ext cx="534377" cy="259045"/>
    <xdr:sp macro="" textlink="">
      <xdr:nvSpPr>
        <xdr:cNvPr id="540" name="消防費該当値テキスト"/>
        <xdr:cNvSpPr txBox="1"/>
      </xdr:nvSpPr>
      <xdr:spPr>
        <a:xfrm>
          <a:off x="16370300" y="50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49543</xdr:rowOff>
    </xdr:from>
    <xdr:to>
      <xdr:col>81</xdr:col>
      <xdr:colOff>101600</xdr:colOff>
      <xdr:row>35</xdr:row>
      <xdr:rowOff>151143</xdr:rowOff>
    </xdr:to>
    <xdr:sp macro="" textlink="">
      <xdr:nvSpPr>
        <xdr:cNvPr id="541" name="楕円 540"/>
        <xdr:cNvSpPr/>
      </xdr:nvSpPr>
      <xdr:spPr>
        <a:xfrm>
          <a:off x="15430500" y="60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167670</xdr:rowOff>
    </xdr:from>
    <xdr:ext cx="534377" cy="259045"/>
    <xdr:sp macro="" textlink="">
      <xdr:nvSpPr>
        <xdr:cNvPr id="542" name="テキスト ボックス 541"/>
        <xdr:cNvSpPr txBox="1"/>
      </xdr:nvSpPr>
      <xdr:spPr>
        <a:xfrm>
          <a:off x="15214111" y="58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58591</xdr:rowOff>
    </xdr:from>
    <xdr:to>
      <xdr:col>76</xdr:col>
      <xdr:colOff>165100</xdr:colOff>
      <xdr:row>35</xdr:row>
      <xdr:rowOff>160191</xdr:rowOff>
    </xdr:to>
    <xdr:sp macro="" textlink="">
      <xdr:nvSpPr>
        <xdr:cNvPr id="543" name="楕円 542"/>
        <xdr:cNvSpPr/>
      </xdr:nvSpPr>
      <xdr:spPr>
        <a:xfrm>
          <a:off x="14541500" y="60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5268</xdr:rowOff>
    </xdr:from>
    <xdr:ext cx="534377" cy="259045"/>
    <xdr:sp macro="" textlink="">
      <xdr:nvSpPr>
        <xdr:cNvPr id="544" name="テキスト ボックス 543"/>
        <xdr:cNvSpPr txBox="1"/>
      </xdr:nvSpPr>
      <xdr:spPr>
        <a:xfrm>
          <a:off x="14325111" y="58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28626</xdr:rowOff>
    </xdr:from>
    <xdr:to>
      <xdr:col>72</xdr:col>
      <xdr:colOff>38100</xdr:colOff>
      <xdr:row>30</xdr:row>
      <xdr:rowOff>130226</xdr:rowOff>
    </xdr:to>
    <xdr:sp macro="" textlink="">
      <xdr:nvSpPr>
        <xdr:cNvPr id="545" name="楕円 544"/>
        <xdr:cNvSpPr/>
      </xdr:nvSpPr>
      <xdr:spPr>
        <a:xfrm>
          <a:off x="13652500" y="51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146753</xdr:rowOff>
    </xdr:from>
    <xdr:ext cx="534377" cy="259045"/>
    <xdr:sp macro="" textlink="">
      <xdr:nvSpPr>
        <xdr:cNvPr id="546" name="テキスト ボックス 545"/>
        <xdr:cNvSpPr txBox="1"/>
      </xdr:nvSpPr>
      <xdr:spPr>
        <a:xfrm>
          <a:off x="13436111" y="49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122200</xdr:rowOff>
    </xdr:from>
    <xdr:to>
      <xdr:col>67</xdr:col>
      <xdr:colOff>101600</xdr:colOff>
      <xdr:row>32</xdr:row>
      <xdr:rowOff>52350</xdr:rowOff>
    </xdr:to>
    <xdr:sp macro="" textlink="">
      <xdr:nvSpPr>
        <xdr:cNvPr id="547" name="楕円 546"/>
        <xdr:cNvSpPr/>
      </xdr:nvSpPr>
      <xdr:spPr>
        <a:xfrm>
          <a:off x="12763500" y="54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68877</xdr:rowOff>
    </xdr:from>
    <xdr:ext cx="534377" cy="259045"/>
    <xdr:sp macro="" textlink="">
      <xdr:nvSpPr>
        <xdr:cNvPr id="548" name="テキスト ボックス 547"/>
        <xdr:cNvSpPr txBox="1"/>
      </xdr:nvSpPr>
      <xdr:spPr>
        <a:xfrm>
          <a:off x="12547111" y="52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76317</xdr:rowOff>
    </xdr:from>
    <xdr:to>
      <xdr:col>85</xdr:col>
      <xdr:colOff>127000</xdr:colOff>
      <xdr:row>55</xdr:row>
      <xdr:rowOff>143967</xdr:rowOff>
    </xdr:to>
    <xdr:cxnSp macro="">
      <xdr:nvCxnSpPr>
        <xdr:cNvPr id="577" name="直線コネクタ 576"/>
        <xdr:cNvCxnSpPr/>
      </xdr:nvCxnSpPr>
      <xdr:spPr>
        <a:xfrm flipV="1">
          <a:off x="15481300" y="9506067"/>
          <a:ext cx="838200" cy="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143967</xdr:rowOff>
    </xdr:from>
    <xdr:to>
      <xdr:col>81</xdr:col>
      <xdr:colOff>50800</xdr:colOff>
      <xdr:row>56</xdr:row>
      <xdr:rowOff>88410</xdr:rowOff>
    </xdr:to>
    <xdr:cxnSp macro="">
      <xdr:nvCxnSpPr>
        <xdr:cNvPr id="580" name="直線コネクタ 579"/>
        <xdr:cNvCxnSpPr/>
      </xdr:nvCxnSpPr>
      <xdr:spPr>
        <a:xfrm flipV="1">
          <a:off x="14592300" y="9573717"/>
          <a:ext cx="889000" cy="1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81163</xdr:rowOff>
    </xdr:from>
    <xdr:to>
      <xdr:col>76</xdr:col>
      <xdr:colOff>114300</xdr:colOff>
      <xdr:row>56</xdr:row>
      <xdr:rowOff>88410</xdr:rowOff>
    </xdr:to>
    <xdr:cxnSp macro="">
      <xdr:nvCxnSpPr>
        <xdr:cNvPr id="583" name="直線コネクタ 582"/>
        <xdr:cNvCxnSpPr/>
      </xdr:nvCxnSpPr>
      <xdr:spPr>
        <a:xfrm>
          <a:off x="13703300" y="9682363"/>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145507</xdr:rowOff>
    </xdr:from>
    <xdr:to>
      <xdr:col>71</xdr:col>
      <xdr:colOff>177800</xdr:colOff>
      <xdr:row>56</xdr:row>
      <xdr:rowOff>81163</xdr:rowOff>
    </xdr:to>
    <xdr:cxnSp macro="">
      <xdr:nvCxnSpPr>
        <xdr:cNvPr id="586" name="直線コネクタ 585"/>
        <xdr:cNvCxnSpPr/>
      </xdr:nvCxnSpPr>
      <xdr:spPr>
        <a:xfrm>
          <a:off x="12814300" y="9575257"/>
          <a:ext cx="889000" cy="10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53422</xdr:rowOff>
    </xdr:from>
    <xdr:to>
      <xdr:col>72</xdr:col>
      <xdr:colOff>38100</xdr:colOff>
      <xdr:row>56</xdr:row>
      <xdr:rowOff>155022</xdr:rowOff>
    </xdr:to>
    <xdr:sp macro="" textlink="">
      <xdr:nvSpPr>
        <xdr:cNvPr id="587" name="フローチャート: 判断 586"/>
        <xdr:cNvSpPr/>
      </xdr:nvSpPr>
      <xdr:spPr>
        <a:xfrm>
          <a:off x="13652500" y="96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146149</xdr:rowOff>
    </xdr:from>
    <xdr:ext cx="534377" cy="259045"/>
    <xdr:sp macro="" textlink="">
      <xdr:nvSpPr>
        <xdr:cNvPr id="588" name="テキスト ボックス 587"/>
        <xdr:cNvSpPr txBox="1"/>
      </xdr:nvSpPr>
      <xdr:spPr>
        <a:xfrm>
          <a:off x="13436111" y="97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89952</xdr:rowOff>
    </xdr:from>
    <xdr:to>
      <xdr:col>67</xdr:col>
      <xdr:colOff>101600</xdr:colOff>
      <xdr:row>57</xdr:row>
      <xdr:rowOff>20102</xdr:rowOff>
    </xdr:to>
    <xdr:sp macro="" textlink="">
      <xdr:nvSpPr>
        <xdr:cNvPr id="589" name="フローチャート: 判断 588"/>
        <xdr:cNvSpPr/>
      </xdr:nvSpPr>
      <xdr:spPr>
        <a:xfrm>
          <a:off x="12763500" y="969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11229</xdr:rowOff>
    </xdr:from>
    <xdr:ext cx="534377" cy="259045"/>
    <xdr:sp macro="" textlink="">
      <xdr:nvSpPr>
        <xdr:cNvPr id="590" name="テキスト ボックス 589"/>
        <xdr:cNvSpPr txBox="1"/>
      </xdr:nvSpPr>
      <xdr:spPr>
        <a:xfrm>
          <a:off x="12547111" y="97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25517</xdr:rowOff>
    </xdr:from>
    <xdr:to>
      <xdr:col>85</xdr:col>
      <xdr:colOff>177800</xdr:colOff>
      <xdr:row>55</xdr:row>
      <xdr:rowOff>127117</xdr:rowOff>
    </xdr:to>
    <xdr:sp macro="" textlink="">
      <xdr:nvSpPr>
        <xdr:cNvPr id="596" name="楕円 595"/>
        <xdr:cNvSpPr/>
      </xdr:nvSpPr>
      <xdr:spPr>
        <a:xfrm>
          <a:off x="16268700" y="94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48394</xdr:rowOff>
    </xdr:from>
    <xdr:ext cx="534377" cy="259045"/>
    <xdr:sp macro="" textlink="">
      <xdr:nvSpPr>
        <xdr:cNvPr id="597" name="教育費該当値テキスト"/>
        <xdr:cNvSpPr txBox="1"/>
      </xdr:nvSpPr>
      <xdr:spPr>
        <a:xfrm>
          <a:off x="16370300" y="930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93167</xdr:rowOff>
    </xdr:from>
    <xdr:to>
      <xdr:col>81</xdr:col>
      <xdr:colOff>101600</xdr:colOff>
      <xdr:row>56</xdr:row>
      <xdr:rowOff>23317</xdr:rowOff>
    </xdr:to>
    <xdr:sp macro="" textlink="">
      <xdr:nvSpPr>
        <xdr:cNvPr id="598" name="楕円 597"/>
        <xdr:cNvSpPr/>
      </xdr:nvSpPr>
      <xdr:spPr>
        <a:xfrm>
          <a:off x="15430500" y="95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39844</xdr:rowOff>
    </xdr:from>
    <xdr:ext cx="534377" cy="259045"/>
    <xdr:sp macro="" textlink="">
      <xdr:nvSpPr>
        <xdr:cNvPr id="599" name="テキスト ボックス 598"/>
        <xdr:cNvSpPr txBox="1"/>
      </xdr:nvSpPr>
      <xdr:spPr>
        <a:xfrm>
          <a:off x="15214111" y="92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37610</xdr:rowOff>
    </xdr:from>
    <xdr:to>
      <xdr:col>76</xdr:col>
      <xdr:colOff>165100</xdr:colOff>
      <xdr:row>56</xdr:row>
      <xdr:rowOff>139210</xdr:rowOff>
    </xdr:to>
    <xdr:sp macro="" textlink="">
      <xdr:nvSpPr>
        <xdr:cNvPr id="600" name="楕円 599"/>
        <xdr:cNvSpPr/>
      </xdr:nvSpPr>
      <xdr:spPr>
        <a:xfrm>
          <a:off x="14541500" y="96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155737</xdr:rowOff>
    </xdr:from>
    <xdr:ext cx="534377" cy="259045"/>
    <xdr:sp macro="" textlink="">
      <xdr:nvSpPr>
        <xdr:cNvPr id="601" name="テキスト ボックス 600"/>
        <xdr:cNvSpPr txBox="1"/>
      </xdr:nvSpPr>
      <xdr:spPr>
        <a:xfrm>
          <a:off x="14325111" y="94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30363</xdr:rowOff>
    </xdr:from>
    <xdr:to>
      <xdr:col>72</xdr:col>
      <xdr:colOff>38100</xdr:colOff>
      <xdr:row>56</xdr:row>
      <xdr:rowOff>131963</xdr:rowOff>
    </xdr:to>
    <xdr:sp macro="" textlink="">
      <xdr:nvSpPr>
        <xdr:cNvPr id="602" name="楕円 601"/>
        <xdr:cNvSpPr/>
      </xdr:nvSpPr>
      <xdr:spPr>
        <a:xfrm>
          <a:off x="13652500" y="96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148490</xdr:rowOff>
    </xdr:from>
    <xdr:ext cx="534377" cy="259045"/>
    <xdr:sp macro="" textlink="">
      <xdr:nvSpPr>
        <xdr:cNvPr id="603" name="テキスト ボックス 602"/>
        <xdr:cNvSpPr txBox="1"/>
      </xdr:nvSpPr>
      <xdr:spPr>
        <a:xfrm>
          <a:off x="13436111" y="94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94707</xdr:rowOff>
    </xdr:from>
    <xdr:to>
      <xdr:col>67</xdr:col>
      <xdr:colOff>101600</xdr:colOff>
      <xdr:row>56</xdr:row>
      <xdr:rowOff>24857</xdr:rowOff>
    </xdr:to>
    <xdr:sp macro="" textlink="">
      <xdr:nvSpPr>
        <xdr:cNvPr id="604" name="楕円 603"/>
        <xdr:cNvSpPr/>
      </xdr:nvSpPr>
      <xdr:spPr>
        <a:xfrm>
          <a:off x="12763500" y="95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41384</xdr:rowOff>
    </xdr:from>
    <xdr:ext cx="534377" cy="259045"/>
    <xdr:sp macro="" textlink="">
      <xdr:nvSpPr>
        <xdr:cNvPr id="605" name="テキスト ボックス 604"/>
        <xdr:cNvSpPr txBox="1"/>
      </xdr:nvSpPr>
      <xdr:spPr>
        <a:xfrm>
          <a:off x="12547111" y="92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65582</xdr:rowOff>
    </xdr:from>
    <xdr:to>
      <xdr:col>85</xdr:col>
      <xdr:colOff>127000</xdr:colOff>
      <xdr:row>79</xdr:row>
      <xdr:rowOff>13996</xdr:rowOff>
    </xdr:to>
    <xdr:cxnSp macro="">
      <xdr:nvCxnSpPr>
        <xdr:cNvPr id="634" name="直線コネクタ 633"/>
        <xdr:cNvCxnSpPr/>
      </xdr:nvCxnSpPr>
      <xdr:spPr>
        <a:xfrm>
          <a:off x="15481300" y="13438682"/>
          <a:ext cx="8382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65582</xdr:rowOff>
    </xdr:from>
    <xdr:to>
      <xdr:col>81</xdr:col>
      <xdr:colOff>50800</xdr:colOff>
      <xdr:row>78</xdr:row>
      <xdr:rowOff>168656</xdr:rowOff>
    </xdr:to>
    <xdr:cxnSp macro="">
      <xdr:nvCxnSpPr>
        <xdr:cNvPr id="637" name="直線コネクタ 636"/>
        <xdr:cNvCxnSpPr/>
      </xdr:nvCxnSpPr>
      <xdr:spPr>
        <a:xfrm flipV="1">
          <a:off x="14592300" y="13438682"/>
          <a:ext cx="889000" cy="10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168656</xdr:rowOff>
    </xdr:from>
    <xdr:to>
      <xdr:col>76</xdr:col>
      <xdr:colOff>114300</xdr:colOff>
      <xdr:row>79</xdr:row>
      <xdr:rowOff>29578</xdr:rowOff>
    </xdr:to>
    <xdr:cxnSp macro="">
      <xdr:nvCxnSpPr>
        <xdr:cNvPr id="640" name="直線コネクタ 639"/>
        <xdr:cNvCxnSpPr/>
      </xdr:nvCxnSpPr>
      <xdr:spPr>
        <a:xfrm flipV="1">
          <a:off x="13703300" y="13541756"/>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42" name="テキスト ボックス 641"/>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29578</xdr:rowOff>
    </xdr:from>
    <xdr:to>
      <xdr:col>71</xdr:col>
      <xdr:colOff>177800</xdr:colOff>
      <xdr:row>79</xdr:row>
      <xdr:rowOff>38252</xdr:rowOff>
    </xdr:to>
    <xdr:cxnSp macro="">
      <xdr:nvCxnSpPr>
        <xdr:cNvPr id="643" name="直線コネクタ 642"/>
        <xdr:cNvCxnSpPr/>
      </xdr:nvCxnSpPr>
      <xdr:spPr>
        <a:xfrm flipV="1">
          <a:off x="12814300" y="13574128"/>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120269</xdr:rowOff>
    </xdr:from>
    <xdr:to>
      <xdr:col>72</xdr:col>
      <xdr:colOff>38100</xdr:colOff>
      <xdr:row>79</xdr:row>
      <xdr:rowOff>50419</xdr:rowOff>
    </xdr:to>
    <xdr:sp macro="" textlink="">
      <xdr:nvSpPr>
        <xdr:cNvPr id="644" name="フローチャート: 判断 643"/>
        <xdr:cNvSpPr/>
      </xdr:nvSpPr>
      <xdr:spPr>
        <a:xfrm>
          <a:off x="13652500" y="1349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66946</xdr:rowOff>
    </xdr:from>
    <xdr:ext cx="469744" cy="259045"/>
    <xdr:sp macro="" textlink="">
      <xdr:nvSpPr>
        <xdr:cNvPr id="645" name="テキスト ボックス 644"/>
        <xdr:cNvSpPr txBox="1"/>
      </xdr:nvSpPr>
      <xdr:spPr>
        <a:xfrm>
          <a:off x="13468428"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122644</xdr:rowOff>
    </xdr:from>
    <xdr:to>
      <xdr:col>67</xdr:col>
      <xdr:colOff>101600</xdr:colOff>
      <xdr:row>79</xdr:row>
      <xdr:rowOff>52794</xdr:rowOff>
    </xdr:to>
    <xdr:sp macro="" textlink="">
      <xdr:nvSpPr>
        <xdr:cNvPr id="646" name="フローチャート: 判断 645"/>
        <xdr:cNvSpPr/>
      </xdr:nvSpPr>
      <xdr:spPr>
        <a:xfrm>
          <a:off x="12763500" y="1349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69321</xdr:rowOff>
    </xdr:from>
    <xdr:ext cx="469744" cy="259045"/>
    <xdr:sp macro="" textlink="">
      <xdr:nvSpPr>
        <xdr:cNvPr id="647" name="テキスト ボックス 646"/>
        <xdr:cNvSpPr txBox="1"/>
      </xdr:nvSpPr>
      <xdr:spPr>
        <a:xfrm>
          <a:off x="12579428" y="132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134646</xdr:rowOff>
    </xdr:from>
    <xdr:to>
      <xdr:col>85</xdr:col>
      <xdr:colOff>177800</xdr:colOff>
      <xdr:row>79</xdr:row>
      <xdr:rowOff>64796</xdr:rowOff>
    </xdr:to>
    <xdr:sp macro="" textlink="">
      <xdr:nvSpPr>
        <xdr:cNvPr id="653" name="楕円 652"/>
        <xdr:cNvSpPr/>
      </xdr:nvSpPr>
      <xdr:spPr>
        <a:xfrm>
          <a:off x="16268700" y="135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94023</xdr:rowOff>
    </xdr:from>
    <xdr:ext cx="469744" cy="259045"/>
    <xdr:sp macro="" textlink="">
      <xdr:nvSpPr>
        <xdr:cNvPr id="654" name="災害復旧費該当値テキスト"/>
        <xdr:cNvSpPr txBox="1"/>
      </xdr:nvSpPr>
      <xdr:spPr>
        <a:xfrm>
          <a:off x="16370300" y="132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14782</xdr:rowOff>
    </xdr:from>
    <xdr:to>
      <xdr:col>81</xdr:col>
      <xdr:colOff>101600</xdr:colOff>
      <xdr:row>78</xdr:row>
      <xdr:rowOff>116382</xdr:rowOff>
    </xdr:to>
    <xdr:sp macro="" textlink="">
      <xdr:nvSpPr>
        <xdr:cNvPr id="655" name="楕円 654"/>
        <xdr:cNvSpPr/>
      </xdr:nvSpPr>
      <xdr:spPr>
        <a:xfrm>
          <a:off x="15430500" y="133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132909</xdr:rowOff>
    </xdr:from>
    <xdr:ext cx="534377" cy="259045"/>
    <xdr:sp macro="" textlink="">
      <xdr:nvSpPr>
        <xdr:cNvPr id="656" name="テキスト ボックス 655"/>
        <xdr:cNvSpPr txBox="1"/>
      </xdr:nvSpPr>
      <xdr:spPr>
        <a:xfrm>
          <a:off x="15214111" y="13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117856</xdr:rowOff>
    </xdr:from>
    <xdr:to>
      <xdr:col>76</xdr:col>
      <xdr:colOff>165100</xdr:colOff>
      <xdr:row>79</xdr:row>
      <xdr:rowOff>48006</xdr:rowOff>
    </xdr:to>
    <xdr:sp macro="" textlink="">
      <xdr:nvSpPr>
        <xdr:cNvPr id="657" name="楕円 656"/>
        <xdr:cNvSpPr/>
      </xdr:nvSpPr>
      <xdr:spPr>
        <a:xfrm>
          <a:off x="14541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64533</xdr:rowOff>
    </xdr:from>
    <xdr:ext cx="469744" cy="259045"/>
    <xdr:sp macro="" textlink="">
      <xdr:nvSpPr>
        <xdr:cNvPr id="658" name="テキスト ボックス 657"/>
        <xdr:cNvSpPr txBox="1"/>
      </xdr:nvSpPr>
      <xdr:spPr>
        <a:xfrm>
          <a:off x="14357428" y="1326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150228</xdr:rowOff>
    </xdr:from>
    <xdr:to>
      <xdr:col>72</xdr:col>
      <xdr:colOff>38100</xdr:colOff>
      <xdr:row>79</xdr:row>
      <xdr:rowOff>80378</xdr:rowOff>
    </xdr:to>
    <xdr:sp macro="" textlink="">
      <xdr:nvSpPr>
        <xdr:cNvPr id="659" name="楕円 658"/>
        <xdr:cNvSpPr/>
      </xdr:nvSpPr>
      <xdr:spPr>
        <a:xfrm>
          <a:off x="13652500" y="135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71505</xdr:rowOff>
    </xdr:from>
    <xdr:ext cx="469744" cy="259045"/>
    <xdr:sp macro="" textlink="">
      <xdr:nvSpPr>
        <xdr:cNvPr id="660" name="テキスト ボックス 659"/>
        <xdr:cNvSpPr txBox="1"/>
      </xdr:nvSpPr>
      <xdr:spPr>
        <a:xfrm>
          <a:off x="13468428" y="136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158902</xdr:rowOff>
    </xdr:from>
    <xdr:to>
      <xdr:col>67</xdr:col>
      <xdr:colOff>101600</xdr:colOff>
      <xdr:row>79</xdr:row>
      <xdr:rowOff>89052</xdr:rowOff>
    </xdr:to>
    <xdr:sp macro="" textlink="">
      <xdr:nvSpPr>
        <xdr:cNvPr id="661" name="楕円 660"/>
        <xdr:cNvSpPr/>
      </xdr:nvSpPr>
      <xdr:spPr>
        <a:xfrm>
          <a:off x="12763500" y="135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80179</xdr:rowOff>
    </xdr:from>
    <xdr:ext cx="378565" cy="259045"/>
    <xdr:sp macro="" textlink="">
      <xdr:nvSpPr>
        <xdr:cNvPr id="662" name="テキスト ボックス 661"/>
        <xdr:cNvSpPr txBox="1"/>
      </xdr:nvSpPr>
      <xdr:spPr>
        <a:xfrm>
          <a:off x="12625017" y="136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96715</xdr:rowOff>
    </xdr:from>
    <xdr:to>
      <xdr:col>85</xdr:col>
      <xdr:colOff>127000</xdr:colOff>
      <xdr:row>90</xdr:row>
      <xdr:rowOff>100944</xdr:rowOff>
    </xdr:to>
    <xdr:cxnSp macro="">
      <xdr:nvCxnSpPr>
        <xdr:cNvPr id="691" name="直線コネクタ 690"/>
        <xdr:cNvCxnSpPr/>
      </xdr:nvCxnSpPr>
      <xdr:spPr>
        <a:xfrm flipV="1">
          <a:off x="15481300" y="15527215"/>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63545</xdr:rowOff>
    </xdr:from>
    <xdr:to>
      <xdr:col>81</xdr:col>
      <xdr:colOff>50800</xdr:colOff>
      <xdr:row>90</xdr:row>
      <xdr:rowOff>100944</xdr:rowOff>
    </xdr:to>
    <xdr:cxnSp macro="">
      <xdr:nvCxnSpPr>
        <xdr:cNvPr id="694" name="直線コネクタ 693"/>
        <xdr:cNvCxnSpPr/>
      </xdr:nvCxnSpPr>
      <xdr:spPr>
        <a:xfrm>
          <a:off x="14592300" y="15494045"/>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63545</xdr:rowOff>
    </xdr:from>
    <xdr:to>
      <xdr:col>76</xdr:col>
      <xdr:colOff>114300</xdr:colOff>
      <xdr:row>90</xdr:row>
      <xdr:rowOff>85820</xdr:rowOff>
    </xdr:to>
    <xdr:cxnSp macro="">
      <xdr:nvCxnSpPr>
        <xdr:cNvPr id="697" name="直線コネクタ 696"/>
        <xdr:cNvCxnSpPr/>
      </xdr:nvCxnSpPr>
      <xdr:spPr>
        <a:xfrm flipV="1">
          <a:off x="13703300" y="15494045"/>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73253</xdr:rowOff>
    </xdr:from>
    <xdr:to>
      <xdr:col>71</xdr:col>
      <xdr:colOff>177800</xdr:colOff>
      <xdr:row>90</xdr:row>
      <xdr:rowOff>85820</xdr:rowOff>
    </xdr:to>
    <xdr:cxnSp macro="">
      <xdr:nvCxnSpPr>
        <xdr:cNvPr id="700" name="直線コネクタ 699"/>
        <xdr:cNvCxnSpPr/>
      </xdr:nvCxnSpPr>
      <xdr:spPr>
        <a:xfrm>
          <a:off x="12814300" y="15503753"/>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1" name="フローチャート: 判断 700"/>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702" name="テキスト ボックス 701"/>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3" name="フローチャート: 判断 702"/>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166950</xdr:rowOff>
    </xdr:from>
    <xdr:ext cx="534377" cy="259045"/>
    <xdr:sp macro="" textlink="">
      <xdr:nvSpPr>
        <xdr:cNvPr id="704" name="テキスト ボックス 703"/>
        <xdr:cNvSpPr txBox="1"/>
      </xdr:nvSpPr>
      <xdr:spPr>
        <a:xfrm>
          <a:off x="12547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45915</xdr:rowOff>
    </xdr:from>
    <xdr:to>
      <xdr:col>85</xdr:col>
      <xdr:colOff>177800</xdr:colOff>
      <xdr:row>90</xdr:row>
      <xdr:rowOff>147515</xdr:rowOff>
    </xdr:to>
    <xdr:sp macro="" textlink="">
      <xdr:nvSpPr>
        <xdr:cNvPr id="710" name="楕円 709"/>
        <xdr:cNvSpPr/>
      </xdr:nvSpPr>
      <xdr:spPr>
        <a:xfrm>
          <a:off x="162687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170392</xdr:rowOff>
    </xdr:from>
    <xdr:ext cx="599010" cy="259045"/>
    <xdr:sp macro="" textlink="">
      <xdr:nvSpPr>
        <xdr:cNvPr id="711" name="公債費該当値テキスト"/>
        <xdr:cNvSpPr txBox="1"/>
      </xdr:nvSpPr>
      <xdr:spPr>
        <a:xfrm>
          <a:off x="16370300" y="1542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50144</xdr:rowOff>
    </xdr:from>
    <xdr:to>
      <xdr:col>81</xdr:col>
      <xdr:colOff>101600</xdr:colOff>
      <xdr:row>90</xdr:row>
      <xdr:rowOff>151744</xdr:rowOff>
    </xdr:to>
    <xdr:sp macro="" textlink="">
      <xdr:nvSpPr>
        <xdr:cNvPr id="712" name="楕円 711"/>
        <xdr:cNvSpPr/>
      </xdr:nvSpPr>
      <xdr:spPr>
        <a:xfrm>
          <a:off x="15430500" y="15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168271</xdr:rowOff>
    </xdr:from>
    <xdr:ext cx="599010" cy="259045"/>
    <xdr:sp macro="" textlink="">
      <xdr:nvSpPr>
        <xdr:cNvPr id="713" name="テキスト ボックス 712"/>
        <xdr:cNvSpPr txBox="1"/>
      </xdr:nvSpPr>
      <xdr:spPr>
        <a:xfrm>
          <a:off x="15181795" y="15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12745</xdr:rowOff>
    </xdr:from>
    <xdr:to>
      <xdr:col>76</xdr:col>
      <xdr:colOff>165100</xdr:colOff>
      <xdr:row>90</xdr:row>
      <xdr:rowOff>114345</xdr:rowOff>
    </xdr:to>
    <xdr:sp macro="" textlink="">
      <xdr:nvSpPr>
        <xdr:cNvPr id="714" name="楕円 713"/>
        <xdr:cNvSpPr/>
      </xdr:nvSpPr>
      <xdr:spPr>
        <a:xfrm>
          <a:off x="14541500" y="154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130872</xdr:rowOff>
    </xdr:from>
    <xdr:ext cx="599010" cy="259045"/>
    <xdr:sp macro="" textlink="">
      <xdr:nvSpPr>
        <xdr:cNvPr id="715" name="テキスト ボックス 714"/>
        <xdr:cNvSpPr txBox="1"/>
      </xdr:nvSpPr>
      <xdr:spPr>
        <a:xfrm>
          <a:off x="14292795" y="152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35020</xdr:rowOff>
    </xdr:from>
    <xdr:to>
      <xdr:col>72</xdr:col>
      <xdr:colOff>38100</xdr:colOff>
      <xdr:row>90</xdr:row>
      <xdr:rowOff>136620</xdr:rowOff>
    </xdr:to>
    <xdr:sp macro="" textlink="">
      <xdr:nvSpPr>
        <xdr:cNvPr id="716" name="楕円 715"/>
        <xdr:cNvSpPr/>
      </xdr:nvSpPr>
      <xdr:spPr>
        <a:xfrm>
          <a:off x="13652500" y="154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153147</xdr:rowOff>
    </xdr:from>
    <xdr:ext cx="599010" cy="259045"/>
    <xdr:sp macro="" textlink="">
      <xdr:nvSpPr>
        <xdr:cNvPr id="717" name="テキスト ボックス 716"/>
        <xdr:cNvSpPr txBox="1"/>
      </xdr:nvSpPr>
      <xdr:spPr>
        <a:xfrm>
          <a:off x="13403795" y="1524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22453</xdr:rowOff>
    </xdr:from>
    <xdr:to>
      <xdr:col>67</xdr:col>
      <xdr:colOff>101600</xdr:colOff>
      <xdr:row>90</xdr:row>
      <xdr:rowOff>124053</xdr:rowOff>
    </xdr:to>
    <xdr:sp macro="" textlink="">
      <xdr:nvSpPr>
        <xdr:cNvPr id="718" name="楕円 717"/>
        <xdr:cNvSpPr/>
      </xdr:nvSpPr>
      <xdr:spPr>
        <a:xfrm>
          <a:off x="12763500" y="154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140580</xdr:rowOff>
    </xdr:from>
    <xdr:ext cx="599010" cy="259045"/>
    <xdr:sp macro="" textlink="">
      <xdr:nvSpPr>
        <xdr:cNvPr id="719" name="テキスト ボックス 718"/>
        <xdr:cNvSpPr txBox="1"/>
      </xdr:nvSpPr>
      <xdr:spPr>
        <a:xfrm>
          <a:off x="12514795" y="1522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160680</xdr:rowOff>
    </xdr:from>
    <xdr:to>
      <xdr:col>102</xdr:col>
      <xdr:colOff>165100</xdr:colOff>
      <xdr:row>38</xdr:row>
      <xdr:rowOff>90830</xdr:rowOff>
    </xdr:to>
    <xdr:sp macro="" textlink="">
      <xdr:nvSpPr>
        <xdr:cNvPr id="756" name="フローチャート: 判断 755"/>
        <xdr:cNvSpPr/>
      </xdr:nvSpPr>
      <xdr:spPr>
        <a:xfrm>
          <a:off x="19494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107358</xdr:rowOff>
    </xdr:from>
    <xdr:ext cx="378565" cy="259045"/>
    <xdr:sp macro="" textlink="">
      <xdr:nvSpPr>
        <xdr:cNvPr id="757" name="テキスト ボックス 756"/>
        <xdr:cNvSpPr txBox="1"/>
      </xdr:nvSpPr>
      <xdr:spPr>
        <a:xfrm>
          <a:off x="19356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58" name="フローチャート: 判断 757"/>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169537</xdr:rowOff>
    </xdr:from>
    <xdr:ext cx="313932" cy="259045"/>
    <xdr:sp macro="" textlink="">
      <xdr:nvSpPr>
        <xdr:cNvPr id="759" name="テキスト ボックス 758"/>
        <xdr:cNvSpPr txBox="1"/>
      </xdr:nvSpPr>
      <xdr:spPr>
        <a:xfrm>
          <a:off x="18499333" y="6341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民生費決算額は、住民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234,016</a:t>
          </a:r>
          <a:r>
            <a:rPr kumimoji="1" lang="ja-JP" altLang="ja-JP" sz="1100">
              <a:solidFill>
                <a:schemeClr val="dk1"/>
              </a:solidFill>
              <a:effectLst/>
              <a:latin typeface="+mn-lt"/>
              <a:ea typeface="+mn-ea"/>
              <a:cs typeface="+mn-cs"/>
            </a:rPr>
            <a:t>円となっており、類似団体と比較して高水準となっている。これは年々増加している扶助費の影響が大きな要因である。扶助費以外では，国民健康保険事業勘定特別会計への繰出金や公立保育所運営にかかる人件費・物件費が大きい。</a:t>
          </a:r>
          <a:endParaRPr lang="ja-JP" altLang="ja-JP" sz="1400">
            <a:effectLst/>
          </a:endParaRPr>
        </a:p>
        <a:p>
          <a:r>
            <a:rPr kumimoji="1" lang="ja-JP" altLang="ja-JP" sz="1100">
              <a:solidFill>
                <a:schemeClr val="dk1"/>
              </a:solidFill>
              <a:effectLst/>
              <a:latin typeface="+mn-lt"/>
              <a:ea typeface="+mn-ea"/>
              <a:cs typeface="+mn-cs"/>
            </a:rPr>
            <a:t>　衛生費決算額は、住民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120,337</a:t>
          </a:r>
          <a:r>
            <a:rPr kumimoji="1" lang="ja-JP" altLang="ja-JP" sz="1100">
              <a:solidFill>
                <a:schemeClr val="dk1"/>
              </a:solidFill>
              <a:effectLst/>
              <a:latin typeface="+mn-lt"/>
              <a:ea typeface="+mn-ea"/>
              <a:cs typeface="+mn-cs"/>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への繰出金がこの費目を押し上げ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費目についても、議会費を除いて類似団体内平均値を超えている状況である。全体をとおして離島であるという地域特性と地形的要因により集落が点在していることで人件費・物件費が高くなる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財政調整基金については中期的な見通しのもとに、最低水準の取り崩しに努めている。</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年度は前年度</a:t>
          </a:r>
          <a:r>
            <a:rPr lang="ja-JP" altLang="en-US" sz="1100" b="0" i="0" baseline="0">
              <a:solidFill>
                <a:schemeClr val="dk1"/>
              </a:solidFill>
              <a:effectLst/>
              <a:latin typeface="+mn-lt"/>
              <a:ea typeface="+mn-ea"/>
              <a:cs typeface="+mn-cs"/>
            </a:rPr>
            <a:t>には行わなかった取崩しによる繰入を実施したため</a:t>
          </a:r>
          <a:r>
            <a:rPr lang="ja-JP" altLang="ja-JP" sz="1100" b="0" i="0" baseline="0">
              <a:solidFill>
                <a:schemeClr val="dk1"/>
              </a:solidFill>
              <a:effectLst/>
              <a:latin typeface="+mn-lt"/>
              <a:ea typeface="+mn-ea"/>
              <a:cs typeface="+mn-cs"/>
            </a:rPr>
            <a:t>、標準財政規模比は</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0.22</a:t>
          </a:r>
          <a:r>
            <a:rPr lang="ja-JP" altLang="en-US" sz="1100" b="0" i="0" baseline="0">
              <a:solidFill>
                <a:schemeClr val="dk1"/>
              </a:solidFill>
              <a:effectLst/>
              <a:latin typeface="+mn-lt"/>
              <a:ea typeface="+mn-ea"/>
              <a:cs typeface="+mn-cs"/>
            </a:rPr>
            <a:t>％減の</a:t>
          </a:r>
          <a:r>
            <a:rPr lang="en-US" altLang="ja-JP" sz="1100" b="0" i="0" baseline="0">
              <a:solidFill>
                <a:schemeClr val="dk1"/>
              </a:solidFill>
              <a:effectLst/>
              <a:latin typeface="+mn-lt"/>
              <a:ea typeface="+mn-ea"/>
              <a:cs typeface="+mn-cs"/>
            </a:rPr>
            <a:t>15.33</a:t>
          </a:r>
          <a:r>
            <a:rPr lang="ja-JP" altLang="ja-JP" sz="1100" b="0" i="0" baseline="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実質収支額は横ばいで推移しており継続的に黒字を確保している。今後も事務事業の見直し等歳出の合理化を推進し、健全な行財政運営に努めていく。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標準財政規模に比した黒字のほとんどを上水道事業会計及び一般会計で占めている。上水道事業会計の黒字は企業債償還額の減少から成るものである。平成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年度は簡易水道事業特別会計と統合</a:t>
          </a:r>
          <a:r>
            <a:rPr kumimoji="1" lang="ja-JP" altLang="en-US" sz="1100">
              <a:solidFill>
                <a:schemeClr val="dk1"/>
              </a:solidFill>
              <a:effectLst/>
              <a:latin typeface="+mn-lt"/>
              <a:ea typeface="+mn-ea"/>
              <a:cs typeface="+mn-cs"/>
            </a:rPr>
            <a:t>した。今後は</a:t>
          </a:r>
          <a:r>
            <a:rPr kumimoji="1" lang="ja-JP" altLang="ja-JP" sz="1100">
              <a:solidFill>
                <a:schemeClr val="dk1"/>
              </a:solidFill>
              <a:effectLst/>
              <a:latin typeface="+mn-lt"/>
              <a:ea typeface="+mn-ea"/>
              <a:cs typeface="+mn-cs"/>
            </a:rPr>
            <a:t>経営の悪化が予測され、経年劣化した施設の修繕費も増えることから、水道料金の適正な改正を視野に収益の確保を行っていく。</a:t>
          </a:r>
          <a:endParaRPr lang="ja-JP" altLang="ja-JP" sz="1400">
            <a:effectLst/>
          </a:endParaRPr>
        </a:p>
        <a:p>
          <a:r>
            <a:rPr kumimoji="1" lang="ja-JP" altLang="ja-JP" sz="1100">
              <a:solidFill>
                <a:schemeClr val="dk1"/>
              </a:solidFill>
              <a:effectLst/>
              <a:latin typeface="+mn-lt"/>
              <a:ea typeface="+mn-ea"/>
              <a:cs typeface="+mn-cs"/>
            </a:rPr>
            <a:t>　また、一般会計は</a:t>
          </a:r>
          <a:r>
            <a:rPr kumimoji="1" lang="ja-JP" altLang="en-US" sz="1100">
              <a:solidFill>
                <a:schemeClr val="dk1"/>
              </a:solidFill>
              <a:effectLst/>
              <a:latin typeface="+mn-lt"/>
              <a:ea typeface="+mn-ea"/>
              <a:cs typeface="+mn-cs"/>
            </a:rPr>
            <a:t>大規模事業（防災行政無線整備事業、木質ペレット製造設備整備事業等）に着手したことにより、</a:t>
          </a:r>
          <a:r>
            <a:rPr kumimoji="1" lang="ja-JP" altLang="ja-JP" sz="1100">
              <a:solidFill>
                <a:schemeClr val="dk1"/>
              </a:solidFill>
              <a:effectLst/>
              <a:latin typeface="+mn-lt"/>
              <a:ea typeface="+mn-ea"/>
              <a:cs typeface="+mn-cs"/>
            </a:rPr>
            <a:t>歳入歳出ともに決算規模が拡大し</a:t>
          </a:r>
          <a:r>
            <a:rPr kumimoji="1" lang="ja-JP" altLang="en-US" sz="1100">
              <a:solidFill>
                <a:schemeClr val="dk1"/>
              </a:solidFill>
              <a:effectLst/>
              <a:latin typeface="+mn-lt"/>
              <a:ea typeface="+mn-ea"/>
              <a:cs typeface="+mn-cs"/>
            </a:rPr>
            <a:t>、地方債の発行や基金の取崩しによって対応した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今後も大規模事業が継続する見込みである。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325287_&#38560;&#23696;&#12398;&#23798;&#30010;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86.1</v>
          </cell>
        </row>
        <row r="53">
          <cell r="CN53">
            <v>52.2</v>
          </cell>
        </row>
        <row r="55">
          <cell r="AN55" t="str">
            <v>類似団体内平均値</v>
          </cell>
          <cell r="CN55">
            <v>0</v>
          </cell>
        </row>
        <row r="57">
          <cell r="CN57">
            <v>52.1</v>
          </cell>
        </row>
        <row r="72">
          <cell r="BP72" t="str">
            <v>H25</v>
          </cell>
          <cell r="BX72" t="str">
            <v>H26</v>
          </cell>
          <cell r="CF72" t="str">
            <v>H27</v>
          </cell>
          <cell r="CN72" t="str">
            <v>H28</v>
          </cell>
          <cell r="CV72" t="str">
            <v>H29</v>
          </cell>
        </row>
        <row r="73">
          <cell r="AN73" t="str">
            <v>当該団体値</v>
          </cell>
          <cell r="BP73">
            <v>95.7</v>
          </cell>
          <cell r="BX73">
            <v>91.4</v>
          </cell>
          <cell r="CF73">
            <v>87.8</v>
          </cell>
          <cell r="CN73">
            <v>86.1</v>
          </cell>
          <cell r="CV73">
            <v>90.2</v>
          </cell>
        </row>
        <row r="75">
          <cell r="BP75">
            <v>16.399999999999999</v>
          </cell>
          <cell r="BX75">
            <v>15</v>
          </cell>
          <cell r="CF75">
            <v>14.1</v>
          </cell>
          <cell r="CN75">
            <v>12.8</v>
          </cell>
          <cell r="CV75">
            <v>11.3</v>
          </cell>
        </row>
        <row r="77">
          <cell r="AN77" t="str">
            <v>類似団体内平均値</v>
          </cell>
          <cell r="BP77">
            <v>54.6</v>
          </cell>
          <cell r="BX77">
            <v>48.7</v>
          </cell>
          <cell r="CF77">
            <v>13.1</v>
          </cell>
          <cell r="CN77">
            <v>0</v>
          </cell>
          <cell r="CV77">
            <v>0</v>
          </cell>
        </row>
        <row r="79">
          <cell r="BP79">
            <v>11.2</v>
          </cell>
          <cell r="BX79">
            <v>10.4</v>
          </cell>
          <cell r="CF79">
            <v>8.9</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17088507</v>
      </c>
      <c r="BO4" s="372"/>
      <c r="BP4" s="372"/>
      <c r="BQ4" s="372"/>
      <c r="BR4" s="372"/>
      <c r="BS4" s="372"/>
      <c r="BT4" s="372"/>
      <c r="BU4" s="373"/>
      <c r="BV4" s="371">
        <v>15242624</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1.5</v>
      </c>
      <c r="CU4" s="378"/>
      <c r="CV4" s="378"/>
      <c r="CW4" s="378"/>
      <c r="CX4" s="378"/>
      <c r="CY4" s="378"/>
      <c r="CZ4" s="378"/>
      <c r="DA4" s="379"/>
      <c r="DB4" s="377">
        <v>2.8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16936553</v>
      </c>
      <c r="BO5" s="409"/>
      <c r="BP5" s="409"/>
      <c r="BQ5" s="409"/>
      <c r="BR5" s="409"/>
      <c r="BS5" s="409"/>
      <c r="BT5" s="409"/>
      <c r="BU5" s="410"/>
      <c r="BV5" s="408">
        <v>14968477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88.6</v>
      </c>
      <c r="CU5" s="406"/>
      <c r="CV5" s="406"/>
      <c r="CW5" s="406"/>
      <c r="CX5" s="406"/>
      <c r="CY5" s="406"/>
      <c r="CZ5" s="406"/>
      <c r="DA5" s="407"/>
      <c r="DB5" s="405">
        <v>88.7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151954</v>
      </c>
      <c r="BO6" s="409"/>
      <c r="BP6" s="409"/>
      <c r="BQ6" s="409"/>
      <c r="BR6" s="409"/>
      <c r="BS6" s="409"/>
      <c r="BT6" s="409"/>
      <c r="BU6" s="410"/>
      <c r="BV6" s="408">
        <v>274147</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92.3</v>
      </c>
      <c r="CU6" s="446"/>
      <c r="CV6" s="446"/>
      <c r="CW6" s="446"/>
      <c r="CX6" s="446"/>
      <c r="CY6" s="446"/>
      <c r="CZ6" s="446"/>
      <c r="DA6" s="447"/>
      <c r="DB6" s="445">
        <v>92.1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17427</v>
      </c>
      <c r="BO7" s="409"/>
      <c r="BP7" s="409"/>
      <c r="BQ7" s="409"/>
      <c r="BR7" s="409"/>
      <c r="BS7" s="409"/>
      <c r="BT7" s="409"/>
      <c r="BU7" s="410"/>
      <c r="BV7" s="408">
        <v>26965</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8964838</v>
      </c>
      <c r="CU7" s="409"/>
      <c r="CV7" s="409"/>
      <c r="CW7" s="409"/>
      <c r="CX7" s="409"/>
      <c r="CY7" s="409"/>
      <c r="CZ7" s="409"/>
      <c r="DA7" s="410"/>
      <c r="DB7" s="408">
        <v>8920607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134527</v>
      </c>
      <c r="BO8" s="409"/>
      <c r="BP8" s="409"/>
      <c r="BQ8" s="409"/>
      <c r="BR8" s="409"/>
      <c r="BS8" s="409"/>
      <c r="BT8" s="409"/>
      <c r="BU8" s="410"/>
      <c r="BV8" s="408">
        <v>247182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0.19</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14608</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-112655</v>
      </c>
      <c r="BO9" s="409"/>
      <c r="BP9" s="409"/>
      <c r="BQ9" s="409"/>
      <c r="BR9" s="409"/>
      <c r="BS9" s="409"/>
      <c r="BT9" s="409"/>
      <c r="BU9" s="410"/>
      <c r="BV9" s="408">
        <v>69023</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26.1</v>
      </c>
      <c r="CU9" s="406"/>
      <c r="CV9" s="406"/>
      <c r="CW9" s="406"/>
      <c r="CX9" s="406"/>
      <c r="CY9" s="406"/>
      <c r="CZ9" s="406"/>
      <c r="DA9" s="407"/>
      <c r="DB9" s="405">
        <v>27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15521</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433</v>
      </c>
      <c r="BO10" s="409"/>
      <c r="BP10" s="409"/>
      <c r="BQ10" s="409"/>
      <c r="BR10" s="409"/>
      <c r="BS10" s="409"/>
      <c r="BT10" s="409"/>
      <c r="BU10" s="410"/>
      <c r="BV10" s="408">
        <v>734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101</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14504</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87</v>
      </c>
      <c r="AV12" s="441"/>
      <c r="AW12" s="441"/>
      <c r="AX12" s="441"/>
      <c r="AY12" s="442" t="s">
        <v>126</v>
      </c>
      <c r="AZ12" s="443"/>
      <c r="BA12" s="443"/>
      <c r="BB12" s="443"/>
      <c r="BC12" s="443"/>
      <c r="BD12" s="443"/>
      <c r="BE12" s="443"/>
      <c r="BF12" s="443"/>
      <c r="BG12" s="443"/>
      <c r="BH12" s="443"/>
      <c r="BI12" s="443"/>
      <c r="BJ12" s="443"/>
      <c r="BK12" s="443"/>
      <c r="BL12" s="443"/>
      <c r="BM12" s="444"/>
      <c r="BN12" s="408">
        <v>13350</v>
      </c>
      <c r="BO12" s="409"/>
      <c r="BP12" s="409"/>
      <c r="BQ12" s="409"/>
      <c r="BR12" s="409"/>
      <c r="BS12" s="409"/>
      <c r="BT12" s="409"/>
      <c r="BU12" s="410"/>
      <c r="BV12" s="408">
        <v>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128</v>
      </c>
      <c r="N13" s="497"/>
      <c r="O13" s="497"/>
      <c r="P13" s="497"/>
      <c r="Q13" s="498"/>
      <c r="R13" s="489">
        <v>14432</v>
      </c>
      <c r="S13" s="490"/>
      <c r="T13" s="490"/>
      <c r="U13" s="490"/>
      <c r="V13" s="491"/>
      <c r="W13" s="424" t="s">
        <v>129</v>
      </c>
      <c r="X13" s="425"/>
      <c r="Y13" s="425"/>
      <c r="Z13" s="425"/>
      <c r="AA13" s="425"/>
      <c r="AB13" s="415"/>
      <c r="AC13" s="459">
        <v>786</v>
      </c>
      <c r="AD13" s="460"/>
      <c r="AE13" s="460"/>
      <c r="AF13" s="460"/>
      <c r="AG13" s="499"/>
      <c r="AH13" s="459">
        <v>967</v>
      </c>
      <c r="AI13" s="460"/>
      <c r="AJ13" s="460"/>
      <c r="AK13" s="460"/>
      <c r="AL13" s="461"/>
      <c r="AM13" s="437" t="s">
        <v>130</v>
      </c>
      <c r="AN13" s="438"/>
      <c r="AO13" s="438"/>
      <c r="AP13" s="438"/>
      <c r="AQ13" s="438"/>
      <c r="AR13" s="438"/>
      <c r="AS13" s="438"/>
      <c r="AT13" s="439"/>
      <c r="AU13" s="440" t="s">
        <v>112</v>
      </c>
      <c r="AV13" s="441"/>
      <c r="AW13" s="441"/>
      <c r="AX13" s="441"/>
      <c r="AY13" s="442" t="s">
        <v>131</v>
      </c>
      <c r="AZ13" s="443"/>
      <c r="BA13" s="443"/>
      <c r="BB13" s="443"/>
      <c r="BC13" s="443"/>
      <c r="BD13" s="443"/>
      <c r="BE13" s="443"/>
      <c r="BF13" s="443"/>
      <c r="BG13" s="443"/>
      <c r="BH13" s="443"/>
      <c r="BI13" s="443"/>
      <c r="BJ13" s="443"/>
      <c r="BK13" s="443"/>
      <c r="BL13" s="443"/>
      <c r="BM13" s="444"/>
      <c r="BN13" s="408">
        <v>-125572</v>
      </c>
      <c r="BO13" s="409"/>
      <c r="BP13" s="409"/>
      <c r="BQ13" s="409"/>
      <c r="BR13" s="409"/>
      <c r="BS13" s="409"/>
      <c r="BT13" s="409"/>
      <c r="BU13" s="410"/>
      <c r="BV13" s="408">
        <v>69757</v>
      </c>
      <c r="BW13" s="409"/>
      <c r="BX13" s="409"/>
      <c r="BY13" s="409"/>
      <c r="BZ13" s="409"/>
      <c r="CA13" s="409"/>
      <c r="CB13" s="409"/>
      <c r="CC13" s="410"/>
      <c r="CD13" s="411" t="s">
        <v>132</v>
      </c>
      <c r="CE13" s="412"/>
      <c r="CF13" s="412"/>
      <c r="CG13" s="412"/>
      <c r="CH13" s="412"/>
      <c r="CI13" s="412"/>
      <c r="CJ13" s="412"/>
      <c r="CK13" s="412"/>
      <c r="CL13" s="412"/>
      <c r="CM13" s="412"/>
      <c r="CN13" s="412"/>
      <c r="CO13" s="412"/>
      <c r="CP13" s="412"/>
      <c r="CQ13" s="412"/>
      <c r="CR13" s="412"/>
      <c r="CS13" s="413"/>
      <c r="CT13" s="405">
        <v>11.3</v>
      </c>
      <c r="CU13" s="406"/>
      <c r="CV13" s="406"/>
      <c r="CW13" s="406"/>
      <c r="CX13" s="406"/>
      <c r="CY13" s="406"/>
      <c r="CZ13" s="406"/>
      <c r="DA13" s="407"/>
      <c r="DB13" s="405">
        <v>12.8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133</v>
      </c>
      <c r="M14" s="487"/>
      <c r="N14" s="487"/>
      <c r="O14" s="487"/>
      <c r="P14" s="487"/>
      <c r="Q14" s="488"/>
      <c r="R14" s="489">
        <v>14694</v>
      </c>
      <c r="S14" s="490"/>
      <c r="T14" s="490"/>
      <c r="U14" s="490"/>
      <c r="V14" s="491"/>
      <c r="W14" s="398"/>
      <c r="X14" s="399"/>
      <c r="Y14" s="399"/>
      <c r="Z14" s="399"/>
      <c r="AA14" s="399"/>
      <c r="AB14" s="388"/>
      <c r="AC14" s="492">
        <v>11.7</v>
      </c>
      <c r="AD14" s="493"/>
      <c r="AE14" s="493"/>
      <c r="AF14" s="493"/>
      <c r="AG14" s="494"/>
      <c r="AH14" s="492">
        <v>13.5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134</v>
      </c>
      <c r="CE14" s="501"/>
      <c r="CF14" s="501"/>
      <c r="CG14" s="501"/>
      <c r="CH14" s="501"/>
      <c r="CI14" s="501"/>
      <c r="CJ14" s="501"/>
      <c r="CK14" s="501"/>
      <c r="CL14" s="501"/>
      <c r="CM14" s="501"/>
      <c r="CN14" s="501"/>
      <c r="CO14" s="501"/>
      <c r="CP14" s="501"/>
      <c r="CQ14" s="501"/>
      <c r="CR14" s="501"/>
      <c r="CS14" s="502"/>
      <c r="CT14" s="503">
        <v>90.2</v>
      </c>
      <c r="CU14" s="504"/>
      <c r="CV14" s="504"/>
      <c r="CW14" s="504"/>
      <c r="CX14" s="504"/>
      <c r="CY14" s="504"/>
      <c r="CZ14" s="504"/>
      <c r="DA14" s="505"/>
      <c r="DB14" s="503">
        <v>86.1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128</v>
      </c>
      <c r="N15" s="497"/>
      <c r="O15" s="497"/>
      <c r="P15" s="497"/>
      <c r="Q15" s="498"/>
      <c r="R15" s="489">
        <v>14618</v>
      </c>
      <c r="S15" s="490"/>
      <c r="T15" s="490"/>
      <c r="U15" s="490"/>
      <c r="V15" s="491"/>
      <c r="W15" s="424" t="s">
        <v>135</v>
      </c>
      <c r="X15" s="425"/>
      <c r="Y15" s="425"/>
      <c r="Z15" s="425"/>
      <c r="AA15" s="425"/>
      <c r="AB15" s="415"/>
      <c r="AC15" s="459">
        <v>1115</v>
      </c>
      <c r="AD15" s="460"/>
      <c r="AE15" s="460"/>
      <c r="AF15" s="460"/>
      <c r="AG15" s="499"/>
      <c r="AH15" s="459">
        <v>1226</v>
      </c>
      <c r="AI15" s="460"/>
      <c r="AJ15" s="460"/>
      <c r="AK15" s="460"/>
      <c r="AL15" s="461"/>
      <c r="AM15" s="437"/>
      <c r="AN15" s="438"/>
      <c r="AO15" s="438"/>
      <c r="AP15" s="438"/>
      <c r="AQ15" s="438"/>
      <c r="AR15" s="438"/>
      <c r="AS15" s="438"/>
      <c r="AT15" s="439"/>
      <c r="AU15" s="440"/>
      <c r="AV15" s="441"/>
      <c r="AW15" s="441"/>
      <c r="AX15" s="441"/>
      <c r="AY15" s="368" t="s">
        <v>136</v>
      </c>
      <c r="AZ15" s="369"/>
      <c r="BA15" s="369"/>
      <c r="BB15" s="369"/>
      <c r="BC15" s="369"/>
      <c r="BD15" s="369"/>
      <c r="BE15" s="369"/>
      <c r="BF15" s="369"/>
      <c r="BG15" s="369"/>
      <c r="BH15" s="369"/>
      <c r="BI15" s="369"/>
      <c r="BJ15" s="369"/>
      <c r="BK15" s="369"/>
      <c r="BL15" s="369"/>
      <c r="BM15" s="370"/>
      <c r="BN15" s="371">
        <v>1463563</v>
      </c>
      <c r="BO15" s="372"/>
      <c r="BP15" s="372"/>
      <c r="BQ15" s="372"/>
      <c r="BR15" s="372"/>
      <c r="BS15" s="372"/>
      <c r="BT15" s="372"/>
      <c r="BU15" s="373"/>
      <c r="BV15" s="371">
        <v>1451422</v>
      </c>
      <c r="BW15" s="372"/>
      <c r="BX15" s="372"/>
      <c r="BY15" s="372"/>
      <c r="BZ15" s="372"/>
      <c r="CA15" s="372"/>
      <c r="CB15" s="372"/>
      <c r="CC15" s="373"/>
      <c r="CD15" s="506" t="s">
        <v>137</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138</v>
      </c>
      <c r="M16" s="517"/>
      <c r="N16" s="517"/>
      <c r="O16" s="517"/>
      <c r="P16" s="517"/>
      <c r="Q16" s="518"/>
      <c r="R16" s="509" t="s">
        <v>139</v>
      </c>
      <c r="S16" s="510"/>
      <c r="T16" s="510"/>
      <c r="U16" s="510"/>
      <c r="V16" s="511"/>
      <c r="W16" s="398"/>
      <c r="X16" s="399"/>
      <c r="Y16" s="399"/>
      <c r="Z16" s="399"/>
      <c r="AA16" s="399"/>
      <c r="AB16" s="388"/>
      <c r="AC16" s="492">
        <v>16.5</v>
      </c>
      <c r="AD16" s="493"/>
      <c r="AE16" s="493"/>
      <c r="AF16" s="493"/>
      <c r="AG16" s="494"/>
      <c r="AH16" s="492">
        <v>17.100000000000001</v>
      </c>
      <c r="AI16" s="493"/>
      <c r="AJ16" s="493"/>
      <c r="AK16" s="493"/>
      <c r="AL16" s="495"/>
      <c r="AM16" s="437"/>
      <c r="AN16" s="438"/>
      <c r="AO16" s="438"/>
      <c r="AP16" s="438"/>
      <c r="AQ16" s="438"/>
      <c r="AR16" s="438"/>
      <c r="AS16" s="438"/>
      <c r="AT16" s="439"/>
      <c r="AU16" s="440"/>
      <c r="AV16" s="441"/>
      <c r="AW16" s="441"/>
      <c r="AX16" s="441"/>
      <c r="AY16" s="442" t="s">
        <v>140</v>
      </c>
      <c r="AZ16" s="443"/>
      <c r="BA16" s="443"/>
      <c r="BB16" s="443"/>
      <c r="BC16" s="443"/>
      <c r="BD16" s="443"/>
      <c r="BE16" s="443"/>
      <c r="BF16" s="443"/>
      <c r="BG16" s="443"/>
      <c r="BH16" s="443"/>
      <c r="BI16" s="443"/>
      <c r="BJ16" s="443"/>
      <c r="BK16" s="443"/>
      <c r="BL16" s="443"/>
      <c r="BM16" s="444"/>
      <c r="BN16" s="408">
        <v>7837304</v>
      </c>
      <c r="BO16" s="409"/>
      <c r="BP16" s="409"/>
      <c r="BQ16" s="409"/>
      <c r="BR16" s="409"/>
      <c r="BS16" s="409"/>
      <c r="BT16" s="409"/>
      <c r="BU16" s="410"/>
      <c r="BV16" s="408">
        <v>7660591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141</v>
      </c>
      <c r="N17" s="513"/>
      <c r="O17" s="513"/>
      <c r="P17" s="513"/>
      <c r="Q17" s="514"/>
      <c r="R17" s="509" t="s">
        <v>142</v>
      </c>
      <c r="S17" s="510"/>
      <c r="T17" s="510"/>
      <c r="U17" s="510"/>
      <c r="V17" s="511"/>
      <c r="W17" s="424" t="s">
        <v>143</v>
      </c>
      <c r="X17" s="425"/>
      <c r="Y17" s="425"/>
      <c r="Z17" s="425"/>
      <c r="AA17" s="425"/>
      <c r="AB17" s="415"/>
      <c r="AC17" s="459">
        <v>4840</v>
      </c>
      <c r="AD17" s="460"/>
      <c r="AE17" s="460"/>
      <c r="AF17" s="460"/>
      <c r="AG17" s="499"/>
      <c r="AH17" s="459">
        <v>4994</v>
      </c>
      <c r="AI17" s="460"/>
      <c r="AJ17" s="460"/>
      <c r="AK17" s="460"/>
      <c r="AL17" s="461"/>
      <c r="AM17" s="437"/>
      <c r="AN17" s="438"/>
      <c r="AO17" s="438"/>
      <c r="AP17" s="438"/>
      <c r="AQ17" s="438"/>
      <c r="AR17" s="438"/>
      <c r="AS17" s="438"/>
      <c r="AT17" s="439"/>
      <c r="AU17" s="440"/>
      <c r="AV17" s="441"/>
      <c r="AW17" s="441"/>
      <c r="AX17" s="441"/>
      <c r="AY17" s="442" t="s">
        <v>144</v>
      </c>
      <c r="AZ17" s="443"/>
      <c r="BA17" s="443"/>
      <c r="BB17" s="443"/>
      <c r="BC17" s="443"/>
      <c r="BD17" s="443"/>
      <c r="BE17" s="443"/>
      <c r="BF17" s="443"/>
      <c r="BG17" s="443"/>
      <c r="BH17" s="443"/>
      <c r="BI17" s="443"/>
      <c r="BJ17" s="443"/>
      <c r="BK17" s="443"/>
      <c r="BL17" s="443"/>
      <c r="BM17" s="444"/>
      <c r="BN17" s="408">
        <v>1840329</v>
      </c>
      <c r="BO17" s="409"/>
      <c r="BP17" s="409"/>
      <c r="BQ17" s="409"/>
      <c r="BR17" s="409"/>
      <c r="BS17" s="409"/>
      <c r="BT17" s="409"/>
      <c r="BU17" s="410"/>
      <c r="BV17" s="408">
        <v>1826337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145</v>
      </c>
      <c r="C18" s="451"/>
      <c r="D18" s="451"/>
      <c r="E18" s="520"/>
      <c r="F18" s="520"/>
      <c r="G18" s="520"/>
      <c r="H18" s="520"/>
      <c r="I18" s="520"/>
      <c r="J18" s="520"/>
      <c r="K18" s="520"/>
      <c r="L18" s="521">
        <v>242.82</v>
      </c>
      <c r="M18" s="521"/>
      <c r="N18" s="521"/>
      <c r="O18" s="521"/>
      <c r="P18" s="521"/>
      <c r="Q18" s="521"/>
      <c r="R18" s="522"/>
      <c r="S18" s="522"/>
      <c r="T18" s="522"/>
      <c r="U18" s="522"/>
      <c r="V18" s="523"/>
      <c r="W18" s="426"/>
      <c r="X18" s="427"/>
      <c r="Y18" s="427"/>
      <c r="Z18" s="427"/>
      <c r="AA18" s="427"/>
      <c r="AB18" s="418"/>
      <c r="AC18" s="524">
        <v>71.8</v>
      </c>
      <c r="AD18" s="525"/>
      <c r="AE18" s="525"/>
      <c r="AF18" s="525"/>
      <c r="AG18" s="526"/>
      <c r="AH18" s="524">
        <v>69.5</v>
      </c>
      <c r="AI18" s="525"/>
      <c r="AJ18" s="525"/>
      <c r="AK18" s="525"/>
      <c r="AL18" s="527"/>
      <c r="AM18" s="437"/>
      <c r="AN18" s="438"/>
      <c r="AO18" s="438"/>
      <c r="AP18" s="438"/>
      <c r="AQ18" s="438"/>
      <c r="AR18" s="438"/>
      <c r="AS18" s="438"/>
      <c r="AT18" s="439"/>
      <c r="AU18" s="440"/>
      <c r="AV18" s="441"/>
      <c r="AW18" s="441"/>
      <c r="AX18" s="441"/>
      <c r="AY18" s="442" t="s">
        <v>146</v>
      </c>
      <c r="AZ18" s="443"/>
      <c r="BA18" s="443"/>
      <c r="BB18" s="443"/>
      <c r="BC18" s="443"/>
      <c r="BD18" s="443"/>
      <c r="BE18" s="443"/>
      <c r="BF18" s="443"/>
      <c r="BG18" s="443"/>
      <c r="BH18" s="443"/>
      <c r="BI18" s="443"/>
      <c r="BJ18" s="443"/>
      <c r="BK18" s="443"/>
      <c r="BL18" s="443"/>
      <c r="BM18" s="444"/>
      <c r="BN18" s="408">
        <v>7967520</v>
      </c>
      <c r="BO18" s="409"/>
      <c r="BP18" s="409"/>
      <c r="BQ18" s="409"/>
      <c r="BR18" s="409"/>
      <c r="BS18" s="409"/>
      <c r="BT18" s="409"/>
      <c r="BU18" s="410"/>
      <c r="BV18" s="408">
        <v>7930335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147</v>
      </c>
      <c r="C19" s="451"/>
      <c r="D19" s="451"/>
      <c r="E19" s="520"/>
      <c r="F19" s="520"/>
      <c r="G19" s="520"/>
      <c r="H19" s="520"/>
      <c r="I19" s="520"/>
      <c r="J19" s="520"/>
      <c r="K19" s="520"/>
      <c r="L19" s="528">
        <v>60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148</v>
      </c>
      <c r="AZ19" s="443"/>
      <c r="BA19" s="443"/>
      <c r="BB19" s="443"/>
      <c r="BC19" s="443"/>
      <c r="BD19" s="443"/>
      <c r="BE19" s="443"/>
      <c r="BF19" s="443"/>
      <c r="BG19" s="443"/>
      <c r="BH19" s="443"/>
      <c r="BI19" s="443"/>
      <c r="BJ19" s="443"/>
      <c r="BK19" s="443"/>
      <c r="BL19" s="443"/>
      <c r="BM19" s="444"/>
      <c r="BN19" s="408">
        <v>10083566</v>
      </c>
      <c r="BO19" s="409"/>
      <c r="BP19" s="409"/>
      <c r="BQ19" s="409"/>
      <c r="BR19" s="409"/>
      <c r="BS19" s="409"/>
      <c r="BT19" s="409"/>
      <c r="BU19" s="410"/>
      <c r="BV19" s="408">
        <v>10007045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149</v>
      </c>
      <c r="C20" s="451"/>
      <c r="D20" s="451"/>
      <c r="E20" s="520"/>
      <c r="F20" s="520"/>
      <c r="G20" s="520"/>
      <c r="H20" s="520"/>
      <c r="I20" s="520"/>
      <c r="J20" s="520"/>
      <c r="K20" s="520"/>
      <c r="L20" s="528">
        <v>6250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150</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151</v>
      </c>
      <c r="C22" s="543"/>
      <c r="D22" s="544"/>
      <c r="E22" s="420" t="s">
        <v>1</v>
      </c>
      <c r="F22" s="425"/>
      <c r="G22" s="425"/>
      <c r="H22" s="425"/>
      <c r="I22" s="425"/>
      <c r="J22" s="425"/>
      <c r="K22" s="415"/>
      <c r="L22" s="420" t="s">
        <v>152</v>
      </c>
      <c r="M22" s="425"/>
      <c r="N22" s="425"/>
      <c r="O22" s="425"/>
      <c r="P22" s="415"/>
      <c r="Q22" s="551" t="s">
        <v>153</v>
      </c>
      <c r="R22" s="552"/>
      <c r="S22" s="552"/>
      <c r="T22" s="552"/>
      <c r="U22" s="552"/>
      <c r="V22" s="553"/>
      <c r="W22" s="557" t="s">
        <v>154</v>
      </c>
      <c r="X22" s="543"/>
      <c r="Y22" s="544"/>
      <c r="Z22" s="420" t="s">
        <v>1</v>
      </c>
      <c r="AA22" s="425"/>
      <c r="AB22" s="425"/>
      <c r="AC22" s="425"/>
      <c r="AD22" s="425"/>
      <c r="AE22" s="425"/>
      <c r="AF22" s="425"/>
      <c r="AG22" s="415"/>
      <c r="AH22" s="570" t="s">
        <v>155</v>
      </c>
      <c r="AI22" s="425"/>
      <c r="AJ22" s="425"/>
      <c r="AK22" s="425"/>
      <c r="AL22" s="415"/>
      <c r="AM22" s="570" t="s">
        <v>156</v>
      </c>
      <c r="AN22" s="571"/>
      <c r="AO22" s="571"/>
      <c r="AP22" s="571"/>
      <c r="AQ22" s="571"/>
      <c r="AR22" s="572"/>
      <c r="AS22" s="551" t="s">
        <v>153</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157</v>
      </c>
      <c r="AZ23" s="369"/>
      <c r="BA23" s="369"/>
      <c r="BB23" s="369"/>
      <c r="BC23" s="369"/>
      <c r="BD23" s="369"/>
      <c r="BE23" s="369"/>
      <c r="BF23" s="369"/>
      <c r="BG23" s="369"/>
      <c r="BH23" s="369"/>
      <c r="BI23" s="369"/>
      <c r="BJ23" s="369"/>
      <c r="BK23" s="369"/>
      <c r="BL23" s="369"/>
      <c r="BM23" s="370"/>
      <c r="BN23" s="408">
        <v>22371965</v>
      </c>
      <c r="BO23" s="409"/>
      <c r="BP23" s="409"/>
      <c r="BQ23" s="409"/>
      <c r="BR23" s="409"/>
      <c r="BS23" s="409"/>
      <c r="BT23" s="409"/>
      <c r="BU23" s="410"/>
      <c r="BV23" s="408">
        <v>21514930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158</v>
      </c>
      <c r="F24" s="438"/>
      <c r="G24" s="438"/>
      <c r="H24" s="438"/>
      <c r="I24" s="438"/>
      <c r="J24" s="438"/>
      <c r="K24" s="439"/>
      <c r="L24" s="459">
        <v>1</v>
      </c>
      <c r="M24" s="460"/>
      <c r="N24" s="460"/>
      <c r="O24" s="460"/>
      <c r="P24" s="499"/>
      <c r="Q24" s="459">
        <v>6994</v>
      </c>
      <c r="R24" s="460"/>
      <c r="S24" s="460"/>
      <c r="T24" s="460"/>
      <c r="U24" s="460"/>
      <c r="V24" s="499"/>
      <c r="W24" s="558"/>
      <c r="X24" s="546"/>
      <c r="Y24" s="547"/>
      <c r="Z24" s="458" t="s">
        <v>159</v>
      </c>
      <c r="AA24" s="438"/>
      <c r="AB24" s="438"/>
      <c r="AC24" s="438"/>
      <c r="AD24" s="438"/>
      <c r="AE24" s="438"/>
      <c r="AF24" s="438"/>
      <c r="AG24" s="439"/>
      <c r="AH24" s="459">
        <v>231</v>
      </c>
      <c r="AI24" s="460"/>
      <c r="AJ24" s="460"/>
      <c r="AK24" s="460"/>
      <c r="AL24" s="499"/>
      <c r="AM24" s="459">
        <v>794871</v>
      </c>
      <c r="AN24" s="460"/>
      <c r="AO24" s="460"/>
      <c r="AP24" s="460"/>
      <c r="AQ24" s="460"/>
      <c r="AR24" s="499"/>
      <c r="AS24" s="459">
        <v>3441</v>
      </c>
      <c r="AT24" s="460"/>
      <c r="AU24" s="460"/>
      <c r="AV24" s="460"/>
      <c r="AW24" s="460"/>
      <c r="AX24" s="461"/>
      <c r="AY24" s="578" t="s">
        <v>160</v>
      </c>
      <c r="AZ24" s="579"/>
      <c r="BA24" s="579"/>
      <c r="BB24" s="579"/>
      <c r="BC24" s="579"/>
      <c r="BD24" s="579"/>
      <c r="BE24" s="579"/>
      <c r="BF24" s="579"/>
      <c r="BG24" s="579"/>
      <c r="BH24" s="579"/>
      <c r="BI24" s="579"/>
      <c r="BJ24" s="579"/>
      <c r="BK24" s="579"/>
      <c r="BL24" s="579"/>
      <c r="BM24" s="580"/>
      <c r="BN24" s="408">
        <v>15334695</v>
      </c>
      <c r="BO24" s="409"/>
      <c r="BP24" s="409"/>
      <c r="BQ24" s="409"/>
      <c r="BR24" s="409"/>
      <c r="BS24" s="409"/>
      <c r="BT24" s="409"/>
      <c r="BU24" s="410"/>
      <c r="BV24" s="408">
        <v>15123738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161</v>
      </c>
      <c r="F25" s="438"/>
      <c r="G25" s="438"/>
      <c r="H25" s="438"/>
      <c r="I25" s="438"/>
      <c r="J25" s="438"/>
      <c r="K25" s="439"/>
      <c r="L25" s="459">
        <v>1</v>
      </c>
      <c r="M25" s="460"/>
      <c r="N25" s="460"/>
      <c r="O25" s="460"/>
      <c r="P25" s="499"/>
      <c r="Q25" s="459">
        <v>6070</v>
      </c>
      <c r="R25" s="460"/>
      <c r="S25" s="460"/>
      <c r="T25" s="460"/>
      <c r="U25" s="460"/>
      <c r="V25" s="499"/>
      <c r="W25" s="558"/>
      <c r="X25" s="546"/>
      <c r="Y25" s="547"/>
      <c r="Z25" s="458" t="s">
        <v>162</v>
      </c>
      <c r="AA25" s="438"/>
      <c r="AB25" s="438"/>
      <c r="AC25" s="438"/>
      <c r="AD25" s="438"/>
      <c r="AE25" s="438"/>
      <c r="AF25" s="438"/>
      <c r="AG25" s="439"/>
      <c r="AH25" s="459" t="s">
        <v>163</v>
      </c>
      <c r="AI25" s="460"/>
      <c r="AJ25" s="460"/>
      <c r="AK25" s="460"/>
      <c r="AL25" s="499"/>
      <c r="AM25" s="459" t="s">
        <v>163</v>
      </c>
      <c r="AN25" s="460"/>
      <c r="AO25" s="460"/>
      <c r="AP25" s="460"/>
      <c r="AQ25" s="460"/>
      <c r="AR25" s="499"/>
      <c r="AS25" s="459" t="s">
        <v>164</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3221425</v>
      </c>
      <c r="BO25" s="372"/>
      <c r="BP25" s="372"/>
      <c r="BQ25" s="372"/>
      <c r="BR25" s="372"/>
      <c r="BS25" s="372"/>
      <c r="BT25" s="372"/>
      <c r="BU25" s="373"/>
      <c r="BV25" s="371">
        <v>231986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5356</v>
      </c>
      <c r="R26" s="460"/>
      <c r="S26" s="460"/>
      <c r="T26" s="460"/>
      <c r="U26" s="460"/>
      <c r="V26" s="499"/>
      <c r="W26" s="558"/>
      <c r="X26" s="546"/>
      <c r="Y26" s="547"/>
      <c r="Z26" s="458" t="s">
        <v>167</v>
      </c>
      <c r="AA26" s="568"/>
      <c r="AB26" s="568"/>
      <c r="AC26" s="568"/>
      <c r="AD26" s="568"/>
      <c r="AE26" s="568"/>
      <c r="AF26" s="568"/>
      <c r="AG26" s="569"/>
      <c r="AH26" s="459">
        <v>27</v>
      </c>
      <c r="AI26" s="460"/>
      <c r="AJ26" s="460"/>
      <c r="AK26" s="460"/>
      <c r="AL26" s="499"/>
      <c r="AM26" s="459">
        <v>92205</v>
      </c>
      <c r="AN26" s="460"/>
      <c r="AO26" s="460"/>
      <c r="AP26" s="460"/>
      <c r="AQ26" s="460"/>
      <c r="AR26" s="499"/>
      <c r="AS26" s="459">
        <v>3415</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164</v>
      </c>
      <c r="BO26" s="409"/>
      <c r="BP26" s="409"/>
      <c r="BQ26" s="409"/>
      <c r="BR26" s="409"/>
      <c r="BS26" s="409"/>
      <c r="BT26" s="409"/>
      <c r="BU26" s="410"/>
      <c r="BV26" s="408" t="s">
        <v>163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169</v>
      </c>
      <c r="F27" s="438"/>
      <c r="G27" s="438"/>
      <c r="H27" s="438"/>
      <c r="I27" s="438"/>
      <c r="J27" s="438"/>
      <c r="K27" s="439"/>
      <c r="L27" s="459">
        <v>1</v>
      </c>
      <c r="M27" s="460"/>
      <c r="N27" s="460"/>
      <c r="O27" s="460"/>
      <c r="P27" s="499"/>
      <c r="Q27" s="459">
        <v>2970</v>
      </c>
      <c r="R27" s="460"/>
      <c r="S27" s="460"/>
      <c r="T27" s="460"/>
      <c r="U27" s="460"/>
      <c r="V27" s="499"/>
      <c r="W27" s="558"/>
      <c r="X27" s="546"/>
      <c r="Y27" s="547"/>
      <c r="Z27" s="458" t="s">
        <v>170</v>
      </c>
      <c r="AA27" s="438"/>
      <c r="AB27" s="438"/>
      <c r="AC27" s="438"/>
      <c r="AD27" s="438"/>
      <c r="AE27" s="438"/>
      <c r="AF27" s="438"/>
      <c r="AG27" s="439"/>
      <c r="AH27" s="459">
        <v>1</v>
      </c>
      <c r="AI27" s="460"/>
      <c r="AJ27" s="460"/>
      <c r="AK27" s="460"/>
      <c r="AL27" s="499"/>
      <c r="AM27" s="459" t="s">
        <v>171</v>
      </c>
      <c r="AN27" s="460"/>
      <c r="AO27" s="460"/>
      <c r="AP27" s="460"/>
      <c r="AQ27" s="460"/>
      <c r="AR27" s="499"/>
      <c r="AS27" s="459" t="s">
        <v>171</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v>281312</v>
      </c>
      <c r="BO27" s="582"/>
      <c r="BP27" s="582"/>
      <c r="BQ27" s="582"/>
      <c r="BR27" s="582"/>
      <c r="BS27" s="582"/>
      <c r="BT27" s="582"/>
      <c r="BU27" s="583"/>
      <c r="BV27" s="581">
        <v>281312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2460</v>
      </c>
      <c r="R28" s="460"/>
      <c r="S28" s="460"/>
      <c r="T28" s="460"/>
      <c r="U28" s="460"/>
      <c r="V28" s="499"/>
      <c r="W28" s="558"/>
      <c r="X28" s="546"/>
      <c r="Y28" s="547"/>
      <c r="Z28" s="458" t="s">
        <v>174</v>
      </c>
      <c r="AA28" s="438"/>
      <c r="AB28" s="438"/>
      <c r="AC28" s="438"/>
      <c r="AD28" s="438"/>
      <c r="AE28" s="438"/>
      <c r="AF28" s="438"/>
      <c r="AG28" s="439"/>
      <c r="AH28" s="459" t="s">
        <v>164</v>
      </c>
      <c r="AI28" s="460"/>
      <c r="AJ28" s="460"/>
      <c r="AK28" s="460"/>
      <c r="AL28" s="499"/>
      <c r="AM28" s="459" t="s">
        <v>163</v>
      </c>
      <c r="AN28" s="460"/>
      <c r="AO28" s="460"/>
      <c r="AP28" s="460"/>
      <c r="AQ28" s="460"/>
      <c r="AR28" s="499"/>
      <c r="AS28" s="459" t="s">
        <v>163</v>
      </c>
      <c r="AT28" s="460"/>
      <c r="AU28" s="460"/>
      <c r="AV28" s="460"/>
      <c r="AW28" s="460"/>
      <c r="AX28" s="461"/>
      <c r="AY28" s="584" t="s">
        <v>175</v>
      </c>
      <c r="AZ28" s="585"/>
      <c r="BA28" s="585"/>
      <c r="BB28" s="586"/>
      <c r="BC28" s="368" t="s">
        <v>42</v>
      </c>
      <c r="BD28" s="369"/>
      <c r="BE28" s="369"/>
      <c r="BF28" s="369"/>
      <c r="BG28" s="369"/>
      <c r="BH28" s="369"/>
      <c r="BI28" s="369"/>
      <c r="BJ28" s="369"/>
      <c r="BK28" s="369"/>
      <c r="BL28" s="369"/>
      <c r="BM28" s="370"/>
      <c r="BN28" s="371">
        <v>1374342</v>
      </c>
      <c r="BO28" s="372"/>
      <c r="BP28" s="372"/>
      <c r="BQ28" s="372"/>
      <c r="BR28" s="372"/>
      <c r="BS28" s="372"/>
      <c r="BT28" s="372"/>
      <c r="BU28" s="373"/>
      <c r="BV28" s="371">
        <v>1387259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176</v>
      </c>
      <c r="F29" s="438"/>
      <c r="G29" s="438"/>
      <c r="H29" s="438"/>
      <c r="I29" s="438"/>
      <c r="J29" s="438"/>
      <c r="K29" s="439"/>
      <c r="L29" s="459">
        <v>14</v>
      </c>
      <c r="M29" s="460"/>
      <c r="N29" s="460"/>
      <c r="O29" s="460"/>
      <c r="P29" s="499"/>
      <c r="Q29" s="459">
        <v>2050</v>
      </c>
      <c r="R29" s="460"/>
      <c r="S29" s="460"/>
      <c r="T29" s="460"/>
      <c r="U29" s="460"/>
      <c r="V29" s="499"/>
      <c r="W29" s="559"/>
      <c r="X29" s="560"/>
      <c r="Y29" s="561"/>
      <c r="Z29" s="458" t="s">
        <v>177</v>
      </c>
      <c r="AA29" s="438"/>
      <c r="AB29" s="438"/>
      <c r="AC29" s="438"/>
      <c r="AD29" s="438"/>
      <c r="AE29" s="438"/>
      <c r="AF29" s="438"/>
      <c r="AG29" s="439"/>
      <c r="AH29" s="459">
        <v>232</v>
      </c>
      <c r="AI29" s="460"/>
      <c r="AJ29" s="460"/>
      <c r="AK29" s="460"/>
      <c r="AL29" s="499"/>
      <c r="AM29" s="459">
        <v>796833</v>
      </c>
      <c r="AN29" s="460"/>
      <c r="AO29" s="460"/>
      <c r="AP29" s="460"/>
      <c r="AQ29" s="460"/>
      <c r="AR29" s="499"/>
      <c r="AS29" s="459">
        <v>3435</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1610875</v>
      </c>
      <c r="BO29" s="409"/>
      <c r="BP29" s="409"/>
      <c r="BQ29" s="409"/>
      <c r="BR29" s="409"/>
      <c r="BS29" s="409"/>
      <c r="BT29" s="409"/>
      <c r="BU29" s="410"/>
      <c r="BV29" s="408">
        <v>1580810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101.2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2508290</v>
      </c>
      <c r="BO30" s="582"/>
      <c r="BP30" s="582"/>
      <c r="BQ30" s="582"/>
      <c r="BR30" s="582"/>
      <c r="BS30" s="582"/>
      <c r="BT30" s="582"/>
      <c r="BU30" s="583"/>
      <c r="BV30" s="581">
        <v>2650339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186</v>
      </c>
      <c r="V33" s="432"/>
      <c r="W33" s="397" t="s">
        <v>187</v>
      </c>
      <c r="X33" s="397"/>
      <c r="Y33" s="397"/>
      <c r="Z33" s="397"/>
      <c r="AA33" s="397"/>
      <c r="AB33" s="397"/>
      <c r="AC33" s="397"/>
      <c r="AD33" s="397"/>
      <c r="AE33" s="397"/>
      <c r="AF33" s="397"/>
      <c r="AG33" s="397"/>
      <c r="AH33" s="397"/>
      <c r="AI33" s="397"/>
      <c r="AJ33" s="397"/>
      <c r="AK33" s="397"/>
      <c r="AL33" s="195"/>
      <c r="AM33" s="432" t="s">
        <v>186</v>
      </c>
      <c r="AN33" s="432"/>
      <c r="AO33" s="397" t="s">
        <v>187</v>
      </c>
      <c r="AP33" s="397"/>
      <c r="AQ33" s="397"/>
      <c r="AR33" s="397"/>
      <c r="AS33" s="397"/>
      <c r="AT33" s="397"/>
      <c r="AU33" s="397"/>
      <c r="AV33" s="397"/>
      <c r="AW33" s="397"/>
      <c r="AX33" s="397"/>
      <c r="AY33" s="397"/>
      <c r="AZ33" s="397"/>
      <c r="BA33" s="397"/>
      <c r="BB33" s="397"/>
      <c r="BC33" s="397"/>
      <c r="BD33" s="196"/>
      <c r="BE33" s="397" t="s">
        <v>188</v>
      </c>
      <c r="BF33" s="397"/>
      <c r="BG33" s="397" t="s">
        <v>189</v>
      </c>
      <c r="BH33" s="397"/>
      <c r="BI33" s="397"/>
      <c r="BJ33" s="397"/>
      <c r="BK33" s="397"/>
      <c r="BL33" s="397"/>
      <c r="BM33" s="397"/>
      <c r="BN33" s="397"/>
      <c r="BO33" s="397"/>
      <c r="BP33" s="397"/>
      <c r="BQ33" s="397"/>
      <c r="BR33" s="397"/>
      <c r="BS33" s="397"/>
      <c r="BT33" s="397"/>
      <c r="BU33" s="397"/>
      <c r="BV33" s="196"/>
      <c r="BW33" s="432" t="s">
        <v>188</v>
      </c>
      <c r="BX33" s="432"/>
      <c r="BY33" s="397" t="s">
        <v>190</v>
      </c>
      <c r="BZ33" s="397"/>
      <c r="CA33" s="397"/>
      <c r="CB33" s="397"/>
      <c r="CC33" s="397"/>
      <c r="CD33" s="397"/>
      <c r="CE33" s="397"/>
      <c r="CF33" s="397"/>
      <c r="CG33" s="397"/>
      <c r="CH33" s="397"/>
      <c r="CI33" s="397"/>
      <c r="CJ33" s="397"/>
      <c r="CK33" s="397"/>
      <c r="CL33" s="397"/>
      <c r="CM33" s="397"/>
      <c r="CN33" s="195"/>
      <c r="CO33" s="432" t="s">
        <v>191</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11</v>
      </c>
      <c r="AN34" s="594"/>
      <c r="AO34" s="595" t="str">
        <f>IF('各会計、関係団体の財政状況及び健全化判断比率'!B35="","",'各会計、関係団体の財政状況及び健全化判断比率'!B35)</f>
        <v>上水道事業会計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IF('各会計、関係団体の財政状況及び健全化判断比率'!B36="","",'各会計、関係団体の財政状況及び健全化判断比率'!B36)</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島根県市町村総合事務組合（普通会計）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隠岐の島町文化振興財団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布施へき地診療施設事業特別会計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国民健康保険施設勘定（中村診療所）特別会計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隠岐広域連合（普通会計）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ふせの里</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五箇へき地診療施設事業特別会計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国民健康保険施設勘定（五箇診療所）特別会計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隠岐広域連合（介護）</v>
      </c>
      <c r="BZ36" s="595"/>
      <c r="CA36" s="595"/>
      <c r="CB36" s="595"/>
      <c r="CC36" s="595"/>
      <c r="CD36" s="595"/>
      <c r="CE36" s="595"/>
      <c r="CF36" s="595"/>
      <c r="CG36" s="595"/>
      <c r="CH36" s="595"/>
      <c r="CI36" s="595"/>
      <c r="CJ36" s="595"/>
      <c r="CK36" s="595"/>
      <c r="CL36" s="595"/>
      <c r="CM36" s="595"/>
      <c r="CN36" s="193"/>
      <c r="CO36" s="594">
        <f t="shared" si="3"/>
        <v>22</v>
      </c>
      <c r="CP36" s="594"/>
      <c r="CQ36" s="595" t="str">
        <f>IF('各会計、関係団体の財政状況及び健全化判断比率'!BS9="","",'各会計、関係団体の財政状況及び健全化判断比率'!BS9)</f>
        <v>あいらんど</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国民健康保険施設勘定（都万診療所）特別会計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島根県後期高齢者医療広域連合（普通会計）</v>
      </c>
      <c r="BZ37" s="595"/>
      <c r="CA37" s="595"/>
      <c r="CB37" s="595"/>
      <c r="CC37" s="595"/>
      <c r="CD37" s="595"/>
      <c r="CE37" s="595"/>
      <c r="CF37" s="595"/>
      <c r="CG37" s="595"/>
      <c r="CH37" s="595"/>
      <c r="CI37" s="595"/>
      <c r="CJ37" s="595"/>
      <c r="CK37" s="595"/>
      <c r="CL37" s="595"/>
      <c r="CM37" s="595"/>
      <c r="CN37" s="193"/>
      <c r="CO37" s="594">
        <f t="shared" si="3"/>
        <v>23</v>
      </c>
      <c r="CP37" s="594"/>
      <c r="CQ37" s="595" t="str">
        <f>IF('各会計、関係団体の財政状況及び健全化判断比率'!BS10="","",'各会計、関係団体の財政状況及び健全化判断比率'!BS10)</f>
        <v>隠岐の島町農業公社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後期高齢者医療保険事業特別会計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島根県後期高齢者医療広域連合（後期高齢）</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9</v>
      </c>
      <c r="V39" s="594"/>
      <c r="W39" s="595" t="str">
        <f>IF('各会計、関係団体の財政状況及び健全化判断比率'!B33="","",'各会計、関係団体の財政状況及び健全化判断比率'!B33)</f>
        <v>訪問看護事業特別会計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隠岐広域連合（隠岐病院）</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f t="shared" si="4"/>
        <v>10</v>
      </c>
      <c r="V40" s="594"/>
      <c r="W40" s="595" t="str">
        <f>IF('各会計、関係団体の財政状況及び健全化判断比率'!B34="","",'各会計、関係団体の財政状況及び健全化判断比率'!B34)</f>
        <v>駐車場事業特別会計</v>
      </c>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隠岐広域連合（島前病院）</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MYYx0e0WbPbxwddaIcgmgRdXsHiiY0KDPVetbPrha338fLu5/V4TyefaQeM1AojgUckMuo/q7qKsSa3+rZrrzw==" saltValue="sgDhojkGXwy9cvlpBHKo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6" t="s">
        <v>566</v>
      </c>
      <c r="D34" s="1186"/>
      <c r="E34" s="1187"/>
      <c r="F34" s="32">
        <v>2.97</v>
      </c>
      <c r="G34" s="33">
        <v>2.95</v>
      </c>
      <c r="H34" s="33">
        <v>2.7</v>
      </c>
      <c r="I34" s="33">
        <v>2.5499999999999998</v>
      </c>
      <c r="J34" s="34">
        <v>2.41</v>
      </c>
      <c r="K34" s="22"/>
      <c r="L34" s="22"/>
      <c r="M34" s="22"/>
      <c r="N34" s="22"/>
      <c r="O34" s="22"/>
      <c r="P34" s="22"/>
    </row>
    <row r="35" spans="1:16" ht="39" customHeight="1">
      <c r="A35" s="22"/>
      <c r="B35" s="35"/>
      <c r="C35" s="1180" t="s">
        <v>567</v>
      </c>
      <c r="D35" s="1181"/>
      <c r="E35" s="1182"/>
      <c r="F35" s="36">
        <v>2.41</v>
      </c>
      <c r="G35" s="37">
        <v>1.9</v>
      </c>
      <c r="H35" s="37">
        <v>1.94</v>
      </c>
      <c r="I35" s="37">
        <v>2.76</v>
      </c>
      <c r="J35" s="38">
        <v>1.49</v>
      </c>
      <c r="K35" s="22"/>
      <c r="L35" s="22"/>
      <c r="M35" s="22"/>
      <c r="N35" s="22"/>
      <c r="O35" s="22"/>
      <c r="P35" s="22"/>
    </row>
    <row r="36" spans="1:16" ht="39" customHeight="1">
      <c r="A36" s="22"/>
      <c r="B36" s="35"/>
      <c r="C36" s="1180" t="s">
        <v>568</v>
      </c>
      <c r="D36" s="1181"/>
      <c r="E36" s="1182"/>
      <c r="F36" s="36">
        <v>0.23</v>
      </c>
      <c r="G36" s="37">
        <v>0.32</v>
      </c>
      <c r="H36" s="37">
        <v>0.49</v>
      </c>
      <c r="I36" s="37">
        <v>0.63</v>
      </c>
      <c r="J36" s="38">
        <v>0.97</v>
      </c>
      <c r="K36" s="22"/>
      <c r="L36" s="22"/>
      <c r="M36" s="22"/>
      <c r="N36" s="22"/>
      <c r="O36" s="22"/>
      <c r="P36" s="22"/>
    </row>
    <row r="37" spans="1:16" ht="39" customHeight="1">
      <c r="A37" s="22"/>
      <c r="B37" s="35"/>
      <c r="C37" s="1180" t="s">
        <v>569</v>
      </c>
      <c r="D37" s="1181"/>
      <c r="E37" s="1182"/>
      <c r="F37" s="36">
        <v>0.24</v>
      </c>
      <c r="G37" s="37">
        <v>0.25</v>
      </c>
      <c r="H37" s="37">
        <v>0.27</v>
      </c>
      <c r="I37" s="37">
        <v>0</v>
      </c>
      <c r="J37" s="38">
        <v>0.03</v>
      </c>
      <c r="K37" s="22"/>
      <c r="L37" s="22"/>
      <c r="M37" s="22"/>
      <c r="N37" s="22"/>
      <c r="O37" s="22"/>
      <c r="P37" s="22"/>
    </row>
    <row r="38" spans="1:16" ht="39" customHeight="1">
      <c r="A38" s="22"/>
      <c r="B38" s="35"/>
      <c r="C38" s="1180" t="s">
        <v>570</v>
      </c>
      <c r="D38" s="1181"/>
      <c r="E38" s="1182"/>
      <c r="F38" s="36">
        <v>0.01</v>
      </c>
      <c r="G38" s="37">
        <v>0.01</v>
      </c>
      <c r="H38" s="37">
        <v>0</v>
      </c>
      <c r="I38" s="37">
        <v>0</v>
      </c>
      <c r="J38" s="38">
        <v>0.03</v>
      </c>
      <c r="K38" s="22"/>
      <c r="L38" s="22"/>
      <c r="M38" s="22"/>
      <c r="N38" s="22"/>
      <c r="O38" s="22"/>
      <c r="P38" s="22"/>
    </row>
    <row r="39" spans="1:16" ht="39" customHeight="1">
      <c r="A39" s="22"/>
      <c r="B39" s="35"/>
      <c r="C39" s="1180" t="s">
        <v>571</v>
      </c>
      <c r="D39" s="1181"/>
      <c r="E39" s="1182"/>
      <c r="F39" s="36">
        <v>0</v>
      </c>
      <c r="G39" s="37">
        <v>0</v>
      </c>
      <c r="H39" s="37">
        <v>0</v>
      </c>
      <c r="I39" s="37">
        <v>0.01</v>
      </c>
      <c r="J39" s="38">
        <v>0.02</v>
      </c>
      <c r="K39" s="22"/>
      <c r="L39" s="22"/>
      <c r="M39" s="22"/>
      <c r="N39" s="22"/>
      <c r="O39" s="22"/>
      <c r="P39" s="22"/>
    </row>
    <row r="40" spans="1:16" ht="39" customHeight="1">
      <c r="A40" s="22"/>
      <c r="B40" s="35"/>
      <c r="C40" s="1180" t="s">
        <v>572</v>
      </c>
      <c r="D40" s="1181"/>
      <c r="E40" s="1182"/>
      <c r="F40" s="36">
        <v>0.01</v>
      </c>
      <c r="G40" s="37">
        <v>0.01</v>
      </c>
      <c r="H40" s="37">
        <v>0.01</v>
      </c>
      <c r="I40" s="37">
        <v>0</v>
      </c>
      <c r="J40" s="38">
        <v>0.01</v>
      </c>
      <c r="K40" s="22"/>
      <c r="L40" s="22"/>
      <c r="M40" s="22"/>
      <c r="N40" s="22"/>
      <c r="O40" s="22"/>
      <c r="P40" s="22"/>
    </row>
    <row r="41" spans="1:16" ht="39" customHeight="1">
      <c r="A41" s="22"/>
      <c r="B41" s="35"/>
      <c r="C41" s="1180" t="s">
        <v>573</v>
      </c>
      <c r="D41" s="1181"/>
      <c r="E41" s="1182"/>
      <c r="F41" s="36">
        <v>0.01</v>
      </c>
      <c r="G41" s="37">
        <v>0</v>
      </c>
      <c r="H41" s="37">
        <v>0.01</v>
      </c>
      <c r="I41" s="37">
        <v>0.01</v>
      </c>
      <c r="J41" s="38">
        <v>0.01</v>
      </c>
      <c r="K41" s="22"/>
      <c r="L41" s="22"/>
      <c r="M41" s="22"/>
      <c r="N41" s="22"/>
      <c r="O41" s="22"/>
      <c r="P41" s="22"/>
    </row>
    <row r="42" spans="1:16" ht="39" customHeight="1">
      <c r="A42" s="22"/>
      <c r="B42" s="39"/>
      <c r="C42" s="1180" t="s">
        <v>574</v>
      </c>
      <c r="D42" s="1181"/>
      <c r="E42" s="1182"/>
      <c r="F42" s="36" t="s">
        <v>516</v>
      </c>
      <c r="G42" s="37" t="s">
        <v>516</v>
      </c>
      <c r="H42" s="37" t="s">
        <v>516</v>
      </c>
      <c r="I42" s="37" t="s">
        <v>516</v>
      </c>
      <c r="J42" s="38" t="s">
        <v>516</v>
      </c>
      <c r="K42" s="22"/>
      <c r="L42" s="22"/>
      <c r="M42" s="22"/>
      <c r="N42" s="22"/>
      <c r="O42" s="22"/>
      <c r="P42" s="22"/>
    </row>
    <row r="43" spans="1:16" ht="39" customHeight="1" thickBot="1">
      <c r="A43" s="22"/>
      <c r="B43" s="40"/>
      <c r="C43" s="1183" t="s">
        <v>575</v>
      </c>
      <c r="D43" s="1184"/>
      <c r="E43" s="1185"/>
      <c r="F43" s="41">
        <v>0.01</v>
      </c>
      <c r="G43" s="42">
        <v>0.01</v>
      </c>
      <c r="H43" s="42">
        <v>0.02</v>
      </c>
      <c r="I43" s="42">
        <v>0.32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o5O+2imPK3tL5S9/yh0CCkjurI5Ot2tGfxIriRnXWmhugdmLLo6WuD+krGcx0Jxv54EgMYcm1+1WR2FpVACig==" saltValue="NtqRERS+wtX+SyKMTF7c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6" t="s">
        <v>11</v>
      </c>
      <c r="C45" s="1197"/>
      <c r="D45" s="58"/>
      <c r="E45" s="1202" t="s">
        <v>12</v>
      </c>
      <c r="F45" s="1202"/>
      <c r="G45" s="1202"/>
      <c r="H45" s="1202"/>
      <c r="I45" s="1202"/>
      <c r="J45" s="1203"/>
      <c r="K45" s="59">
        <v>3023</v>
      </c>
      <c r="L45" s="60">
        <v>2955</v>
      </c>
      <c r="M45" s="60">
        <v>2958</v>
      </c>
      <c r="N45" s="60">
        <v>2867</v>
      </c>
      <c r="O45" s="61">
        <v>2819</v>
      </c>
      <c r="P45" s="48"/>
      <c r="Q45" s="48"/>
      <c r="R45" s="48"/>
      <c r="S45" s="48"/>
      <c r="T45" s="48"/>
      <c r="U45" s="48"/>
    </row>
    <row r="46" spans="1:21" ht="30.75" customHeight="1">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c r="A48" s="48"/>
      <c r="B48" s="1198"/>
      <c r="C48" s="1199"/>
      <c r="D48" s="62"/>
      <c r="E48" s="1190" t="s">
        <v>15</v>
      </c>
      <c r="F48" s="1190"/>
      <c r="G48" s="1190"/>
      <c r="H48" s="1190"/>
      <c r="I48" s="1190"/>
      <c r="J48" s="1191"/>
      <c r="K48" s="63">
        <v>475</v>
      </c>
      <c r="L48" s="64">
        <v>458</v>
      </c>
      <c r="M48" s="64">
        <v>474</v>
      </c>
      <c r="N48" s="64">
        <v>461</v>
      </c>
      <c r="O48" s="65">
        <v>450</v>
      </c>
      <c r="P48" s="48"/>
      <c r="Q48" s="48"/>
      <c r="R48" s="48"/>
      <c r="S48" s="48"/>
      <c r="T48" s="48"/>
      <c r="U48" s="48"/>
    </row>
    <row r="49" spans="1:21" ht="30.75" customHeight="1">
      <c r="A49" s="48"/>
      <c r="B49" s="1198"/>
      <c r="C49" s="1199"/>
      <c r="D49" s="62"/>
      <c r="E49" s="1190" t="s">
        <v>16</v>
      </c>
      <c r="F49" s="1190"/>
      <c r="G49" s="1190"/>
      <c r="H49" s="1190"/>
      <c r="I49" s="1190"/>
      <c r="J49" s="1191"/>
      <c r="K49" s="63">
        <v>105</v>
      </c>
      <c r="L49" s="64">
        <v>107</v>
      </c>
      <c r="M49" s="64">
        <v>109</v>
      </c>
      <c r="N49" s="64">
        <v>105</v>
      </c>
      <c r="O49" s="65">
        <v>47</v>
      </c>
      <c r="P49" s="48"/>
      <c r="Q49" s="48"/>
      <c r="R49" s="48"/>
      <c r="S49" s="48"/>
      <c r="T49" s="48"/>
      <c r="U49" s="48"/>
    </row>
    <row r="50" spans="1:21" ht="30.75" customHeight="1">
      <c r="A50" s="48"/>
      <c r="B50" s="1198"/>
      <c r="C50" s="1199"/>
      <c r="D50" s="62"/>
      <c r="E50" s="1190" t="s">
        <v>17</v>
      </c>
      <c r="F50" s="1190"/>
      <c r="G50" s="1190"/>
      <c r="H50" s="1190"/>
      <c r="I50" s="1190"/>
      <c r="J50" s="1191"/>
      <c r="K50" s="63">
        <v>21</v>
      </c>
      <c r="L50" s="64">
        <v>20</v>
      </c>
      <c r="M50" s="64">
        <v>20</v>
      </c>
      <c r="N50" s="64">
        <v>9</v>
      </c>
      <c r="O50" s="65">
        <v>9</v>
      </c>
      <c r="P50" s="48"/>
      <c r="Q50" s="48"/>
      <c r="R50" s="48"/>
      <c r="S50" s="48"/>
      <c r="T50" s="48"/>
      <c r="U50" s="48"/>
    </row>
    <row r="51" spans="1:21" ht="30.75" customHeight="1">
      <c r="A51" s="48"/>
      <c r="B51" s="1200"/>
      <c r="C51" s="1201"/>
      <c r="D51" s="66"/>
      <c r="E51" s="1190" t="s">
        <v>18</v>
      </c>
      <c r="F51" s="1190"/>
      <c r="G51" s="1190"/>
      <c r="H51" s="1190"/>
      <c r="I51" s="1190"/>
      <c r="J51" s="1191"/>
      <c r="K51" s="63" t="s">
        <v>516</v>
      </c>
      <c r="L51" s="64" t="s">
        <v>516</v>
      </c>
      <c r="M51" s="64" t="s">
        <v>516</v>
      </c>
      <c r="N51" s="64" t="s">
        <v>516</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2597</v>
      </c>
      <c r="L52" s="64">
        <v>2633</v>
      </c>
      <c r="M52" s="64">
        <v>2717</v>
      </c>
      <c r="N52" s="64">
        <v>2689</v>
      </c>
      <c r="O52" s="65">
        <v>2724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1027</v>
      </c>
      <c r="L53" s="69">
        <v>907</v>
      </c>
      <c r="M53" s="69">
        <v>844</v>
      </c>
      <c r="N53" s="69">
        <v>753</v>
      </c>
      <c r="O53" s="70">
        <v>601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vHtS++je6WRc4mHmtL4L1Sp2izUMjvUZ3zAi9AY5mNlybHSSdvDaNgZim/fRxsL0ykKUtlkDXR6htDASWPoQg==" saltValue="SOfn4HX2ERtgCWxkYhxx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04" t="s">
        <v>24</v>
      </c>
      <c r="C41" s="1205"/>
      <c r="D41" s="81"/>
      <c r="E41" s="1210" t="s">
        <v>25</v>
      </c>
      <c r="F41" s="1210"/>
      <c r="G41" s="1210"/>
      <c r="H41" s="1211"/>
      <c r="I41" s="82">
        <v>23559</v>
      </c>
      <c r="J41" s="83">
        <v>23297</v>
      </c>
      <c r="K41" s="83">
        <v>22174</v>
      </c>
      <c r="L41" s="83">
        <v>21515</v>
      </c>
      <c r="M41" s="84">
        <v>22372</v>
      </c>
    </row>
    <row r="42" spans="2:13" ht="27.75" customHeight="1">
      <c r="B42" s="1206"/>
      <c r="C42" s="1207"/>
      <c r="D42" s="85"/>
      <c r="E42" s="1212" t="s">
        <v>26</v>
      </c>
      <c r="F42" s="1212"/>
      <c r="G42" s="1212"/>
      <c r="H42" s="1213"/>
      <c r="I42" s="86">
        <v>76</v>
      </c>
      <c r="J42" s="87">
        <v>56</v>
      </c>
      <c r="K42" s="87">
        <v>36</v>
      </c>
      <c r="L42" s="87">
        <v>27</v>
      </c>
      <c r="M42" s="88">
        <v>18</v>
      </c>
    </row>
    <row r="43" spans="2:13" ht="27.75" customHeight="1">
      <c r="B43" s="1206"/>
      <c r="C43" s="1207"/>
      <c r="D43" s="85"/>
      <c r="E43" s="1212" t="s">
        <v>27</v>
      </c>
      <c r="F43" s="1212"/>
      <c r="G43" s="1212"/>
      <c r="H43" s="1213"/>
      <c r="I43" s="86">
        <v>5118</v>
      </c>
      <c r="J43" s="87">
        <v>5263</v>
      </c>
      <c r="K43" s="87">
        <v>5573</v>
      </c>
      <c r="L43" s="87">
        <v>5801</v>
      </c>
      <c r="M43" s="88">
        <v>5898</v>
      </c>
    </row>
    <row r="44" spans="2:13" ht="27.75" customHeight="1">
      <c r="B44" s="1206"/>
      <c r="C44" s="1207"/>
      <c r="D44" s="85"/>
      <c r="E44" s="1212" t="s">
        <v>28</v>
      </c>
      <c r="F44" s="1212"/>
      <c r="G44" s="1212"/>
      <c r="H44" s="1213"/>
      <c r="I44" s="86">
        <v>890</v>
      </c>
      <c r="J44" s="87">
        <v>842</v>
      </c>
      <c r="K44" s="87">
        <v>801</v>
      </c>
      <c r="L44" s="87">
        <v>755</v>
      </c>
      <c r="M44" s="88">
        <v>770</v>
      </c>
    </row>
    <row r="45" spans="2:13" ht="27.75" customHeight="1">
      <c r="B45" s="1206"/>
      <c r="C45" s="1207"/>
      <c r="D45" s="85"/>
      <c r="E45" s="1212" t="s">
        <v>29</v>
      </c>
      <c r="F45" s="1212"/>
      <c r="G45" s="1212"/>
      <c r="H45" s="1213"/>
      <c r="I45" s="86">
        <v>1990</v>
      </c>
      <c r="J45" s="87">
        <v>1792</v>
      </c>
      <c r="K45" s="87">
        <v>1608</v>
      </c>
      <c r="L45" s="87">
        <v>1661</v>
      </c>
      <c r="M45" s="88">
        <v>1689</v>
      </c>
    </row>
    <row r="46" spans="2:13" ht="27.75" customHeight="1">
      <c r="B46" s="1206"/>
      <c r="C46" s="1207"/>
      <c r="D46" s="89"/>
      <c r="E46" s="1212" t="s">
        <v>30</v>
      </c>
      <c r="F46" s="1212"/>
      <c r="G46" s="1212"/>
      <c r="H46" s="1213"/>
      <c r="I46" s="86" t="s">
        <v>516</v>
      </c>
      <c r="J46" s="87" t="s">
        <v>516</v>
      </c>
      <c r="K46" s="87" t="s">
        <v>516</v>
      </c>
      <c r="L46" s="87" t="s">
        <v>516</v>
      </c>
      <c r="M46" s="88" t="s">
        <v>516</v>
      </c>
    </row>
    <row r="47" spans="2:13" ht="27.75" customHeight="1">
      <c r="B47" s="1206"/>
      <c r="C47" s="1207"/>
      <c r="D47" s="90"/>
      <c r="E47" s="1214" t="s">
        <v>31</v>
      </c>
      <c r="F47" s="1215"/>
      <c r="G47" s="1215"/>
      <c r="H47" s="1216"/>
      <c r="I47" s="86" t="s">
        <v>516</v>
      </c>
      <c r="J47" s="87" t="s">
        <v>516</v>
      </c>
      <c r="K47" s="87" t="s">
        <v>516</v>
      </c>
      <c r="L47" s="87" t="s">
        <v>516</v>
      </c>
      <c r="M47" s="88" t="s">
        <v>516</v>
      </c>
    </row>
    <row r="48" spans="2:13" ht="27.75" customHeight="1">
      <c r="B48" s="1206"/>
      <c r="C48" s="1207"/>
      <c r="D48" s="85"/>
      <c r="E48" s="1212" t="s">
        <v>32</v>
      </c>
      <c r="F48" s="1212"/>
      <c r="G48" s="1212"/>
      <c r="H48" s="1213"/>
      <c r="I48" s="86" t="s">
        <v>516</v>
      </c>
      <c r="J48" s="87" t="s">
        <v>516</v>
      </c>
      <c r="K48" s="87" t="s">
        <v>516</v>
      </c>
      <c r="L48" s="87" t="s">
        <v>516</v>
      </c>
      <c r="M48" s="88" t="s">
        <v>516</v>
      </c>
    </row>
    <row r="49" spans="2:13" ht="27.75" customHeight="1">
      <c r="B49" s="1208"/>
      <c r="C49" s="1209"/>
      <c r="D49" s="85"/>
      <c r="E49" s="1212" t="s">
        <v>33</v>
      </c>
      <c r="F49" s="1212"/>
      <c r="G49" s="1212"/>
      <c r="H49" s="1213"/>
      <c r="I49" s="86" t="s">
        <v>516</v>
      </c>
      <c r="J49" s="87" t="s">
        <v>516</v>
      </c>
      <c r="K49" s="87" t="s">
        <v>516</v>
      </c>
      <c r="L49" s="87" t="s">
        <v>516</v>
      </c>
      <c r="M49" s="88" t="s">
        <v>516</v>
      </c>
    </row>
    <row r="50" spans="2:13" ht="27.75" customHeight="1">
      <c r="B50" s="1217" t="s">
        <v>34</v>
      </c>
      <c r="C50" s="1218"/>
      <c r="D50" s="91"/>
      <c r="E50" s="1212" t="s">
        <v>35</v>
      </c>
      <c r="F50" s="1212"/>
      <c r="G50" s="1212"/>
      <c r="H50" s="1213"/>
      <c r="I50" s="86">
        <v>2915</v>
      </c>
      <c r="J50" s="87">
        <v>3065</v>
      </c>
      <c r="K50" s="87">
        <v>3336</v>
      </c>
      <c r="L50" s="87">
        <v>3445</v>
      </c>
      <c r="M50" s="88">
        <v>3528</v>
      </c>
    </row>
    <row r="51" spans="2:13" ht="27.75" customHeight="1">
      <c r="B51" s="1206"/>
      <c r="C51" s="1207"/>
      <c r="D51" s="85"/>
      <c r="E51" s="1212" t="s">
        <v>36</v>
      </c>
      <c r="F51" s="1212"/>
      <c r="G51" s="1212"/>
      <c r="H51" s="1213"/>
      <c r="I51" s="86">
        <v>1342</v>
      </c>
      <c r="J51" s="87">
        <v>1346</v>
      </c>
      <c r="K51" s="87">
        <v>1283</v>
      </c>
      <c r="L51" s="87">
        <v>1282</v>
      </c>
      <c r="M51" s="88">
        <v>1262</v>
      </c>
    </row>
    <row r="52" spans="2:13" ht="27.75" customHeight="1">
      <c r="B52" s="1208"/>
      <c r="C52" s="1209"/>
      <c r="D52" s="85"/>
      <c r="E52" s="1212" t="s">
        <v>37</v>
      </c>
      <c r="F52" s="1212"/>
      <c r="G52" s="1212"/>
      <c r="H52" s="1213"/>
      <c r="I52" s="86">
        <v>21101</v>
      </c>
      <c r="J52" s="87">
        <v>20915</v>
      </c>
      <c r="K52" s="87">
        <v>19798</v>
      </c>
      <c r="L52" s="87">
        <v>19519</v>
      </c>
      <c r="M52" s="88">
        <v>20147</v>
      </c>
    </row>
    <row r="53" spans="2:13" ht="27.75" customHeight="1" thickBot="1">
      <c r="B53" s="1219" t="s">
        <v>38</v>
      </c>
      <c r="C53" s="1220"/>
      <c r="D53" s="92"/>
      <c r="E53" s="1221" t="s">
        <v>39</v>
      </c>
      <c r="F53" s="1221"/>
      <c r="G53" s="1221"/>
      <c r="H53" s="1222"/>
      <c r="I53" s="93">
        <v>6275</v>
      </c>
      <c r="J53" s="94">
        <v>5924</v>
      </c>
      <c r="K53" s="94">
        <v>5773</v>
      </c>
      <c r="L53" s="94">
        <v>5513</v>
      </c>
      <c r="M53" s="95">
        <v>5812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5nS+0goAwqFyrDwPK2Oa71W1SX7I/RHE+0vXrHzPVn+An976TrCn6C6H7RM1Gr44mlp4c4UCe8AxkUuSTZPqQ==" saltValue="9Aa7JK0x/qKhC+MtlHjI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31" t="s">
        <v>42</v>
      </c>
      <c r="D55" s="1231"/>
      <c r="E55" s="1232"/>
      <c r="F55" s="107">
        <v>1387</v>
      </c>
      <c r="G55" s="107">
        <v>1387</v>
      </c>
      <c r="H55" s="108">
        <v>1374</v>
      </c>
    </row>
    <row r="56" spans="2:8" ht="52.5" customHeight="1">
      <c r="B56" s="109"/>
      <c r="C56" s="1233" t="s">
        <v>43</v>
      </c>
      <c r="D56" s="1233"/>
      <c r="E56" s="1234"/>
      <c r="F56" s="110">
        <v>1449</v>
      </c>
      <c r="G56" s="110">
        <v>1581</v>
      </c>
      <c r="H56" s="111">
        <v>1611</v>
      </c>
    </row>
    <row r="57" spans="2:8" ht="53.25" customHeight="1">
      <c r="B57" s="109"/>
      <c r="C57" s="1235" t="s">
        <v>44</v>
      </c>
      <c r="D57" s="1235"/>
      <c r="E57" s="1236"/>
      <c r="F57" s="112">
        <v>2791</v>
      </c>
      <c r="G57" s="112">
        <v>2650</v>
      </c>
      <c r="H57" s="113">
        <v>2508</v>
      </c>
    </row>
    <row r="58" spans="2:8" ht="45.75" customHeight="1">
      <c r="B58" s="114"/>
      <c r="C58" s="1223" t="s">
        <v>591</v>
      </c>
      <c r="D58" s="1224"/>
      <c r="E58" s="1225"/>
      <c r="F58" s="115">
        <v>2404</v>
      </c>
      <c r="G58" s="115">
        <v>2250</v>
      </c>
      <c r="H58" s="116">
        <v>2082</v>
      </c>
    </row>
    <row r="59" spans="2:8" ht="45.75" customHeight="1">
      <c r="B59" s="114"/>
      <c r="C59" s="1223" t="s">
        <v>592</v>
      </c>
      <c r="D59" s="1224"/>
      <c r="E59" s="1225"/>
      <c r="F59" s="115">
        <v>237</v>
      </c>
      <c r="G59" s="115">
        <v>237</v>
      </c>
      <c r="H59" s="116">
        <v>238</v>
      </c>
    </row>
    <row r="60" spans="2:8" ht="45.75" customHeight="1">
      <c r="B60" s="114"/>
      <c r="C60" s="1223" t="s">
        <v>593</v>
      </c>
      <c r="D60" s="1224"/>
      <c r="E60" s="1225"/>
      <c r="F60" s="115">
        <v>46</v>
      </c>
      <c r="G60" s="115">
        <v>52</v>
      </c>
      <c r="H60" s="116">
        <v>65</v>
      </c>
    </row>
    <row r="61" spans="2:8" ht="45.75" customHeight="1">
      <c r="B61" s="114"/>
      <c r="C61" s="1223" t="s">
        <v>594</v>
      </c>
      <c r="D61" s="1224"/>
      <c r="E61" s="1225"/>
      <c r="F61" s="115">
        <v>50</v>
      </c>
      <c r="G61" s="115">
        <v>50</v>
      </c>
      <c r="H61" s="116">
        <v>50</v>
      </c>
    </row>
    <row r="62" spans="2:8" ht="45.75" customHeight="1" thickBot="1">
      <c r="B62" s="117"/>
      <c r="C62" s="1226" t="s">
        <v>595</v>
      </c>
      <c r="D62" s="1227"/>
      <c r="E62" s="1228"/>
      <c r="F62" s="118">
        <v>29</v>
      </c>
      <c r="G62" s="118">
        <v>36</v>
      </c>
      <c r="H62" s="119">
        <v>49</v>
      </c>
    </row>
    <row r="63" spans="2:8" ht="52.5" customHeight="1" thickBot="1">
      <c r="B63" s="120"/>
      <c r="C63" s="1229" t="s">
        <v>45</v>
      </c>
      <c r="D63" s="1229"/>
      <c r="E63" s="1230"/>
      <c r="F63" s="121">
        <v>5627</v>
      </c>
      <c r="G63" s="121">
        <v>5618</v>
      </c>
      <c r="H63" s="122">
        <v>5494</v>
      </c>
    </row>
    <row r="64" spans="2:8" ht="15" customHeight="1"/>
    <row r="65" ht="0" hidden="1" customHeight="1"/>
    <row r="66" ht="0" hidden="1" customHeight="1"/>
  </sheetData>
  <sheetProtection algorithmName="SHA-512" hashValue="eOCA0k3zJSnitVrIEU67r4l0KtiIpoqFT9MXr0E0GBn6LuEwOFj5obRtA6AxFH3VX0i0x+uqbvQIF2BnPcDKSQ==" saltValue="lheGL0eQSvPWsv2l3dNI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610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601</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559</v>
      </c>
      <c r="BQ50" s="1271"/>
      <c r="BR50" s="1271"/>
      <c r="BS50" s="1271"/>
      <c r="BT50" s="1271"/>
      <c r="BU50" s="1271"/>
      <c r="BV50" s="1271"/>
      <c r="BW50" s="1271"/>
      <c r="BX50" s="1271" t="s">
        <v>560</v>
      </c>
      <c r="BY50" s="1271"/>
      <c r="BZ50" s="1271"/>
      <c r="CA50" s="1271"/>
      <c r="CB50" s="1271"/>
      <c r="CC50" s="1271"/>
      <c r="CD50" s="1271"/>
      <c r="CE50" s="1271"/>
      <c r="CF50" s="1271" t="s">
        <v>561</v>
      </c>
      <c r="CG50" s="1271"/>
      <c r="CH50" s="1271"/>
      <c r="CI50" s="1271"/>
      <c r="CJ50" s="1271"/>
      <c r="CK50" s="1271"/>
      <c r="CL50" s="1271"/>
      <c r="CM50" s="1271"/>
      <c r="CN50" s="1271" t="s">
        <v>562</v>
      </c>
      <c r="CO50" s="1271"/>
      <c r="CP50" s="1271"/>
      <c r="CQ50" s="1271"/>
      <c r="CR50" s="1271"/>
      <c r="CS50" s="1271"/>
      <c r="CT50" s="1271"/>
      <c r="CU50" s="1271"/>
      <c r="CV50" s="1271" t="s">
        <v>563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602</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86.1</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52.2</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52.1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606</v>
      </c>
    </row>
    <row r="64" spans="1:109">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601</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559</v>
      </c>
      <c r="BQ72" s="1271"/>
      <c r="BR72" s="1271"/>
      <c r="BS72" s="1271"/>
      <c r="BT72" s="1271"/>
      <c r="BU72" s="1271"/>
      <c r="BV72" s="1271"/>
      <c r="BW72" s="1271"/>
      <c r="BX72" s="1271" t="s">
        <v>560</v>
      </c>
      <c r="BY72" s="1271"/>
      <c r="BZ72" s="1271"/>
      <c r="CA72" s="1271"/>
      <c r="CB72" s="1271"/>
      <c r="CC72" s="1271"/>
      <c r="CD72" s="1271"/>
      <c r="CE72" s="1271"/>
      <c r="CF72" s="1271" t="s">
        <v>561</v>
      </c>
      <c r="CG72" s="1271"/>
      <c r="CH72" s="1271"/>
      <c r="CI72" s="1271"/>
      <c r="CJ72" s="1271"/>
      <c r="CK72" s="1271"/>
      <c r="CL72" s="1271"/>
      <c r="CM72" s="1271"/>
      <c r="CN72" s="1271" t="s">
        <v>562</v>
      </c>
      <c r="CO72" s="1271"/>
      <c r="CP72" s="1271"/>
      <c r="CQ72" s="1271"/>
      <c r="CR72" s="1271"/>
      <c r="CS72" s="1271"/>
      <c r="CT72" s="1271"/>
      <c r="CU72" s="1271"/>
      <c r="CV72" s="1271" t="s">
        <v>563</v>
      </c>
      <c r="CW72" s="1271"/>
      <c r="CX72" s="1271"/>
      <c r="CY72" s="1271"/>
      <c r="CZ72" s="1271"/>
      <c r="DA72" s="1271"/>
      <c r="DB72" s="1271"/>
      <c r="DC72" s="1271"/>
    </row>
    <row r="73" spans="2:107">
      <c r="B73" s="1246"/>
      <c r="G73" s="1272"/>
      <c r="H73" s="1272"/>
      <c r="I73" s="1272"/>
      <c r="J73" s="1272"/>
      <c r="K73" s="1294"/>
      <c r="L73" s="1294"/>
      <c r="M73" s="1294"/>
      <c r="N73" s="1294"/>
      <c r="AM73" s="1264"/>
      <c r="AN73" s="1275" t="s">
        <v>602</v>
      </c>
      <c r="AO73" s="1275"/>
      <c r="AP73" s="1275"/>
      <c r="AQ73" s="1275"/>
      <c r="AR73" s="1275"/>
      <c r="AS73" s="1275"/>
      <c r="AT73" s="1275"/>
      <c r="AU73" s="1275"/>
      <c r="AV73" s="1275"/>
      <c r="AW73" s="1275"/>
      <c r="AX73" s="1275"/>
      <c r="AY73" s="1275"/>
      <c r="AZ73" s="1275"/>
      <c r="BA73" s="1275"/>
      <c r="BB73" s="1275" t="s">
        <v>603</v>
      </c>
      <c r="BC73" s="1275"/>
      <c r="BD73" s="1275"/>
      <c r="BE73" s="1275"/>
      <c r="BF73" s="1275"/>
      <c r="BG73" s="1275"/>
      <c r="BH73" s="1275"/>
      <c r="BI73" s="1275"/>
      <c r="BJ73" s="1275"/>
      <c r="BK73" s="1275"/>
      <c r="BL73" s="1275"/>
      <c r="BM73" s="1275"/>
      <c r="BN73" s="1275"/>
      <c r="BO73" s="1275"/>
      <c r="BP73" s="1277">
        <v>95.7</v>
      </c>
      <c r="BQ73" s="1277"/>
      <c r="BR73" s="1277"/>
      <c r="BS73" s="1277"/>
      <c r="BT73" s="1277"/>
      <c r="BU73" s="1277"/>
      <c r="BV73" s="1277"/>
      <c r="BW73" s="1277"/>
      <c r="BX73" s="1277">
        <v>91.4</v>
      </c>
      <c r="BY73" s="1277"/>
      <c r="BZ73" s="1277"/>
      <c r="CA73" s="1277"/>
      <c r="CB73" s="1277"/>
      <c r="CC73" s="1277"/>
      <c r="CD73" s="1277"/>
      <c r="CE73" s="1277"/>
      <c r="CF73" s="1277">
        <v>87.8</v>
      </c>
      <c r="CG73" s="1277"/>
      <c r="CH73" s="1277"/>
      <c r="CI73" s="1277"/>
      <c r="CJ73" s="1277"/>
      <c r="CK73" s="1277"/>
      <c r="CL73" s="1277"/>
      <c r="CM73" s="1277"/>
      <c r="CN73" s="1277">
        <v>86.1</v>
      </c>
      <c r="CO73" s="1277"/>
      <c r="CP73" s="1277"/>
      <c r="CQ73" s="1277"/>
      <c r="CR73" s="1277"/>
      <c r="CS73" s="1277"/>
      <c r="CT73" s="1277"/>
      <c r="CU73" s="1277"/>
      <c r="CV73" s="1277">
        <v>90.2</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608</v>
      </c>
      <c r="BC75" s="1275"/>
      <c r="BD75" s="1275"/>
      <c r="BE75" s="1275"/>
      <c r="BF75" s="1275"/>
      <c r="BG75" s="1275"/>
      <c r="BH75" s="1275"/>
      <c r="BI75" s="1275"/>
      <c r="BJ75" s="1275"/>
      <c r="BK75" s="1275"/>
      <c r="BL75" s="1275"/>
      <c r="BM75" s="1275"/>
      <c r="BN75" s="1275"/>
      <c r="BO75" s="1275"/>
      <c r="BP75" s="1277">
        <v>16.399999999999999</v>
      </c>
      <c r="BQ75" s="1277"/>
      <c r="BR75" s="1277"/>
      <c r="BS75" s="1277"/>
      <c r="BT75" s="1277"/>
      <c r="BU75" s="1277"/>
      <c r="BV75" s="1277"/>
      <c r="BW75" s="1277"/>
      <c r="BX75" s="1277">
        <v>15</v>
      </c>
      <c r="BY75" s="1277"/>
      <c r="BZ75" s="1277"/>
      <c r="CA75" s="1277"/>
      <c r="CB75" s="1277"/>
      <c r="CC75" s="1277"/>
      <c r="CD75" s="1277"/>
      <c r="CE75" s="1277"/>
      <c r="CF75" s="1277">
        <v>14.1</v>
      </c>
      <c r="CG75" s="1277"/>
      <c r="CH75" s="1277"/>
      <c r="CI75" s="1277"/>
      <c r="CJ75" s="1277"/>
      <c r="CK75" s="1277"/>
      <c r="CL75" s="1277"/>
      <c r="CM75" s="1277"/>
      <c r="CN75" s="1277">
        <v>12.8</v>
      </c>
      <c r="CO75" s="1277"/>
      <c r="CP75" s="1277"/>
      <c r="CQ75" s="1277"/>
      <c r="CR75" s="1277"/>
      <c r="CS75" s="1277"/>
      <c r="CT75" s="1277"/>
      <c r="CU75" s="1277"/>
      <c r="CV75" s="1277">
        <v>11.3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54.6</v>
      </c>
      <c r="BQ77" s="1277"/>
      <c r="BR77" s="1277"/>
      <c r="BS77" s="1277"/>
      <c r="BT77" s="1277"/>
      <c r="BU77" s="1277"/>
      <c r="BV77" s="1277"/>
      <c r="BW77" s="1277"/>
      <c r="BX77" s="1277">
        <v>48.7</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608</v>
      </c>
      <c r="BC79" s="1275"/>
      <c r="BD79" s="1275"/>
      <c r="BE79" s="1275"/>
      <c r="BF79" s="1275"/>
      <c r="BG79" s="1275"/>
      <c r="BH79" s="1275"/>
      <c r="BI79" s="1275"/>
      <c r="BJ79" s="1275"/>
      <c r="BK79" s="1275"/>
      <c r="BL79" s="1275"/>
      <c r="BM79" s="1275"/>
      <c r="BN79" s="1275"/>
      <c r="BO79" s="1275"/>
      <c r="BP79" s="1277">
        <v>11.2</v>
      </c>
      <c r="BQ79" s="1277"/>
      <c r="BR79" s="1277"/>
      <c r="BS79" s="1277"/>
      <c r="BT79" s="1277"/>
      <c r="BU79" s="1277"/>
      <c r="BV79" s="1277"/>
      <c r="BW79" s="1277"/>
      <c r="BX79" s="1277">
        <v>10.4</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jgxauNF3s2ySO2z/FVpTKroC8SBDtO3lx/O8m7g6XZHV8cj578q/EbKpd/B2moga53mW444lIG7XwRUWT4N2g==" saltValue="RZYFVEnjuxbXwCTsQlp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80" zoomScaleNormal="80" zoomScaleSheetLayoutView="70" workbookViewId="0">
      <selection activeCell="AY21" sqref="AY2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LNh87I7YDj7fhLZASUT2cWG+4LQXj6kq0FdOVYDbqWoztEbo91UPoJ6MIA4QZ76QScex+qF07BrhEukugFAFg==" saltValue="jzIgWnjkqjoRJzpCmFUNe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0" zoomScaleNormal="70" zoomScaleSheetLayoutView="55" workbookViewId="0">
      <selection activeCell="AT82" sqref="AT8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Lm8b5hnECGaJTXDDZqmsBEic+zOD/3H2PPSSl3jAWg9E+Y5JjzsbFCmEm43DDm7/7rfquLKlhubVJ6mvW6Phg==" saltValue="ZdUkQFM32YQjuZQGOQtS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174232</v>
      </c>
      <c r="E3" s="141"/>
      <c r="F3" s="142">
        <v>74444</v>
      </c>
      <c r="G3" s="143"/>
      <c r="H3" s="144"/>
    </row>
    <row r="4" spans="1:8">
      <c r="A4" s="145"/>
      <c r="B4" s="146"/>
      <c r="C4" s="147"/>
      <c r="D4" s="148">
        <v>65946</v>
      </c>
      <c r="E4" s="149"/>
      <c r="F4" s="150">
        <v>34175</v>
      </c>
      <c r="G4" s="151"/>
      <c r="H4" s="152"/>
    </row>
    <row r="5" spans="1:8">
      <c r="A5" s="133" t="s">
        <v>551</v>
      </c>
      <c r="B5" s="138"/>
      <c r="C5" s="139"/>
      <c r="D5" s="140">
        <v>161502</v>
      </c>
      <c r="E5" s="141"/>
      <c r="F5" s="142">
        <v>85205</v>
      </c>
      <c r="G5" s="143"/>
      <c r="H5" s="144"/>
    </row>
    <row r="6" spans="1:8">
      <c r="A6" s="145"/>
      <c r="B6" s="146"/>
      <c r="C6" s="147"/>
      <c r="D6" s="148">
        <v>88967</v>
      </c>
      <c r="E6" s="149"/>
      <c r="F6" s="150">
        <v>38847</v>
      </c>
      <c r="G6" s="151"/>
      <c r="H6" s="152"/>
    </row>
    <row r="7" spans="1:8">
      <c r="A7" s="133" t="s">
        <v>552</v>
      </c>
      <c r="B7" s="138"/>
      <c r="C7" s="139"/>
      <c r="D7" s="140">
        <v>132778</v>
      </c>
      <c r="E7" s="141"/>
      <c r="F7" s="142">
        <v>75972</v>
      </c>
      <c r="G7" s="143"/>
      <c r="H7" s="144"/>
    </row>
    <row r="8" spans="1:8">
      <c r="A8" s="145"/>
      <c r="B8" s="146"/>
      <c r="C8" s="147"/>
      <c r="D8" s="148">
        <v>52939</v>
      </c>
      <c r="E8" s="149"/>
      <c r="F8" s="150">
        <v>40712</v>
      </c>
      <c r="G8" s="151"/>
      <c r="H8" s="152"/>
    </row>
    <row r="9" spans="1:8">
      <c r="A9" s="133" t="s">
        <v>553</v>
      </c>
      <c r="B9" s="138"/>
      <c r="C9" s="139"/>
      <c r="D9" s="140">
        <v>158953</v>
      </c>
      <c r="E9" s="141"/>
      <c r="F9" s="142">
        <v>79466</v>
      </c>
      <c r="G9" s="143"/>
      <c r="H9" s="144"/>
    </row>
    <row r="10" spans="1:8">
      <c r="A10" s="145"/>
      <c r="B10" s="146"/>
      <c r="C10" s="147"/>
      <c r="D10" s="148">
        <v>95587</v>
      </c>
      <c r="E10" s="149"/>
      <c r="F10" s="150">
        <v>44645</v>
      </c>
      <c r="G10" s="151"/>
      <c r="H10" s="152"/>
    </row>
    <row r="11" spans="1:8">
      <c r="A11" s="133" t="s">
        <v>554</v>
      </c>
      <c r="B11" s="138"/>
      <c r="C11" s="139"/>
      <c r="D11" s="140">
        <v>263724</v>
      </c>
      <c r="E11" s="141"/>
      <c r="F11" s="142">
        <v>90072</v>
      </c>
      <c r="G11" s="143"/>
      <c r="H11" s="144"/>
    </row>
    <row r="12" spans="1:8">
      <c r="A12" s="145"/>
      <c r="B12" s="146"/>
      <c r="C12" s="153"/>
      <c r="D12" s="148">
        <v>157655</v>
      </c>
      <c r="E12" s="149"/>
      <c r="F12" s="150">
        <v>46083</v>
      </c>
      <c r="G12" s="151"/>
      <c r="H12" s="152"/>
    </row>
    <row r="13" spans="1:8">
      <c r="A13" s="133"/>
      <c r="B13" s="138"/>
      <c r="C13" s="154"/>
      <c r="D13" s="155">
        <v>178238</v>
      </c>
      <c r="E13" s="156"/>
      <c r="F13" s="157">
        <v>81032</v>
      </c>
      <c r="G13" s="158"/>
      <c r="H13" s="144"/>
    </row>
    <row r="14" spans="1:8">
      <c r="A14" s="145"/>
      <c r="B14" s="146"/>
      <c r="C14" s="147"/>
      <c r="D14" s="148">
        <v>92219</v>
      </c>
      <c r="E14" s="149"/>
      <c r="F14" s="150">
        <v>40892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2.4300000000000002</v>
      </c>
      <c r="C19" s="159">
        <f>ROUND(VALUE(SUBSTITUTE(実質収支比率等に係る経年分析!G$48,"▲","-")),2)</f>
        <v>1.91</v>
      </c>
      <c r="D19" s="159">
        <f>ROUND(VALUE(SUBSTITUTE(実質収支比率等に係る経年分析!H$48,"▲","-")),2)</f>
        <v>1.95</v>
      </c>
      <c r="E19" s="159">
        <f>ROUND(VALUE(SUBSTITUTE(実質収支比率等に係る経年分析!I$48,"▲","-")),2)</f>
        <v>2.77</v>
      </c>
      <c r="F19" s="159">
        <f>ROUND(VALUE(SUBSTITUTE(実質収支比率等に係る経年分析!J$48,"▲","-")),2)</f>
        <v>1.5</v>
      </c>
    </row>
    <row r="20" spans="1:11">
      <c r="A20" s="159" t="s">
        <v>49</v>
      </c>
      <c r="B20" s="159">
        <f>ROUND(VALUE(SUBSTITUTE(実質収支比率等に係る経年分析!F$47,"▲","-")),2)</f>
        <v>14.02</v>
      </c>
      <c r="C20" s="159">
        <f>ROUND(VALUE(SUBSTITUTE(実質収支比率等に係る経年分析!G$47,"▲","-")),2)</f>
        <v>15.43</v>
      </c>
      <c r="D20" s="159">
        <f>ROUND(VALUE(SUBSTITUTE(実質収支比率等に係る経年分析!H$47,"▲","-")),2)</f>
        <v>15.21</v>
      </c>
      <c r="E20" s="159">
        <f>ROUND(VALUE(SUBSTITUTE(実質収支比率等に係る経年分析!I$47,"▲","-")),2)</f>
        <v>15.55</v>
      </c>
      <c r="F20" s="159">
        <f>ROUND(VALUE(SUBSTITUTE(実質収支比率等に係る経年分析!J$47,"▲","-")),2)</f>
        <v>15.33</v>
      </c>
    </row>
    <row r="21" spans="1:11">
      <c r="A21" s="159" t="s">
        <v>50</v>
      </c>
      <c r="B21" s="159">
        <f>IF(ISNUMBER(VALUE(SUBSTITUTE(実質収支比率等に係る経年分析!F$49,"▲","-"))),ROUND(VALUE(SUBSTITUTE(実質収支比率等に係る経年分析!F$49,"▲","-")),2),NA())</f>
        <v>0.42</v>
      </c>
      <c r="C21" s="159">
        <f>IF(ISNUMBER(VALUE(SUBSTITUTE(実質収支比率等に係る経年分析!G$49,"▲","-"))),ROUND(VALUE(SUBSTITUTE(実質収支比率等に係る経年分析!G$49,"▲","-")),2),NA())</f>
        <v>-0.52</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0.78</v>
      </c>
      <c r="F21" s="159">
        <f>IF(ISNUMBER(VALUE(SUBSTITUTE(実質収支比率等に係る経年分析!J$49,"▲","-"))),ROUND(VALUE(SUBSTITUTE(実質収支比率等に係る経年分析!J$49,"▲","-")),2),NA())</f>
        <v>-1.4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国民健康保険施設勘定（中村診療所）特別会計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国民健康保険施設勘定（五箇診療所）特別会計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国民健康保険施設勘定（都万診療所）特別会計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駐車場事業特別会計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1.49</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2.5499999999999998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2597</v>
      </c>
      <c r="E42" s="161"/>
      <c r="F42" s="161"/>
      <c r="G42" s="161">
        <f>'実質公債費比率（分子）の構造'!L$52</f>
        <v>2633</v>
      </c>
      <c r="H42" s="161"/>
      <c r="I42" s="161"/>
      <c r="J42" s="161">
        <f>'実質公債費比率（分子）の構造'!M$52</f>
        <v>2717</v>
      </c>
      <c r="K42" s="161"/>
      <c r="L42" s="161"/>
      <c r="M42" s="161">
        <f>'実質公債費比率（分子）の構造'!N$52</f>
        <v>2689</v>
      </c>
      <c r="N42" s="161"/>
      <c r="O42" s="161"/>
      <c r="P42" s="161">
        <f>'実質公債費比率（分子）の構造'!O$52</f>
        <v>2724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21</v>
      </c>
      <c r="C44" s="161"/>
      <c r="D44" s="161"/>
      <c r="E44" s="161">
        <f>'実質公債費比率（分子）の構造'!L$50</f>
        <v>20</v>
      </c>
      <c r="F44" s="161"/>
      <c r="G44" s="161"/>
      <c r="H44" s="161">
        <f>'実質公債費比率（分子）の構造'!M$50</f>
        <v>20</v>
      </c>
      <c r="I44" s="161"/>
      <c r="J44" s="161"/>
      <c r="K44" s="161">
        <f>'実質公債費比率（分子）の構造'!N$50</f>
        <v>9</v>
      </c>
      <c r="L44" s="161"/>
      <c r="M44" s="161"/>
      <c r="N44" s="161">
        <f>'実質公債費比率（分子）の構造'!O$50</f>
        <v>9</v>
      </c>
      <c r="O44" s="161"/>
      <c r="P44" s="161"/>
    </row>
    <row r="45" spans="1:16">
      <c r="A45" s="161" t="s">
        <v>60</v>
      </c>
      <c r="B45" s="161">
        <f>'実質公債費比率（分子）の構造'!K$49</f>
        <v>105</v>
      </c>
      <c r="C45" s="161"/>
      <c r="D45" s="161"/>
      <c r="E45" s="161">
        <f>'実質公債費比率（分子）の構造'!L$49</f>
        <v>107</v>
      </c>
      <c r="F45" s="161"/>
      <c r="G45" s="161"/>
      <c r="H45" s="161">
        <f>'実質公債費比率（分子）の構造'!M$49</f>
        <v>109</v>
      </c>
      <c r="I45" s="161"/>
      <c r="J45" s="161"/>
      <c r="K45" s="161">
        <f>'実質公債費比率（分子）の構造'!N$49</f>
        <v>105</v>
      </c>
      <c r="L45" s="161"/>
      <c r="M45" s="161"/>
      <c r="N45" s="161">
        <f>'実質公債費比率（分子）の構造'!O$49</f>
        <v>47</v>
      </c>
      <c r="O45" s="161"/>
      <c r="P45" s="161"/>
    </row>
    <row r="46" spans="1:16">
      <c r="A46" s="161" t="s">
        <v>61</v>
      </c>
      <c r="B46" s="161">
        <f>'実質公債費比率（分子）の構造'!K$48</f>
        <v>475</v>
      </c>
      <c r="C46" s="161"/>
      <c r="D46" s="161"/>
      <c r="E46" s="161">
        <f>'実質公債費比率（分子）の構造'!L$48</f>
        <v>458</v>
      </c>
      <c r="F46" s="161"/>
      <c r="G46" s="161"/>
      <c r="H46" s="161">
        <f>'実質公債費比率（分子）の構造'!M$48</f>
        <v>474</v>
      </c>
      <c r="I46" s="161"/>
      <c r="J46" s="161"/>
      <c r="K46" s="161">
        <f>'実質公債費比率（分子）の構造'!N$48</f>
        <v>461</v>
      </c>
      <c r="L46" s="161"/>
      <c r="M46" s="161"/>
      <c r="N46" s="161">
        <f>'実質公債費比率（分子）の構造'!O$48</f>
        <v>450</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3023</v>
      </c>
      <c r="C49" s="161"/>
      <c r="D49" s="161"/>
      <c r="E49" s="161">
        <f>'実質公債費比率（分子）の構造'!L$45</f>
        <v>2955</v>
      </c>
      <c r="F49" s="161"/>
      <c r="G49" s="161"/>
      <c r="H49" s="161">
        <f>'実質公債費比率（分子）の構造'!M$45</f>
        <v>2958</v>
      </c>
      <c r="I49" s="161"/>
      <c r="J49" s="161"/>
      <c r="K49" s="161">
        <f>'実質公債費比率（分子）の構造'!N$45</f>
        <v>2867</v>
      </c>
      <c r="L49" s="161"/>
      <c r="M49" s="161"/>
      <c r="N49" s="161">
        <f>'実質公債費比率（分子）の構造'!O$45</f>
        <v>2819</v>
      </c>
      <c r="O49" s="161"/>
      <c r="P49" s="161"/>
    </row>
    <row r="50" spans="1:16">
      <c r="A50" s="161" t="s">
        <v>64</v>
      </c>
      <c r="B50" s="161" t="e">
        <f>NA()</f>
        <v>#N/A</v>
      </c>
      <c r="C50" s="161">
        <f>IF(ISNUMBER('実質公債費比率（分子）の構造'!K$53),'実質公債費比率（分子）の構造'!K$53,NA())</f>
        <v>1027</v>
      </c>
      <c r="D50" s="161" t="e">
        <f>NA()</f>
        <v>#N/A</v>
      </c>
      <c r="E50" s="161" t="e">
        <f>NA()</f>
        <v>#N/A</v>
      </c>
      <c r="F50" s="161">
        <f>IF(ISNUMBER('実質公債費比率（分子）の構造'!L$53),'実質公債費比率（分子）の構造'!L$53,NA())</f>
        <v>907</v>
      </c>
      <c r="G50" s="161" t="e">
        <f>NA()</f>
        <v>#N/A</v>
      </c>
      <c r="H50" s="161" t="e">
        <f>NA()</f>
        <v>#N/A</v>
      </c>
      <c r="I50" s="161">
        <f>IF(ISNUMBER('実質公債費比率（分子）の構造'!M$53),'実質公債費比率（分子）の構造'!M$53,NA())</f>
        <v>844</v>
      </c>
      <c r="J50" s="161" t="e">
        <f>NA()</f>
        <v>#N/A</v>
      </c>
      <c r="K50" s="161" t="e">
        <f>NA()</f>
        <v>#N/A</v>
      </c>
      <c r="L50" s="161">
        <f>IF(ISNUMBER('実質公債費比率（分子）の構造'!N$53),'実質公債費比率（分子）の構造'!N$53,NA())</f>
        <v>753</v>
      </c>
      <c r="M50" s="161" t="e">
        <f>NA()</f>
        <v>#N/A</v>
      </c>
      <c r="N50" s="161" t="e">
        <f>NA()</f>
        <v>#N/A</v>
      </c>
      <c r="O50" s="161">
        <f>IF(ISNUMBER('実質公債費比率（分子）の構造'!O$53),'実質公債費比率（分子）の構造'!O$53,NA())</f>
        <v>601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21101</v>
      </c>
      <c r="E56" s="160"/>
      <c r="F56" s="160"/>
      <c r="G56" s="160">
        <f>'将来負担比率（分子）の構造'!J$52</f>
        <v>20915</v>
      </c>
      <c r="H56" s="160"/>
      <c r="I56" s="160"/>
      <c r="J56" s="160">
        <f>'将来負担比率（分子）の構造'!K$52</f>
        <v>19798</v>
      </c>
      <c r="K56" s="160"/>
      <c r="L56" s="160"/>
      <c r="M56" s="160">
        <f>'将来負担比率（分子）の構造'!L$52</f>
        <v>19519</v>
      </c>
      <c r="N56" s="160"/>
      <c r="O56" s="160"/>
      <c r="P56" s="160">
        <f>'将来負担比率（分子）の構造'!M$52</f>
        <v>20147</v>
      </c>
    </row>
    <row r="57" spans="1:16">
      <c r="A57" s="160" t="s">
        <v>36</v>
      </c>
      <c r="B57" s="160"/>
      <c r="C57" s="160"/>
      <c r="D57" s="160">
        <f>'将来負担比率（分子）の構造'!I$51</f>
        <v>1342</v>
      </c>
      <c r="E57" s="160"/>
      <c r="F57" s="160"/>
      <c r="G57" s="160">
        <f>'将来負担比率（分子）の構造'!J$51</f>
        <v>1346</v>
      </c>
      <c r="H57" s="160"/>
      <c r="I57" s="160"/>
      <c r="J57" s="160">
        <f>'将来負担比率（分子）の構造'!K$51</f>
        <v>1283</v>
      </c>
      <c r="K57" s="160"/>
      <c r="L57" s="160"/>
      <c r="M57" s="160">
        <f>'将来負担比率（分子）の構造'!L$51</f>
        <v>1282</v>
      </c>
      <c r="N57" s="160"/>
      <c r="O57" s="160"/>
      <c r="P57" s="160">
        <f>'将来負担比率（分子）の構造'!M$51</f>
        <v>1262</v>
      </c>
    </row>
    <row r="58" spans="1:16">
      <c r="A58" s="160" t="s">
        <v>35</v>
      </c>
      <c r="B58" s="160"/>
      <c r="C58" s="160"/>
      <c r="D58" s="160">
        <f>'将来負担比率（分子）の構造'!I$50</f>
        <v>2915</v>
      </c>
      <c r="E58" s="160"/>
      <c r="F58" s="160"/>
      <c r="G58" s="160">
        <f>'将来負担比率（分子）の構造'!J$50</f>
        <v>3065</v>
      </c>
      <c r="H58" s="160"/>
      <c r="I58" s="160"/>
      <c r="J58" s="160">
        <f>'将来負担比率（分子）の構造'!K$50</f>
        <v>3336</v>
      </c>
      <c r="K58" s="160"/>
      <c r="L58" s="160"/>
      <c r="M58" s="160">
        <f>'将来負担比率（分子）の構造'!L$50</f>
        <v>3445</v>
      </c>
      <c r="N58" s="160"/>
      <c r="O58" s="160"/>
      <c r="P58" s="160">
        <f>'将来負担比率（分子）の構造'!M$50</f>
        <v>3528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1990</v>
      </c>
      <c r="C62" s="160"/>
      <c r="D62" s="160"/>
      <c r="E62" s="160">
        <f>'将来負担比率（分子）の構造'!J$45</f>
        <v>1792</v>
      </c>
      <c r="F62" s="160"/>
      <c r="G62" s="160"/>
      <c r="H62" s="160">
        <f>'将来負担比率（分子）の構造'!K$45</f>
        <v>1608</v>
      </c>
      <c r="I62" s="160"/>
      <c r="J62" s="160"/>
      <c r="K62" s="160">
        <f>'将来負担比率（分子）の構造'!L$45</f>
        <v>1661</v>
      </c>
      <c r="L62" s="160"/>
      <c r="M62" s="160"/>
      <c r="N62" s="160">
        <f>'将来負担比率（分子）の構造'!M$45</f>
        <v>1689</v>
      </c>
      <c r="O62" s="160"/>
      <c r="P62" s="160"/>
    </row>
    <row r="63" spans="1:16">
      <c r="A63" s="160" t="s">
        <v>28</v>
      </c>
      <c r="B63" s="160">
        <f>'将来負担比率（分子）の構造'!I$44</f>
        <v>890</v>
      </c>
      <c r="C63" s="160"/>
      <c r="D63" s="160"/>
      <c r="E63" s="160">
        <f>'将来負担比率（分子）の構造'!J$44</f>
        <v>842</v>
      </c>
      <c r="F63" s="160"/>
      <c r="G63" s="160"/>
      <c r="H63" s="160">
        <f>'将来負担比率（分子）の構造'!K$44</f>
        <v>801</v>
      </c>
      <c r="I63" s="160"/>
      <c r="J63" s="160"/>
      <c r="K63" s="160">
        <f>'将来負担比率（分子）の構造'!L$44</f>
        <v>755</v>
      </c>
      <c r="L63" s="160"/>
      <c r="M63" s="160"/>
      <c r="N63" s="160">
        <f>'将来負担比率（分子）の構造'!M$44</f>
        <v>770</v>
      </c>
      <c r="O63" s="160"/>
      <c r="P63" s="160"/>
    </row>
    <row r="64" spans="1:16">
      <c r="A64" s="160" t="s">
        <v>27</v>
      </c>
      <c r="B64" s="160">
        <f>'将来負担比率（分子）の構造'!I$43</f>
        <v>5118</v>
      </c>
      <c r="C64" s="160"/>
      <c r="D64" s="160"/>
      <c r="E64" s="160">
        <f>'将来負担比率（分子）の構造'!J$43</f>
        <v>5263</v>
      </c>
      <c r="F64" s="160"/>
      <c r="G64" s="160"/>
      <c r="H64" s="160">
        <f>'将来負担比率（分子）の構造'!K$43</f>
        <v>5573</v>
      </c>
      <c r="I64" s="160"/>
      <c r="J64" s="160"/>
      <c r="K64" s="160">
        <f>'将来負担比率（分子）の構造'!L$43</f>
        <v>5801</v>
      </c>
      <c r="L64" s="160"/>
      <c r="M64" s="160"/>
      <c r="N64" s="160">
        <f>'将来負担比率（分子）の構造'!M$43</f>
        <v>5898</v>
      </c>
      <c r="O64" s="160"/>
      <c r="P64" s="160"/>
    </row>
    <row r="65" spans="1:16">
      <c r="A65" s="160" t="s">
        <v>26</v>
      </c>
      <c r="B65" s="160">
        <f>'将来負担比率（分子）の構造'!I$42</f>
        <v>76</v>
      </c>
      <c r="C65" s="160"/>
      <c r="D65" s="160"/>
      <c r="E65" s="160">
        <f>'将来負担比率（分子）の構造'!J$42</f>
        <v>56</v>
      </c>
      <c r="F65" s="160"/>
      <c r="G65" s="160"/>
      <c r="H65" s="160">
        <f>'将来負担比率（分子）の構造'!K$42</f>
        <v>36</v>
      </c>
      <c r="I65" s="160"/>
      <c r="J65" s="160"/>
      <c r="K65" s="160">
        <f>'将来負担比率（分子）の構造'!L$42</f>
        <v>27</v>
      </c>
      <c r="L65" s="160"/>
      <c r="M65" s="160"/>
      <c r="N65" s="160">
        <f>'将来負担比率（分子）の構造'!M$42</f>
        <v>18</v>
      </c>
      <c r="O65" s="160"/>
      <c r="P65" s="160"/>
    </row>
    <row r="66" spans="1:16">
      <c r="A66" s="160" t="s">
        <v>25</v>
      </c>
      <c r="B66" s="160">
        <f>'将来負担比率（分子）の構造'!I$41</f>
        <v>23559</v>
      </c>
      <c r="C66" s="160"/>
      <c r="D66" s="160"/>
      <c r="E66" s="160">
        <f>'将来負担比率（分子）の構造'!J$41</f>
        <v>23297</v>
      </c>
      <c r="F66" s="160"/>
      <c r="G66" s="160"/>
      <c r="H66" s="160">
        <f>'将来負担比率（分子）の構造'!K$41</f>
        <v>22174</v>
      </c>
      <c r="I66" s="160"/>
      <c r="J66" s="160"/>
      <c r="K66" s="160">
        <f>'将来負担比率（分子）の構造'!L$41</f>
        <v>21515</v>
      </c>
      <c r="L66" s="160"/>
      <c r="M66" s="160"/>
      <c r="N66" s="160">
        <f>'将来負担比率（分子）の構造'!M$41</f>
        <v>22372</v>
      </c>
      <c r="O66" s="160"/>
      <c r="P66" s="160"/>
    </row>
    <row r="67" spans="1:16">
      <c r="A67" s="160" t="s">
        <v>68</v>
      </c>
      <c r="B67" s="160" t="e">
        <f>NA()</f>
        <v>#N/A</v>
      </c>
      <c r="C67" s="160">
        <f>IF(ISNUMBER('将来負担比率（分子）の構造'!I$53), IF('将来負担比率（分子）の構造'!I$53 &lt; 0, 0, '将来負担比率（分子）の構造'!I$53), NA())</f>
        <v>6275</v>
      </c>
      <c r="D67" s="160" t="e">
        <f>NA()</f>
        <v>#N/A</v>
      </c>
      <c r="E67" s="160" t="e">
        <f>NA()</f>
        <v>#N/A</v>
      </c>
      <c r="F67" s="160">
        <f>IF(ISNUMBER('将来負担比率（分子）の構造'!J$53), IF('将来負担比率（分子）の構造'!J$53 &lt; 0, 0, '将来負担比率（分子）の構造'!J$53), NA())</f>
        <v>5924</v>
      </c>
      <c r="G67" s="160" t="e">
        <f>NA()</f>
        <v>#N/A</v>
      </c>
      <c r="H67" s="160" t="e">
        <f>NA()</f>
        <v>#N/A</v>
      </c>
      <c r="I67" s="160">
        <f>IF(ISNUMBER('将来負担比率（分子）の構造'!K$53), IF('将来負担比率（分子）の構造'!K$53 &lt; 0, 0, '将来負担比率（分子）の構造'!K$53), NA())</f>
        <v>5773</v>
      </c>
      <c r="J67" s="160" t="e">
        <f>NA()</f>
        <v>#N/A</v>
      </c>
      <c r="K67" s="160" t="e">
        <f>NA()</f>
        <v>#N/A</v>
      </c>
      <c r="L67" s="160">
        <f>IF(ISNUMBER('将来負担比率（分子）の構造'!L$53), IF('将来負担比率（分子）の構造'!L$53 &lt; 0, 0, '将来負担比率（分子）の構造'!L$53), NA())</f>
        <v>5513</v>
      </c>
      <c r="M67" s="160" t="e">
        <f>NA()</f>
        <v>#N/A</v>
      </c>
      <c r="N67" s="160" t="e">
        <f>NA()</f>
        <v>#N/A</v>
      </c>
      <c r="O67" s="160">
        <f>IF(ISNUMBER('将来負担比率（分子）の構造'!M$53), IF('将来負担比率（分子）の構造'!M$53 &lt; 0, 0, '将来負担比率（分子）の構造'!M$53), NA())</f>
        <v>5812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1387</v>
      </c>
      <c r="C72" s="164">
        <f>基金残高に係る経年分析!G55</f>
        <v>1387</v>
      </c>
      <c r="D72" s="164">
        <f>基金残高に係る経年分析!H55</f>
        <v>1374</v>
      </c>
    </row>
    <row r="73" spans="1:16">
      <c r="A73" s="163" t="s">
        <v>71</v>
      </c>
      <c r="B73" s="164">
        <f>基金残高に係る経年分析!F56</f>
        <v>1449</v>
      </c>
      <c r="C73" s="164">
        <f>基金残高に係る経年分析!G56</f>
        <v>1581</v>
      </c>
      <c r="D73" s="164">
        <f>基金残高に係る経年分析!H56</f>
        <v>1611</v>
      </c>
    </row>
    <row r="74" spans="1:16">
      <c r="A74" s="163" t="s">
        <v>72</v>
      </c>
      <c r="B74" s="164">
        <f>基金残高に係る経年分析!F57</f>
        <v>2791</v>
      </c>
      <c r="C74" s="164">
        <f>基金残高に係る経年分析!G57</f>
        <v>2650</v>
      </c>
      <c r="D74" s="164">
        <f>基金残高に係る経年分析!H57</f>
        <v>2508</v>
      </c>
    </row>
  </sheetData>
  <sheetProtection algorithmName="SHA-512" hashValue="/Xno91I2uPGk78BZAJzntNNgYw6kBUSs1mcFH0OYptslulHXJoj8LUcf2gI5qeO1a56jtmnAl/pdY0pSG8cRug==" saltValue="9t4Jxfncr8oaLPrSg2lsS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216</v>
      </c>
      <c r="C5" s="608"/>
      <c r="D5" s="608"/>
      <c r="E5" s="608"/>
      <c r="F5" s="608"/>
      <c r="G5" s="608"/>
      <c r="H5" s="608"/>
      <c r="I5" s="608"/>
      <c r="J5" s="608"/>
      <c r="K5" s="608"/>
      <c r="L5" s="608"/>
      <c r="M5" s="608"/>
      <c r="N5" s="608"/>
      <c r="O5" s="608"/>
      <c r="P5" s="608"/>
      <c r="Q5" s="609"/>
      <c r="R5" s="610">
        <v>1462459</v>
      </c>
      <c r="S5" s="611"/>
      <c r="T5" s="611"/>
      <c r="U5" s="611"/>
      <c r="V5" s="611"/>
      <c r="W5" s="611"/>
      <c r="X5" s="611"/>
      <c r="Y5" s="612"/>
      <c r="Z5" s="613">
        <v>8.6</v>
      </c>
      <c r="AA5" s="613"/>
      <c r="AB5" s="613"/>
      <c r="AC5" s="613"/>
      <c r="AD5" s="614">
        <v>1462459</v>
      </c>
      <c r="AE5" s="614"/>
      <c r="AF5" s="614"/>
      <c r="AG5" s="614"/>
      <c r="AH5" s="614"/>
      <c r="AI5" s="614"/>
      <c r="AJ5" s="614"/>
      <c r="AK5" s="614"/>
      <c r="AL5" s="615">
        <v>16.899999999999999</v>
      </c>
      <c r="AM5" s="616"/>
      <c r="AN5" s="616"/>
      <c r="AO5" s="617"/>
      <c r="AP5" s="607" t="s">
        <v>217</v>
      </c>
      <c r="AQ5" s="608"/>
      <c r="AR5" s="608"/>
      <c r="AS5" s="608"/>
      <c r="AT5" s="608"/>
      <c r="AU5" s="608"/>
      <c r="AV5" s="608"/>
      <c r="AW5" s="608"/>
      <c r="AX5" s="608"/>
      <c r="AY5" s="608"/>
      <c r="AZ5" s="608"/>
      <c r="BA5" s="608"/>
      <c r="BB5" s="608"/>
      <c r="BC5" s="608"/>
      <c r="BD5" s="608"/>
      <c r="BE5" s="608"/>
      <c r="BF5" s="609"/>
      <c r="BG5" s="621">
        <v>1462459</v>
      </c>
      <c r="BH5" s="622"/>
      <c r="BI5" s="622"/>
      <c r="BJ5" s="622"/>
      <c r="BK5" s="622"/>
      <c r="BL5" s="622"/>
      <c r="BM5" s="622"/>
      <c r="BN5" s="623"/>
      <c r="BO5" s="624">
        <v>100</v>
      </c>
      <c r="BP5" s="624"/>
      <c r="BQ5" s="624"/>
      <c r="BR5" s="624"/>
      <c r="BS5" s="625" t="s">
        <v>120</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218</v>
      </c>
      <c r="CS5" s="604"/>
      <c r="CT5" s="604"/>
      <c r="CU5" s="604"/>
      <c r="CV5" s="604"/>
      <c r="CW5" s="604"/>
      <c r="CX5" s="604"/>
      <c r="CY5" s="605"/>
      <c r="CZ5" s="603" t="s">
        <v>210</v>
      </c>
      <c r="DA5" s="604"/>
      <c r="DB5" s="604"/>
      <c r="DC5" s="605"/>
      <c r="DD5" s="603" t="s">
        <v>219</v>
      </c>
      <c r="DE5" s="604"/>
      <c r="DF5" s="604"/>
      <c r="DG5" s="604"/>
      <c r="DH5" s="604"/>
      <c r="DI5" s="604"/>
      <c r="DJ5" s="604"/>
      <c r="DK5" s="604"/>
      <c r="DL5" s="604"/>
      <c r="DM5" s="604"/>
      <c r="DN5" s="604"/>
      <c r="DO5" s="604"/>
      <c r="DP5" s="605"/>
      <c r="DQ5" s="603" t="s">
        <v>220</v>
      </c>
      <c r="DR5" s="604"/>
      <c r="DS5" s="604"/>
      <c r="DT5" s="604"/>
      <c r="DU5" s="604"/>
      <c r="DV5" s="604"/>
      <c r="DW5" s="604"/>
      <c r="DX5" s="604"/>
      <c r="DY5" s="604"/>
      <c r="DZ5" s="604"/>
      <c r="EA5" s="604"/>
      <c r="EB5" s="604"/>
      <c r="EC5" s="605"/>
    </row>
    <row r="6" spans="2:143" ht="11.25" customHeight="1">
      <c r="B6" s="618" t="s">
        <v>221</v>
      </c>
      <c r="C6" s="619"/>
      <c r="D6" s="619"/>
      <c r="E6" s="619"/>
      <c r="F6" s="619"/>
      <c r="G6" s="619"/>
      <c r="H6" s="619"/>
      <c r="I6" s="619"/>
      <c r="J6" s="619"/>
      <c r="K6" s="619"/>
      <c r="L6" s="619"/>
      <c r="M6" s="619"/>
      <c r="N6" s="619"/>
      <c r="O6" s="619"/>
      <c r="P6" s="619"/>
      <c r="Q6" s="620"/>
      <c r="R6" s="621">
        <v>102160</v>
      </c>
      <c r="S6" s="622"/>
      <c r="T6" s="622"/>
      <c r="U6" s="622"/>
      <c r="V6" s="622"/>
      <c r="W6" s="622"/>
      <c r="X6" s="622"/>
      <c r="Y6" s="623"/>
      <c r="Z6" s="624">
        <v>0.6</v>
      </c>
      <c r="AA6" s="624"/>
      <c r="AB6" s="624"/>
      <c r="AC6" s="624"/>
      <c r="AD6" s="625">
        <v>102160</v>
      </c>
      <c r="AE6" s="625"/>
      <c r="AF6" s="625"/>
      <c r="AG6" s="625"/>
      <c r="AH6" s="625"/>
      <c r="AI6" s="625"/>
      <c r="AJ6" s="625"/>
      <c r="AK6" s="625"/>
      <c r="AL6" s="626">
        <v>1.2</v>
      </c>
      <c r="AM6" s="627"/>
      <c r="AN6" s="627"/>
      <c r="AO6" s="628"/>
      <c r="AP6" s="618" t="s">
        <v>222</v>
      </c>
      <c r="AQ6" s="619"/>
      <c r="AR6" s="619"/>
      <c r="AS6" s="619"/>
      <c r="AT6" s="619"/>
      <c r="AU6" s="619"/>
      <c r="AV6" s="619"/>
      <c r="AW6" s="619"/>
      <c r="AX6" s="619"/>
      <c r="AY6" s="619"/>
      <c r="AZ6" s="619"/>
      <c r="BA6" s="619"/>
      <c r="BB6" s="619"/>
      <c r="BC6" s="619"/>
      <c r="BD6" s="619"/>
      <c r="BE6" s="619"/>
      <c r="BF6" s="620"/>
      <c r="BG6" s="621">
        <v>1462459</v>
      </c>
      <c r="BH6" s="622"/>
      <c r="BI6" s="622"/>
      <c r="BJ6" s="622"/>
      <c r="BK6" s="622"/>
      <c r="BL6" s="622"/>
      <c r="BM6" s="622"/>
      <c r="BN6" s="623"/>
      <c r="BO6" s="624">
        <v>100</v>
      </c>
      <c r="BP6" s="624"/>
      <c r="BQ6" s="624"/>
      <c r="BR6" s="624"/>
      <c r="BS6" s="625" t="s">
        <v>223</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96827</v>
      </c>
      <c r="CS6" s="622"/>
      <c r="CT6" s="622"/>
      <c r="CU6" s="622"/>
      <c r="CV6" s="622"/>
      <c r="CW6" s="622"/>
      <c r="CX6" s="622"/>
      <c r="CY6" s="623"/>
      <c r="CZ6" s="615">
        <v>0.6</v>
      </c>
      <c r="DA6" s="616"/>
      <c r="DB6" s="616"/>
      <c r="DC6" s="635"/>
      <c r="DD6" s="630" t="s">
        <v>223</v>
      </c>
      <c r="DE6" s="622"/>
      <c r="DF6" s="622"/>
      <c r="DG6" s="622"/>
      <c r="DH6" s="622"/>
      <c r="DI6" s="622"/>
      <c r="DJ6" s="622"/>
      <c r="DK6" s="622"/>
      <c r="DL6" s="622"/>
      <c r="DM6" s="622"/>
      <c r="DN6" s="622"/>
      <c r="DO6" s="622"/>
      <c r="DP6" s="623"/>
      <c r="DQ6" s="630">
        <v>96827</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4307</v>
      </c>
      <c r="S7" s="622"/>
      <c r="T7" s="622"/>
      <c r="U7" s="622"/>
      <c r="V7" s="622"/>
      <c r="W7" s="622"/>
      <c r="X7" s="622"/>
      <c r="Y7" s="623"/>
      <c r="Z7" s="624">
        <v>0</v>
      </c>
      <c r="AA7" s="624"/>
      <c r="AB7" s="624"/>
      <c r="AC7" s="624"/>
      <c r="AD7" s="625">
        <v>4307</v>
      </c>
      <c r="AE7" s="625"/>
      <c r="AF7" s="625"/>
      <c r="AG7" s="625"/>
      <c r="AH7" s="625"/>
      <c r="AI7" s="625"/>
      <c r="AJ7" s="625"/>
      <c r="AK7" s="625"/>
      <c r="AL7" s="626">
        <v>0</v>
      </c>
      <c r="AM7" s="627"/>
      <c r="AN7" s="627"/>
      <c r="AO7" s="628"/>
      <c r="AP7" s="618" t="s">
        <v>226</v>
      </c>
      <c r="AQ7" s="619"/>
      <c r="AR7" s="619"/>
      <c r="AS7" s="619"/>
      <c r="AT7" s="619"/>
      <c r="AU7" s="619"/>
      <c r="AV7" s="619"/>
      <c r="AW7" s="619"/>
      <c r="AX7" s="619"/>
      <c r="AY7" s="619"/>
      <c r="AZ7" s="619"/>
      <c r="BA7" s="619"/>
      <c r="BB7" s="619"/>
      <c r="BC7" s="619"/>
      <c r="BD7" s="619"/>
      <c r="BE7" s="619"/>
      <c r="BF7" s="620"/>
      <c r="BG7" s="621">
        <v>681360</v>
      </c>
      <c r="BH7" s="622"/>
      <c r="BI7" s="622"/>
      <c r="BJ7" s="622"/>
      <c r="BK7" s="622"/>
      <c r="BL7" s="622"/>
      <c r="BM7" s="622"/>
      <c r="BN7" s="623"/>
      <c r="BO7" s="624">
        <v>46.6</v>
      </c>
      <c r="BP7" s="624"/>
      <c r="BQ7" s="624"/>
      <c r="BR7" s="624"/>
      <c r="BS7" s="625" t="s">
        <v>120</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2510521</v>
      </c>
      <c r="CS7" s="622"/>
      <c r="CT7" s="622"/>
      <c r="CU7" s="622"/>
      <c r="CV7" s="622"/>
      <c r="CW7" s="622"/>
      <c r="CX7" s="622"/>
      <c r="CY7" s="623"/>
      <c r="CZ7" s="624">
        <v>14.8</v>
      </c>
      <c r="DA7" s="624"/>
      <c r="DB7" s="624"/>
      <c r="DC7" s="624"/>
      <c r="DD7" s="630">
        <v>312916</v>
      </c>
      <c r="DE7" s="622"/>
      <c r="DF7" s="622"/>
      <c r="DG7" s="622"/>
      <c r="DH7" s="622"/>
      <c r="DI7" s="622"/>
      <c r="DJ7" s="622"/>
      <c r="DK7" s="622"/>
      <c r="DL7" s="622"/>
      <c r="DM7" s="622"/>
      <c r="DN7" s="622"/>
      <c r="DO7" s="622"/>
      <c r="DP7" s="623"/>
      <c r="DQ7" s="630">
        <v>1528696</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6178</v>
      </c>
      <c r="S8" s="622"/>
      <c r="T8" s="622"/>
      <c r="U8" s="622"/>
      <c r="V8" s="622"/>
      <c r="W8" s="622"/>
      <c r="X8" s="622"/>
      <c r="Y8" s="623"/>
      <c r="Z8" s="624">
        <v>0</v>
      </c>
      <c r="AA8" s="624"/>
      <c r="AB8" s="624"/>
      <c r="AC8" s="624"/>
      <c r="AD8" s="625">
        <v>6178</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24582</v>
      </c>
      <c r="BH8" s="622"/>
      <c r="BI8" s="622"/>
      <c r="BJ8" s="622"/>
      <c r="BK8" s="622"/>
      <c r="BL8" s="622"/>
      <c r="BM8" s="622"/>
      <c r="BN8" s="623"/>
      <c r="BO8" s="624">
        <v>1.7</v>
      </c>
      <c r="BP8" s="624"/>
      <c r="BQ8" s="624"/>
      <c r="BR8" s="624"/>
      <c r="BS8" s="630" t="s">
        <v>120</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3394175</v>
      </c>
      <c r="CS8" s="622"/>
      <c r="CT8" s="622"/>
      <c r="CU8" s="622"/>
      <c r="CV8" s="622"/>
      <c r="CW8" s="622"/>
      <c r="CX8" s="622"/>
      <c r="CY8" s="623"/>
      <c r="CZ8" s="624">
        <v>20</v>
      </c>
      <c r="DA8" s="624"/>
      <c r="DB8" s="624"/>
      <c r="DC8" s="624"/>
      <c r="DD8" s="630">
        <v>83860</v>
      </c>
      <c r="DE8" s="622"/>
      <c r="DF8" s="622"/>
      <c r="DG8" s="622"/>
      <c r="DH8" s="622"/>
      <c r="DI8" s="622"/>
      <c r="DJ8" s="622"/>
      <c r="DK8" s="622"/>
      <c r="DL8" s="622"/>
      <c r="DM8" s="622"/>
      <c r="DN8" s="622"/>
      <c r="DO8" s="622"/>
      <c r="DP8" s="623"/>
      <c r="DQ8" s="630">
        <v>1879983</v>
      </c>
      <c r="DR8" s="622"/>
      <c r="DS8" s="622"/>
      <c r="DT8" s="622"/>
      <c r="DU8" s="622"/>
      <c r="DV8" s="622"/>
      <c r="DW8" s="622"/>
      <c r="DX8" s="622"/>
      <c r="DY8" s="622"/>
      <c r="DZ8" s="622"/>
      <c r="EA8" s="622"/>
      <c r="EB8" s="622"/>
      <c r="EC8" s="631"/>
    </row>
    <row r="9" spans="2:143" ht="11.25" customHeight="1">
      <c r="B9" s="618" t="s">
        <v>231</v>
      </c>
      <c r="C9" s="619"/>
      <c r="D9" s="619"/>
      <c r="E9" s="619"/>
      <c r="F9" s="619"/>
      <c r="G9" s="619"/>
      <c r="H9" s="619"/>
      <c r="I9" s="619"/>
      <c r="J9" s="619"/>
      <c r="K9" s="619"/>
      <c r="L9" s="619"/>
      <c r="M9" s="619"/>
      <c r="N9" s="619"/>
      <c r="O9" s="619"/>
      <c r="P9" s="619"/>
      <c r="Q9" s="620"/>
      <c r="R9" s="621">
        <v>5410</v>
      </c>
      <c r="S9" s="622"/>
      <c r="T9" s="622"/>
      <c r="U9" s="622"/>
      <c r="V9" s="622"/>
      <c r="W9" s="622"/>
      <c r="X9" s="622"/>
      <c r="Y9" s="623"/>
      <c r="Z9" s="624">
        <v>0</v>
      </c>
      <c r="AA9" s="624"/>
      <c r="AB9" s="624"/>
      <c r="AC9" s="624"/>
      <c r="AD9" s="625">
        <v>5410</v>
      </c>
      <c r="AE9" s="625"/>
      <c r="AF9" s="625"/>
      <c r="AG9" s="625"/>
      <c r="AH9" s="625"/>
      <c r="AI9" s="625"/>
      <c r="AJ9" s="625"/>
      <c r="AK9" s="625"/>
      <c r="AL9" s="626">
        <v>0.1</v>
      </c>
      <c r="AM9" s="627"/>
      <c r="AN9" s="627"/>
      <c r="AO9" s="628"/>
      <c r="AP9" s="618" t="s">
        <v>232</v>
      </c>
      <c r="AQ9" s="619"/>
      <c r="AR9" s="619"/>
      <c r="AS9" s="619"/>
      <c r="AT9" s="619"/>
      <c r="AU9" s="619"/>
      <c r="AV9" s="619"/>
      <c r="AW9" s="619"/>
      <c r="AX9" s="619"/>
      <c r="AY9" s="619"/>
      <c r="AZ9" s="619"/>
      <c r="BA9" s="619"/>
      <c r="BB9" s="619"/>
      <c r="BC9" s="619"/>
      <c r="BD9" s="619"/>
      <c r="BE9" s="619"/>
      <c r="BF9" s="620"/>
      <c r="BG9" s="621">
        <v>580686</v>
      </c>
      <c r="BH9" s="622"/>
      <c r="BI9" s="622"/>
      <c r="BJ9" s="622"/>
      <c r="BK9" s="622"/>
      <c r="BL9" s="622"/>
      <c r="BM9" s="622"/>
      <c r="BN9" s="623"/>
      <c r="BO9" s="624">
        <v>39.700000000000003</v>
      </c>
      <c r="BP9" s="624"/>
      <c r="BQ9" s="624"/>
      <c r="BR9" s="624"/>
      <c r="BS9" s="630" t="s">
        <v>120</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1745362</v>
      </c>
      <c r="CS9" s="622"/>
      <c r="CT9" s="622"/>
      <c r="CU9" s="622"/>
      <c r="CV9" s="622"/>
      <c r="CW9" s="622"/>
      <c r="CX9" s="622"/>
      <c r="CY9" s="623"/>
      <c r="CZ9" s="624">
        <v>10.3</v>
      </c>
      <c r="DA9" s="624"/>
      <c r="DB9" s="624"/>
      <c r="DC9" s="624"/>
      <c r="DD9" s="630">
        <v>243159</v>
      </c>
      <c r="DE9" s="622"/>
      <c r="DF9" s="622"/>
      <c r="DG9" s="622"/>
      <c r="DH9" s="622"/>
      <c r="DI9" s="622"/>
      <c r="DJ9" s="622"/>
      <c r="DK9" s="622"/>
      <c r="DL9" s="622"/>
      <c r="DM9" s="622"/>
      <c r="DN9" s="622"/>
      <c r="DO9" s="622"/>
      <c r="DP9" s="623"/>
      <c r="DQ9" s="630">
        <v>1175612</v>
      </c>
      <c r="DR9" s="622"/>
      <c r="DS9" s="622"/>
      <c r="DT9" s="622"/>
      <c r="DU9" s="622"/>
      <c r="DV9" s="622"/>
      <c r="DW9" s="622"/>
      <c r="DX9" s="622"/>
      <c r="DY9" s="622"/>
      <c r="DZ9" s="622"/>
      <c r="EA9" s="622"/>
      <c r="EB9" s="622"/>
      <c r="EC9" s="631"/>
    </row>
    <row r="10" spans="2:143" ht="11.25" customHeight="1">
      <c r="B10" s="618" t="s">
        <v>234</v>
      </c>
      <c r="C10" s="619"/>
      <c r="D10" s="619"/>
      <c r="E10" s="619"/>
      <c r="F10" s="619"/>
      <c r="G10" s="619"/>
      <c r="H10" s="619"/>
      <c r="I10" s="619"/>
      <c r="J10" s="619"/>
      <c r="K10" s="619"/>
      <c r="L10" s="619"/>
      <c r="M10" s="619"/>
      <c r="N10" s="619"/>
      <c r="O10" s="619"/>
      <c r="P10" s="619"/>
      <c r="Q10" s="620"/>
      <c r="R10" s="621" t="s">
        <v>223</v>
      </c>
      <c r="S10" s="622"/>
      <c r="T10" s="622"/>
      <c r="U10" s="622"/>
      <c r="V10" s="622"/>
      <c r="W10" s="622"/>
      <c r="X10" s="622"/>
      <c r="Y10" s="623"/>
      <c r="Z10" s="624" t="s">
        <v>223</v>
      </c>
      <c r="AA10" s="624"/>
      <c r="AB10" s="624"/>
      <c r="AC10" s="624"/>
      <c r="AD10" s="625" t="s">
        <v>223</v>
      </c>
      <c r="AE10" s="625"/>
      <c r="AF10" s="625"/>
      <c r="AG10" s="625"/>
      <c r="AH10" s="625"/>
      <c r="AI10" s="625"/>
      <c r="AJ10" s="625"/>
      <c r="AK10" s="625"/>
      <c r="AL10" s="626" t="s">
        <v>120</v>
      </c>
      <c r="AM10" s="627"/>
      <c r="AN10" s="627"/>
      <c r="AO10" s="628"/>
      <c r="AP10" s="618" t="s">
        <v>235</v>
      </c>
      <c r="AQ10" s="619"/>
      <c r="AR10" s="619"/>
      <c r="AS10" s="619"/>
      <c r="AT10" s="619"/>
      <c r="AU10" s="619"/>
      <c r="AV10" s="619"/>
      <c r="AW10" s="619"/>
      <c r="AX10" s="619"/>
      <c r="AY10" s="619"/>
      <c r="AZ10" s="619"/>
      <c r="BA10" s="619"/>
      <c r="BB10" s="619"/>
      <c r="BC10" s="619"/>
      <c r="BD10" s="619"/>
      <c r="BE10" s="619"/>
      <c r="BF10" s="620"/>
      <c r="BG10" s="621">
        <v>39962</v>
      </c>
      <c r="BH10" s="622"/>
      <c r="BI10" s="622"/>
      <c r="BJ10" s="622"/>
      <c r="BK10" s="622"/>
      <c r="BL10" s="622"/>
      <c r="BM10" s="622"/>
      <c r="BN10" s="623"/>
      <c r="BO10" s="624">
        <v>2.7</v>
      </c>
      <c r="BP10" s="624"/>
      <c r="BQ10" s="624"/>
      <c r="BR10" s="624"/>
      <c r="BS10" s="630" t="s">
        <v>120</v>
      </c>
      <c r="BT10" s="622"/>
      <c r="BU10" s="622"/>
      <c r="BV10" s="622"/>
      <c r="BW10" s="622"/>
      <c r="BX10" s="622"/>
      <c r="BY10" s="622"/>
      <c r="BZ10" s="622"/>
      <c r="CA10" s="622"/>
      <c r="CB10" s="631"/>
      <c r="CD10" s="636" t="s">
        <v>236</v>
      </c>
      <c r="CE10" s="637"/>
      <c r="CF10" s="637"/>
      <c r="CG10" s="637"/>
      <c r="CH10" s="637"/>
      <c r="CI10" s="637"/>
      <c r="CJ10" s="637"/>
      <c r="CK10" s="637"/>
      <c r="CL10" s="637"/>
      <c r="CM10" s="637"/>
      <c r="CN10" s="637"/>
      <c r="CO10" s="637"/>
      <c r="CP10" s="637"/>
      <c r="CQ10" s="638"/>
      <c r="CR10" s="621">
        <v>56691</v>
      </c>
      <c r="CS10" s="622"/>
      <c r="CT10" s="622"/>
      <c r="CU10" s="622"/>
      <c r="CV10" s="622"/>
      <c r="CW10" s="622"/>
      <c r="CX10" s="622"/>
      <c r="CY10" s="623"/>
      <c r="CZ10" s="624">
        <v>0.3</v>
      </c>
      <c r="DA10" s="624"/>
      <c r="DB10" s="624"/>
      <c r="DC10" s="624"/>
      <c r="DD10" s="630" t="s">
        <v>120</v>
      </c>
      <c r="DE10" s="622"/>
      <c r="DF10" s="622"/>
      <c r="DG10" s="622"/>
      <c r="DH10" s="622"/>
      <c r="DI10" s="622"/>
      <c r="DJ10" s="622"/>
      <c r="DK10" s="622"/>
      <c r="DL10" s="622"/>
      <c r="DM10" s="622"/>
      <c r="DN10" s="622"/>
      <c r="DO10" s="622"/>
      <c r="DP10" s="623"/>
      <c r="DQ10" s="630">
        <v>9789</v>
      </c>
      <c r="DR10" s="622"/>
      <c r="DS10" s="622"/>
      <c r="DT10" s="622"/>
      <c r="DU10" s="622"/>
      <c r="DV10" s="622"/>
      <c r="DW10" s="622"/>
      <c r="DX10" s="622"/>
      <c r="DY10" s="622"/>
      <c r="DZ10" s="622"/>
      <c r="EA10" s="622"/>
      <c r="EB10" s="622"/>
      <c r="EC10" s="631"/>
    </row>
    <row r="11" spans="2:143" ht="11.25" customHeight="1">
      <c r="B11" s="618" t="s">
        <v>237</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223</v>
      </c>
      <c r="AM11" s="627"/>
      <c r="AN11" s="627"/>
      <c r="AO11" s="628"/>
      <c r="AP11" s="618" t="s">
        <v>238</v>
      </c>
      <c r="AQ11" s="619"/>
      <c r="AR11" s="619"/>
      <c r="AS11" s="619"/>
      <c r="AT11" s="619"/>
      <c r="AU11" s="619"/>
      <c r="AV11" s="619"/>
      <c r="AW11" s="619"/>
      <c r="AX11" s="619"/>
      <c r="AY11" s="619"/>
      <c r="AZ11" s="619"/>
      <c r="BA11" s="619"/>
      <c r="BB11" s="619"/>
      <c r="BC11" s="619"/>
      <c r="BD11" s="619"/>
      <c r="BE11" s="619"/>
      <c r="BF11" s="620"/>
      <c r="BG11" s="621">
        <v>36130</v>
      </c>
      <c r="BH11" s="622"/>
      <c r="BI11" s="622"/>
      <c r="BJ11" s="622"/>
      <c r="BK11" s="622"/>
      <c r="BL11" s="622"/>
      <c r="BM11" s="622"/>
      <c r="BN11" s="623"/>
      <c r="BO11" s="624">
        <v>2.5</v>
      </c>
      <c r="BP11" s="624"/>
      <c r="BQ11" s="624"/>
      <c r="BR11" s="624"/>
      <c r="BS11" s="630" t="s">
        <v>223</v>
      </c>
      <c r="BT11" s="622"/>
      <c r="BU11" s="622"/>
      <c r="BV11" s="622"/>
      <c r="BW11" s="622"/>
      <c r="BX11" s="622"/>
      <c r="BY11" s="622"/>
      <c r="BZ11" s="622"/>
      <c r="CA11" s="622"/>
      <c r="CB11" s="631"/>
      <c r="CD11" s="636" t="s">
        <v>239</v>
      </c>
      <c r="CE11" s="637"/>
      <c r="CF11" s="637"/>
      <c r="CG11" s="637"/>
      <c r="CH11" s="637"/>
      <c r="CI11" s="637"/>
      <c r="CJ11" s="637"/>
      <c r="CK11" s="637"/>
      <c r="CL11" s="637"/>
      <c r="CM11" s="637"/>
      <c r="CN11" s="637"/>
      <c r="CO11" s="637"/>
      <c r="CP11" s="637"/>
      <c r="CQ11" s="638"/>
      <c r="CR11" s="621">
        <v>1545625</v>
      </c>
      <c r="CS11" s="622"/>
      <c r="CT11" s="622"/>
      <c r="CU11" s="622"/>
      <c r="CV11" s="622"/>
      <c r="CW11" s="622"/>
      <c r="CX11" s="622"/>
      <c r="CY11" s="623"/>
      <c r="CZ11" s="624">
        <v>9.1</v>
      </c>
      <c r="DA11" s="624"/>
      <c r="DB11" s="624"/>
      <c r="DC11" s="624"/>
      <c r="DD11" s="630">
        <v>825361</v>
      </c>
      <c r="DE11" s="622"/>
      <c r="DF11" s="622"/>
      <c r="DG11" s="622"/>
      <c r="DH11" s="622"/>
      <c r="DI11" s="622"/>
      <c r="DJ11" s="622"/>
      <c r="DK11" s="622"/>
      <c r="DL11" s="622"/>
      <c r="DM11" s="622"/>
      <c r="DN11" s="622"/>
      <c r="DO11" s="622"/>
      <c r="DP11" s="623"/>
      <c r="DQ11" s="630">
        <v>438694</v>
      </c>
      <c r="DR11" s="622"/>
      <c r="DS11" s="622"/>
      <c r="DT11" s="622"/>
      <c r="DU11" s="622"/>
      <c r="DV11" s="622"/>
      <c r="DW11" s="622"/>
      <c r="DX11" s="622"/>
      <c r="DY11" s="622"/>
      <c r="DZ11" s="622"/>
      <c r="EA11" s="622"/>
      <c r="EB11" s="622"/>
      <c r="EC11" s="631"/>
    </row>
    <row r="12" spans="2:143" ht="11.25" customHeight="1">
      <c r="B12" s="618" t="s">
        <v>240</v>
      </c>
      <c r="C12" s="619"/>
      <c r="D12" s="619"/>
      <c r="E12" s="619"/>
      <c r="F12" s="619"/>
      <c r="G12" s="619"/>
      <c r="H12" s="619"/>
      <c r="I12" s="619"/>
      <c r="J12" s="619"/>
      <c r="K12" s="619"/>
      <c r="L12" s="619"/>
      <c r="M12" s="619"/>
      <c r="N12" s="619"/>
      <c r="O12" s="619"/>
      <c r="P12" s="619"/>
      <c r="Q12" s="620"/>
      <c r="R12" s="621">
        <v>254274</v>
      </c>
      <c r="S12" s="622"/>
      <c r="T12" s="622"/>
      <c r="U12" s="622"/>
      <c r="V12" s="622"/>
      <c r="W12" s="622"/>
      <c r="X12" s="622"/>
      <c r="Y12" s="623"/>
      <c r="Z12" s="624">
        <v>1.5</v>
      </c>
      <c r="AA12" s="624"/>
      <c r="AB12" s="624"/>
      <c r="AC12" s="624"/>
      <c r="AD12" s="625">
        <v>254274</v>
      </c>
      <c r="AE12" s="625"/>
      <c r="AF12" s="625"/>
      <c r="AG12" s="625"/>
      <c r="AH12" s="625"/>
      <c r="AI12" s="625"/>
      <c r="AJ12" s="625"/>
      <c r="AK12" s="625"/>
      <c r="AL12" s="626">
        <v>2.9</v>
      </c>
      <c r="AM12" s="627"/>
      <c r="AN12" s="627"/>
      <c r="AO12" s="628"/>
      <c r="AP12" s="618" t="s">
        <v>241</v>
      </c>
      <c r="AQ12" s="619"/>
      <c r="AR12" s="619"/>
      <c r="AS12" s="619"/>
      <c r="AT12" s="619"/>
      <c r="AU12" s="619"/>
      <c r="AV12" s="619"/>
      <c r="AW12" s="619"/>
      <c r="AX12" s="619"/>
      <c r="AY12" s="619"/>
      <c r="AZ12" s="619"/>
      <c r="BA12" s="619"/>
      <c r="BB12" s="619"/>
      <c r="BC12" s="619"/>
      <c r="BD12" s="619"/>
      <c r="BE12" s="619"/>
      <c r="BF12" s="620"/>
      <c r="BG12" s="621">
        <v>607270</v>
      </c>
      <c r="BH12" s="622"/>
      <c r="BI12" s="622"/>
      <c r="BJ12" s="622"/>
      <c r="BK12" s="622"/>
      <c r="BL12" s="622"/>
      <c r="BM12" s="622"/>
      <c r="BN12" s="623"/>
      <c r="BO12" s="624">
        <v>41.5</v>
      </c>
      <c r="BP12" s="624"/>
      <c r="BQ12" s="624"/>
      <c r="BR12" s="624"/>
      <c r="BS12" s="630" t="s">
        <v>223</v>
      </c>
      <c r="BT12" s="622"/>
      <c r="BU12" s="622"/>
      <c r="BV12" s="622"/>
      <c r="BW12" s="622"/>
      <c r="BX12" s="622"/>
      <c r="BY12" s="622"/>
      <c r="BZ12" s="622"/>
      <c r="CA12" s="622"/>
      <c r="CB12" s="631"/>
      <c r="CD12" s="636" t="s">
        <v>242</v>
      </c>
      <c r="CE12" s="637"/>
      <c r="CF12" s="637"/>
      <c r="CG12" s="637"/>
      <c r="CH12" s="637"/>
      <c r="CI12" s="637"/>
      <c r="CJ12" s="637"/>
      <c r="CK12" s="637"/>
      <c r="CL12" s="637"/>
      <c r="CM12" s="637"/>
      <c r="CN12" s="637"/>
      <c r="CO12" s="637"/>
      <c r="CP12" s="637"/>
      <c r="CQ12" s="638"/>
      <c r="CR12" s="621">
        <v>794707</v>
      </c>
      <c r="CS12" s="622"/>
      <c r="CT12" s="622"/>
      <c r="CU12" s="622"/>
      <c r="CV12" s="622"/>
      <c r="CW12" s="622"/>
      <c r="CX12" s="622"/>
      <c r="CY12" s="623"/>
      <c r="CZ12" s="624">
        <v>4.7</v>
      </c>
      <c r="DA12" s="624"/>
      <c r="DB12" s="624"/>
      <c r="DC12" s="624"/>
      <c r="DD12" s="630">
        <v>262970</v>
      </c>
      <c r="DE12" s="622"/>
      <c r="DF12" s="622"/>
      <c r="DG12" s="622"/>
      <c r="DH12" s="622"/>
      <c r="DI12" s="622"/>
      <c r="DJ12" s="622"/>
      <c r="DK12" s="622"/>
      <c r="DL12" s="622"/>
      <c r="DM12" s="622"/>
      <c r="DN12" s="622"/>
      <c r="DO12" s="622"/>
      <c r="DP12" s="623"/>
      <c r="DQ12" s="630">
        <v>399228</v>
      </c>
      <c r="DR12" s="622"/>
      <c r="DS12" s="622"/>
      <c r="DT12" s="622"/>
      <c r="DU12" s="622"/>
      <c r="DV12" s="622"/>
      <c r="DW12" s="622"/>
      <c r="DX12" s="622"/>
      <c r="DY12" s="622"/>
      <c r="DZ12" s="622"/>
      <c r="EA12" s="622"/>
      <c r="EB12" s="622"/>
      <c r="EC12" s="631"/>
    </row>
    <row r="13" spans="2:143" ht="11.25" customHeight="1">
      <c r="B13" s="618" t="s">
        <v>243</v>
      </c>
      <c r="C13" s="619"/>
      <c r="D13" s="619"/>
      <c r="E13" s="619"/>
      <c r="F13" s="619"/>
      <c r="G13" s="619"/>
      <c r="H13" s="619"/>
      <c r="I13" s="619"/>
      <c r="J13" s="619"/>
      <c r="K13" s="619"/>
      <c r="L13" s="619"/>
      <c r="M13" s="619"/>
      <c r="N13" s="619"/>
      <c r="O13" s="619"/>
      <c r="P13" s="619"/>
      <c r="Q13" s="620"/>
      <c r="R13" s="621" t="s">
        <v>223</v>
      </c>
      <c r="S13" s="622"/>
      <c r="T13" s="622"/>
      <c r="U13" s="622"/>
      <c r="V13" s="622"/>
      <c r="W13" s="622"/>
      <c r="X13" s="622"/>
      <c r="Y13" s="623"/>
      <c r="Z13" s="624" t="s">
        <v>223</v>
      </c>
      <c r="AA13" s="624"/>
      <c r="AB13" s="624"/>
      <c r="AC13" s="624"/>
      <c r="AD13" s="625" t="s">
        <v>120</v>
      </c>
      <c r="AE13" s="625"/>
      <c r="AF13" s="625"/>
      <c r="AG13" s="625"/>
      <c r="AH13" s="625"/>
      <c r="AI13" s="625"/>
      <c r="AJ13" s="625"/>
      <c r="AK13" s="625"/>
      <c r="AL13" s="626" t="s">
        <v>223</v>
      </c>
      <c r="AM13" s="627"/>
      <c r="AN13" s="627"/>
      <c r="AO13" s="628"/>
      <c r="AP13" s="618" t="s">
        <v>244</v>
      </c>
      <c r="AQ13" s="619"/>
      <c r="AR13" s="619"/>
      <c r="AS13" s="619"/>
      <c r="AT13" s="619"/>
      <c r="AU13" s="619"/>
      <c r="AV13" s="619"/>
      <c r="AW13" s="619"/>
      <c r="AX13" s="619"/>
      <c r="AY13" s="619"/>
      <c r="AZ13" s="619"/>
      <c r="BA13" s="619"/>
      <c r="BB13" s="619"/>
      <c r="BC13" s="619"/>
      <c r="BD13" s="619"/>
      <c r="BE13" s="619"/>
      <c r="BF13" s="620"/>
      <c r="BG13" s="621">
        <v>579725</v>
      </c>
      <c r="BH13" s="622"/>
      <c r="BI13" s="622"/>
      <c r="BJ13" s="622"/>
      <c r="BK13" s="622"/>
      <c r="BL13" s="622"/>
      <c r="BM13" s="622"/>
      <c r="BN13" s="623"/>
      <c r="BO13" s="624">
        <v>39.6</v>
      </c>
      <c r="BP13" s="624"/>
      <c r="BQ13" s="624"/>
      <c r="BR13" s="624"/>
      <c r="BS13" s="630" t="s">
        <v>223</v>
      </c>
      <c r="BT13" s="622"/>
      <c r="BU13" s="622"/>
      <c r="BV13" s="622"/>
      <c r="BW13" s="622"/>
      <c r="BX13" s="622"/>
      <c r="BY13" s="622"/>
      <c r="BZ13" s="622"/>
      <c r="CA13" s="622"/>
      <c r="CB13" s="631"/>
      <c r="CD13" s="636" t="s">
        <v>245</v>
      </c>
      <c r="CE13" s="637"/>
      <c r="CF13" s="637"/>
      <c r="CG13" s="637"/>
      <c r="CH13" s="637"/>
      <c r="CI13" s="637"/>
      <c r="CJ13" s="637"/>
      <c r="CK13" s="637"/>
      <c r="CL13" s="637"/>
      <c r="CM13" s="637"/>
      <c r="CN13" s="637"/>
      <c r="CO13" s="637"/>
      <c r="CP13" s="637"/>
      <c r="CQ13" s="638"/>
      <c r="CR13" s="621">
        <v>1578838</v>
      </c>
      <c r="CS13" s="622"/>
      <c r="CT13" s="622"/>
      <c r="CU13" s="622"/>
      <c r="CV13" s="622"/>
      <c r="CW13" s="622"/>
      <c r="CX13" s="622"/>
      <c r="CY13" s="623"/>
      <c r="CZ13" s="624">
        <v>9.3000000000000007</v>
      </c>
      <c r="DA13" s="624"/>
      <c r="DB13" s="624"/>
      <c r="DC13" s="624"/>
      <c r="DD13" s="630">
        <v>1116228</v>
      </c>
      <c r="DE13" s="622"/>
      <c r="DF13" s="622"/>
      <c r="DG13" s="622"/>
      <c r="DH13" s="622"/>
      <c r="DI13" s="622"/>
      <c r="DJ13" s="622"/>
      <c r="DK13" s="622"/>
      <c r="DL13" s="622"/>
      <c r="DM13" s="622"/>
      <c r="DN13" s="622"/>
      <c r="DO13" s="622"/>
      <c r="DP13" s="623"/>
      <c r="DQ13" s="630">
        <v>574678</v>
      </c>
      <c r="DR13" s="622"/>
      <c r="DS13" s="622"/>
      <c r="DT13" s="622"/>
      <c r="DU13" s="622"/>
      <c r="DV13" s="622"/>
      <c r="DW13" s="622"/>
      <c r="DX13" s="622"/>
      <c r="DY13" s="622"/>
      <c r="DZ13" s="622"/>
      <c r="EA13" s="622"/>
      <c r="EB13" s="622"/>
      <c r="EC13" s="631"/>
    </row>
    <row r="14" spans="2:143" ht="11.25" customHeight="1">
      <c r="B14" s="618" t="s">
        <v>246</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120</v>
      </c>
      <c r="AE14" s="625"/>
      <c r="AF14" s="625"/>
      <c r="AG14" s="625"/>
      <c r="AH14" s="625"/>
      <c r="AI14" s="625"/>
      <c r="AJ14" s="625"/>
      <c r="AK14" s="625"/>
      <c r="AL14" s="626" t="s">
        <v>120</v>
      </c>
      <c r="AM14" s="627"/>
      <c r="AN14" s="627"/>
      <c r="AO14" s="628"/>
      <c r="AP14" s="618" t="s">
        <v>247</v>
      </c>
      <c r="AQ14" s="619"/>
      <c r="AR14" s="619"/>
      <c r="AS14" s="619"/>
      <c r="AT14" s="619"/>
      <c r="AU14" s="619"/>
      <c r="AV14" s="619"/>
      <c r="AW14" s="619"/>
      <c r="AX14" s="619"/>
      <c r="AY14" s="619"/>
      <c r="AZ14" s="619"/>
      <c r="BA14" s="619"/>
      <c r="BB14" s="619"/>
      <c r="BC14" s="619"/>
      <c r="BD14" s="619"/>
      <c r="BE14" s="619"/>
      <c r="BF14" s="620"/>
      <c r="BG14" s="621">
        <v>60232</v>
      </c>
      <c r="BH14" s="622"/>
      <c r="BI14" s="622"/>
      <c r="BJ14" s="622"/>
      <c r="BK14" s="622"/>
      <c r="BL14" s="622"/>
      <c r="BM14" s="622"/>
      <c r="BN14" s="623"/>
      <c r="BO14" s="624">
        <v>4.0999999999999996</v>
      </c>
      <c r="BP14" s="624"/>
      <c r="BQ14" s="624"/>
      <c r="BR14" s="624"/>
      <c r="BS14" s="630" t="s">
        <v>223</v>
      </c>
      <c r="BT14" s="622"/>
      <c r="BU14" s="622"/>
      <c r="BV14" s="622"/>
      <c r="BW14" s="622"/>
      <c r="BX14" s="622"/>
      <c r="BY14" s="622"/>
      <c r="BZ14" s="622"/>
      <c r="CA14" s="622"/>
      <c r="CB14" s="631"/>
      <c r="CD14" s="636" t="s">
        <v>248</v>
      </c>
      <c r="CE14" s="637"/>
      <c r="CF14" s="637"/>
      <c r="CG14" s="637"/>
      <c r="CH14" s="637"/>
      <c r="CI14" s="637"/>
      <c r="CJ14" s="637"/>
      <c r="CK14" s="637"/>
      <c r="CL14" s="637"/>
      <c r="CM14" s="637"/>
      <c r="CN14" s="637"/>
      <c r="CO14" s="637"/>
      <c r="CP14" s="637"/>
      <c r="CQ14" s="638"/>
      <c r="CR14" s="621">
        <v>1096751</v>
      </c>
      <c r="CS14" s="622"/>
      <c r="CT14" s="622"/>
      <c r="CU14" s="622"/>
      <c r="CV14" s="622"/>
      <c r="CW14" s="622"/>
      <c r="CX14" s="622"/>
      <c r="CY14" s="623"/>
      <c r="CZ14" s="624">
        <v>6.5</v>
      </c>
      <c r="DA14" s="624"/>
      <c r="DB14" s="624"/>
      <c r="DC14" s="624"/>
      <c r="DD14" s="630">
        <v>614475</v>
      </c>
      <c r="DE14" s="622"/>
      <c r="DF14" s="622"/>
      <c r="DG14" s="622"/>
      <c r="DH14" s="622"/>
      <c r="DI14" s="622"/>
      <c r="DJ14" s="622"/>
      <c r="DK14" s="622"/>
      <c r="DL14" s="622"/>
      <c r="DM14" s="622"/>
      <c r="DN14" s="622"/>
      <c r="DO14" s="622"/>
      <c r="DP14" s="623"/>
      <c r="DQ14" s="630">
        <v>450275</v>
      </c>
      <c r="DR14" s="622"/>
      <c r="DS14" s="622"/>
      <c r="DT14" s="622"/>
      <c r="DU14" s="622"/>
      <c r="DV14" s="622"/>
      <c r="DW14" s="622"/>
      <c r="DX14" s="622"/>
      <c r="DY14" s="622"/>
      <c r="DZ14" s="622"/>
      <c r="EA14" s="622"/>
      <c r="EB14" s="622"/>
      <c r="EC14" s="631"/>
    </row>
    <row r="15" spans="2:143" ht="11.25" customHeight="1">
      <c r="B15" s="618" t="s">
        <v>249</v>
      </c>
      <c r="C15" s="619"/>
      <c r="D15" s="619"/>
      <c r="E15" s="619"/>
      <c r="F15" s="619"/>
      <c r="G15" s="619"/>
      <c r="H15" s="619"/>
      <c r="I15" s="619"/>
      <c r="J15" s="619"/>
      <c r="K15" s="619"/>
      <c r="L15" s="619"/>
      <c r="M15" s="619"/>
      <c r="N15" s="619"/>
      <c r="O15" s="619"/>
      <c r="P15" s="619"/>
      <c r="Q15" s="620"/>
      <c r="R15" s="621">
        <v>19657</v>
      </c>
      <c r="S15" s="622"/>
      <c r="T15" s="622"/>
      <c r="U15" s="622"/>
      <c r="V15" s="622"/>
      <c r="W15" s="622"/>
      <c r="X15" s="622"/>
      <c r="Y15" s="623"/>
      <c r="Z15" s="624">
        <v>0.1</v>
      </c>
      <c r="AA15" s="624"/>
      <c r="AB15" s="624"/>
      <c r="AC15" s="624"/>
      <c r="AD15" s="625">
        <v>19657</v>
      </c>
      <c r="AE15" s="625"/>
      <c r="AF15" s="625"/>
      <c r="AG15" s="625"/>
      <c r="AH15" s="625"/>
      <c r="AI15" s="625"/>
      <c r="AJ15" s="625"/>
      <c r="AK15" s="625"/>
      <c r="AL15" s="626">
        <v>0.2</v>
      </c>
      <c r="AM15" s="627"/>
      <c r="AN15" s="627"/>
      <c r="AO15" s="628"/>
      <c r="AP15" s="618" t="s">
        <v>250</v>
      </c>
      <c r="AQ15" s="619"/>
      <c r="AR15" s="619"/>
      <c r="AS15" s="619"/>
      <c r="AT15" s="619"/>
      <c r="AU15" s="619"/>
      <c r="AV15" s="619"/>
      <c r="AW15" s="619"/>
      <c r="AX15" s="619"/>
      <c r="AY15" s="619"/>
      <c r="AZ15" s="619"/>
      <c r="BA15" s="619"/>
      <c r="BB15" s="619"/>
      <c r="BC15" s="619"/>
      <c r="BD15" s="619"/>
      <c r="BE15" s="619"/>
      <c r="BF15" s="620"/>
      <c r="BG15" s="621">
        <v>113597</v>
      </c>
      <c r="BH15" s="622"/>
      <c r="BI15" s="622"/>
      <c r="BJ15" s="622"/>
      <c r="BK15" s="622"/>
      <c r="BL15" s="622"/>
      <c r="BM15" s="622"/>
      <c r="BN15" s="623"/>
      <c r="BO15" s="624">
        <v>7.8</v>
      </c>
      <c r="BP15" s="624"/>
      <c r="BQ15" s="624"/>
      <c r="BR15" s="624"/>
      <c r="BS15" s="630" t="s">
        <v>223</v>
      </c>
      <c r="BT15" s="622"/>
      <c r="BU15" s="622"/>
      <c r="BV15" s="622"/>
      <c r="BW15" s="622"/>
      <c r="BX15" s="622"/>
      <c r="BY15" s="622"/>
      <c r="BZ15" s="622"/>
      <c r="CA15" s="622"/>
      <c r="CB15" s="631"/>
      <c r="CD15" s="636" t="s">
        <v>251</v>
      </c>
      <c r="CE15" s="637"/>
      <c r="CF15" s="637"/>
      <c r="CG15" s="637"/>
      <c r="CH15" s="637"/>
      <c r="CI15" s="637"/>
      <c r="CJ15" s="637"/>
      <c r="CK15" s="637"/>
      <c r="CL15" s="637"/>
      <c r="CM15" s="637"/>
      <c r="CN15" s="637"/>
      <c r="CO15" s="637"/>
      <c r="CP15" s="637"/>
      <c r="CQ15" s="638"/>
      <c r="CR15" s="621">
        <v>1244706</v>
      </c>
      <c r="CS15" s="622"/>
      <c r="CT15" s="622"/>
      <c r="CU15" s="622"/>
      <c r="CV15" s="622"/>
      <c r="CW15" s="622"/>
      <c r="CX15" s="622"/>
      <c r="CY15" s="623"/>
      <c r="CZ15" s="624">
        <v>7.3</v>
      </c>
      <c r="DA15" s="624"/>
      <c r="DB15" s="624"/>
      <c r="DC15" s="624"/>
      <c r="DD15" s="630">
        <v>366078</v>
      </c>
      <c r="DE15" s="622"/>
      <c r="DF15" s="622"/>
      <c r="DG15" s="622"/>
      <c r="DH15" s="622"/>
      <c r="DI15" s="622"/>
      <c r="DJ15" s="622"/>
      <c r="DK15" s="622"/>
      <c r="DL15" s="622"/>
      <c r="DM15" s="622"/>
      <c r="DN15" s="622"/>
      <c r="DO15" s="622"/>
      <c r="DP15" s="623"/>
      <c r="DQ15" s="630">
        <v>735347</v>
      </c>
      <c r="DR15" s="622"/>
      <c r="DS15" s="622"/>
      <c r="DT15" s="622"/>
      <c r="DU15" s="622"/>
      <c r="DV15" s="622"/>
      <c r="DW15" s="622"/>
      <c r="DX15" s="622"/>
      <c r="DY15" s="622"/>
      <c r="DZ15" s="622"/>
      <c r="EA15" s="622"/>
      <c r="EB15" s="622"/>
      <c r="EC15" s="631"/>
    </row>
    <row r="16" spans="2:143" ht="11.25" customHeight="1">
      <c r="B16" s="618" t="s">
        <v>252</v>
      </c>
      <c r="C16" s="619"/>
      <c r="D16" s="619"/>
      <c r="E16" s="619"/>
      <c r="F16" s="619"/>
      <c r="G16" s="619"/>
      <c r="H16" s="619"/>
      <c r="I16" s="619"/>
      <c r="J16" s="619"/>
      <c r="K16" s="619"/>
      <c r="L16" s="619"/>
      <c r="M16" s="619"/>
      <c r="N16" s="619"/>
      <c r="O16" s="619"/>
      <c r="P16" s="619"/>
      <c r="Q16" s="620"/>
      <c r="R16" s="621" t="s">
        <v>223</v>
      </c>
      <c r="S16" s="622"/>
      <c r="T16" s="622"/>
      <c r="U16" s="622"/>
      <c r="V16" s="622"/>
      <c r="W16" s="622"/>
      <c r="X16" s="622"/>
      <c r="Y16" s="623"/>
      <c r="Z16" s="624" t="s">
        <v>120</v>
      </c>
      <c r="AA16" s="624"/>
      <c r="AB16" s="624"/>
      <c r="AC16" s="624"/>
      <c r="AD16" s="625" t="s">
        <v>223</v>
      </c>
      <c r="AE16" s="625"/>
      <c r="AF16" s="625"/>
      <c r="AG16" s="625"/>
      <c r="AH16" s="625"/>
      <c r="AI16" s="625"/>
      <c r="AJ16" s="625"/>
      <c r="AK16" s="625"/>
      <c r="AL16" s="626" t="s">
        <v>120</v>
      </c>
      <c r="AM16" s="627"/>
      <c r="AN16" s="627"/>
      <c r="AO16" s="628"/>
      <c r="AP16" s="618" t="s">
        <v>253</v>
      </c>
      <c r="AQ16" s="619"/>
      <c r="AR16" s="619"/>
      <c r="AS16" s="619"/>
      <c r="AT16" s="619"/>
      <c r="AU16" s="619"/>
      <c r="AV16" s="619"/>
      <c r="AW16" s="619"/>
      <c r="AX16" s="619"/>
      <c r="AY16" s="619"/>
      <c r="AZ16" s="619"/>
      <c r="BA16" s="619"/>
      <c r="BB16" s="619"/>
      <c r="BC16" s="619"/>
      <c r="BD16" s="619"/>
      <c r="BE16" s="619"/>
      <c r="BF16" s="620"/>
      <c r="BG16" s="621" t="s">
        <v>223</v>
      </c>
      <c r="BH16" s="622"/>
      <c r="BI16" s="622"/>
      <c r="BJ16" s="622"/>
      <c r="BK16" s="622"/>
      <c r="BL16" s="622"/>
      <c r="BM16" s="622"/>
      <c r="BN16" s="623"/>
      <c r="BO16" s="624" t="s">
        <v>120</v>
      </c>
      <c r="BP16" s="624"/>
      <c r="BQ16" s="624"/>
      <c r="BR16" s="624"/>
      <c r="BS16" s="630" t="s">
        <v>223</v>
      </c>
      <c r="BT16" s="622"/>
      <c r="BU16" s="622"/>
      <c r="BV16" s="622"/>
      <c r="BW16" s="622"/>
      <c r="BX16" s="622"/>
      <c r="BY16" s="622"/>
      <c r="BZ16" s="622"/>
      <c r="CA16" s="622"/>
      <c r="CB16" s="631"/>
      <c r="CD16" s="636" t="s">
        <v>254</v>
      </c>
      <c r="CE16" s="637"/>
      <c r="CF16" s="637"/>
      <c r="CG16" s="637"/>
      <c r="CH16" s="637"/>
      <c r="CI16" s="637"/>
      <c r="CJ16" s="637"/>
      <c r="CK16" s="637"/>
      <c r="CL16" s="637"/>
      <c r="CM16" s="637"/>
      <c r="CN16" s="637"/>
      <c r="CO16" s="637"/>
      <c r="CP16" s="637"/>
      <c r="CQ16" s="638"/>
      <c r="CR16" s="621">
        <v>34779</v>
      </c>
      <c r="CS16" s="622"/>
      <c r="CT16" s="622"/>
      <c r="CU16" s="622"/>
      <c r="CV16" s="622"/>
      <c r="CW16" s="622"/>
      <c r="CX16" s="622"/>
      <c r="CY16" s="623"/>
      <c r="CZ16" s="624">
        <v>0.2</v>
      </c>
      <c r="DA16" s="624"/>
      <c r="DB16" s="624"/>
      <c r="DC16" s="624"/>
      <c r="DD16" s="630" t="s">
        <v>223</v>
      </c>
      <c r="DE16" s="622"/>
      <c r="DF16" s="622"/>
      <c r="DG16" s="622"/>
      <c r="DH16" s="622"/>
      <c r="DI16" s="622"/>
      <c r="DJ16" s="622"/>
      <c r="DK16" s="622"/>
      <c r="DL16" s="622"/>
      <c r="DM16" s="622"/>
      <c r="DN16" s="622"/>
      <c r="DO16" s="622"/>
      <c r="DP16" s="623"/>
      <c r="DQ16" s="630">
        <v>5936</v>
      </c>
      <c r="DR16" s="622"/>
      <c r="DS16" s="622"/>
      <c r="DT16" s="622"/>
      <c r="DU16" s="622"/>
      <c r="DV16" s="622"/>
      <c r="DW16" s="622"/>
      <c r="DX16" s="622"/>
      <c r="DY16" s="622"/>
      <c r="DZ16" s="622"/>
      <c r="EA16" s="622"/>
      <c r="EB16" s="622"/>
      <c r="EC16" s="631"/>
    </row>
    <row r="17" spans="2:133" ht="11.25" customHeight="1">
      <c r="B17" s="618" t="s">
        <v>255</v>
      </c>
      <c r="C17" s="619"/>
      <c r="D17" s="619"/>
      <c r="E17" s="619"/>
      <c r="F17" s="619"/>
      <c r="G17" s="619"/>
      <c r="H17" s="619"/>
      <c r="I17" s="619"/>
      <c r="J17" s="619"/>
      <c r="K17" s="619"/>
      <c r="L17" s="619"/>
      <c r="M17" s="619"/>
      <c r="N17" s="619"/>
      <c r="O17" s="619"/>
      <c r="P17" s="619"/>
      <c r="Q17" s="620"/>
      <c r="R17" s="621">
        <v>3000</v>
      </c>
      <c r="S17" s="622"/>
      <c r="T17" s="622"/>
      <c r="U17" s="622"/>
      <c r="V17" s="622"/>
      <c r="W17" s="622"/>
      <c r="X17" s="622"/>
      <c r="Y17" s="623"/>
      <c r="Z17" s="624">
        <v>0</v>
      </c>
      <c r="AA17" s="624"/>
      <c r="AB17" s="624"/>
      <c r="AC17" s="624"/>
      <c r="AD17" s="625">
        <v>3000</v>
      </c>
      <c r="AE17" s="625"/>
      <c r="AF17" s="625"/>
      <c r="AG17" s="625"/>
      <c r="AH17" s="625"/>
      <c r="AI17" s="625"/>
      <c r="AJ17" s="625"/>
      <c r="AK17" s="625"/>
      <c r="AL17" s="626">
        <v>0</v>
      </c>
      <c r="AM17" s="627"/>
      <c r="AN17" s="627"/>
      <c r="AO17" s="628"/>
      <c r="AP17" s="618" t="s">
        <v>256</v>
      </c>
      <c r="AQ17" s="619"/>
      <c r="AR17" s="619"/>
      <c r="AS17" s="619"/>
      <c r="AT17" s="619"/>
      <c r="AU17" s="619"/>
      <c r="AV17" s="619"/>
      <c r="AW17" s="619"/>
      <c r="AX17" s="619"/>
      <c r="AY17" s="619"/>
      <c r="AZ17" s="619"/>
      <c r="BA17" s="619"/>
      <c r="BB17" s="619"/>
      <c r="BC17" s="619"/>
      <c r="BD17" s="619"/>
      <c r="BE17" s="619"/>
      <c r="BF17" s="620"/>
      <c r="BG17" s="621" t="s">
        <v>223</v>
      </c>
      <c r="BH17" s="622"/>
      <c r="BI17" s="622"/>
      <c r="BJ17" s="622"/>
      <c r="BK17" s="622"/>
      <c r="BL17" s="622"/>
      <c r="BM17" s="622"/>
      <c r="BN17" s="623"/>
      <c r="BO17" s="624" t="s">
        <v>120</v>
      </c>
      <c r="BP17" s="624"/>
      <c r="BQ17" s="624"/>
      <c r="BR17" s="624"/>
      <c r="BS17" s="630" t="s">
        <v>120</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2837571</v>
      </c>
      <c r="CS17" s="622"/>
      <c r="CT17" s="622"/>
      <c r="CU17" s="622"/>
      <c r="CV17" s="622"/>
      <c r="CW17" s="622"/>
      <c r="CX17" s="622"/>
      <c r="CY17" s="623"/>
      <c r="CZ17" s="624">
        <v>16.8</v>
      </c>
      <c r="DA17" s="624"/>
      <c r="DB17" s="624"/>
      <c r="DC17" s="624"/>
      <c r="DD17" s="630" t="s">
        <v>120</v>
      </c>
      <c r="DE17" s="622"/>
      <c r="DF17" s="622"/>
      <c r="DG17" s="622"/>
      <c r="DH17" s="622"/>
      <c r="DI17" s="622"/>
      <c r="DJ17" s="622"/>
      <c r="DK17" s="622"/>
      <c r="DL17" s="622"/>
      <c r="DM17" s="622"/>
      <c r="DN17" s="622"/>
      <c r="DO17" s="622"/>
      <c r="DP17" s="623"/>
      <c r="DQ17" s="630">
        <v>2636547</v>
      </c>
      <c r="DR17" s="622"/>
      <c r="DS17" s="622"/>
      <c r="DT17" s="622"/>
      <c r="DU17" s="622"/>
      <c r="DV17" s="622"/>
      <c r="DW17" s="622"/>
      <c r="DX17" s="622"/>
      <c r="DY17" s="622"/>
      <c r="DZ17" s="622"/>
      <c r="EA17" s="622"/>
      <c r="EB17" s="622"/>
      <c r="EC17" s="631"/>
    </row>
    <row r="18" spans="2:133" ht="11.25" customHeight="1">
      <c r="B18" s="618" t="s">
        <v>258</v>
      </c>
      <c r="C18" s="619"/>
      <c r="D18" s="619"/>
      <c r="E18" s="619"/>
      <c r="F18" s="619"/>
      <c r="G18" s="619"/>
      <c r="H18" s="619"/>
      <c r="I18" s="619"/>
      <c r="J18" s="619"/>
      <c r="K18" s="619"/>
      <c r="L18" s="619"/>
      <c r="M18" s="619"/>
      <c r="N18" s="619"/>
      <c r="O18" s="619"/>
      <c r="P18" s="619"/>
      <c r="Q18" s="620"/>
      <c r="R18" s="621">
        <v>7520658</v>
      </c>
      <c r="S18" s="622"/>
      <c r="T18" s="622"/>
      <c r="U18" s="622"/>
      <c r="V18" s="622"/>
      <c r="W18" s="622"/>
      <c r="X18" s="622"/>
      <c r="Y18" s="623"/>
      <c r="Z18" s="624">
        <v>44</v>
      </c>
      <c r="AA18" s="624"/>
      <c r="AB18" s="624"/>
      <c r="AC18" s="624"/>
      <c r="AD18" s="625">
        <v>6767747</v>
      </c>
      <c r="AE18" s="625"/>
      <c r="AF18" s="625"/>
      <c r="AG18" s="625"/>
      <c r="AH18" s="625"/>
      <c r="AI18" s="625"/>
      <c r="AJ18" s="625"/>
      <c r="AK18" s="625"/>
      <c r="AL18" s="626">
        <v>78.400000000000006</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223</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120</v>
      </c>
      <c r="DA18" s="624"/>
      <c r="DB18" s="624"/>
      <c r="DC18" s="624"/>
      <c r="DD18" s="630" t="s">
        <v>120</v>
      </c>
      <c r="DE18" s="622"/>
      <c r="DF18" s="622"/>
      <c r="DG18" s="622"/>
      <c r="DH18" s="622"/>
      <c r="DI18" s="622"/>
      <c r="DJ18" s="622"/>
      <c r="DK18" s="622"/>
      <c r="DL18" s="622"/>
      <c r="DM18" s="622"/>
      <c r="DN18" s="622"/>
      <c r="DO18" s="622"/>
      <c r="DP18" s="623"/>
      <c r="DQ18" s="630" t="s">
        <v>223</v>
      </c>
      <c r="DR18" s="622"/>
      <c r="DS18" s="622"/>
      <c r="DT18" s="622"/>
      <c r="DU18" s="622"/>
      <c r="DV18" s="622"/>
      <c r="DW18" s="622"/>
      <c r="DX18" s="622"/>
      <c r="DY18" s="622"/>
      <c r="DZ18" s="622"/>
      <c r="EA18" s="622"/>
      <c r="EB18" s="622"/>
      <c r="EC18" s="631"/>
    </row>
    <row r="19" spans="2:133" ht="11.25" customHeight="1">
      <c r="B19" s="618" t="s">
        <v>261</v>
      </c>
      <c r="C19" s="619"/>
      <c r="D19" s="619"/>
      <c r="E19" s="619"/>
      <c r="F19" s="619"/>
      <c r="G19" s="619"/>
      <c r="H19" s="619"/>
      <c r="I19" s="619"/>
      <c r="J19" s="619"/>
      <c r="K19" s="619"/>
      <c r="L19" s="619"/>
      <c r="M19" s="619"/>
      <c r="N19" s="619"/>
      <c r="O19" s="619"/>
      <c r="P19" s="619"/>
      <c r="Q19" s="620"/>
      <c r="R19" s="621">
        <v>6767747</v>
      </c>
      <c r="S19" s="622"/>
      <c r="T19" s="622"/>
      <c r="U19" s="622"/>
      <c r="V19" s="622"/>
      <c r="W19" s="622"/>
      <c r="X19" s="622"/>
      <c r="Y19" s="623"/>
      <c r="Z19" s="624">
        <v>39.6</v>
      </c>
      <c r="AA19" s="624"/>
      <c r="AB19" s="624"/>
      <c r="AC19" s="624"/>
      <c r="AD19" s="625">
        <v>6767747</v>
      </c>
      <c r="AE19" s="625"/>
      <c r="AF19" s="625"/>
      <c r="AG19" s="625"/>
      <c r="AH19" s="625"/>
      <c r="AI19" s="625"/>
      <c r="AJ19" s="625"/>
      <c r="AK19" s="625"/>
      <c r="AL19" s="626">
        <v>78.400000000000006</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t="s">
        <v>223</v>
      </c>
      <c r="BH19" s="622"/>
      <c r="BI19" s="622"/>
      <c r="BJ19" s="622"/>
      <c r="BK19" s="622"/>
      <c r="BL19" s="622"/>
      <c r="BM19" s="622"/>
      <c r="BN19" s="623"/>
      <c r="BO19" s="624" t="s">
        <v>120</v>
      </c>
      <c r="BP19" s="624"/>
      <c r="BQ19" s="624"/>
      <c r="BR19" s="624"/>
      <c r="BS19" s="630" t="s">
        <v>120</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223</v>
      </c>
      <c r="DA19" s="624"/>
      <c r="DB19" s="624"/>
      <c r="DC19" s="624"/>
      <c r="DD19" s="630" t="s">
        <v>120</v>
      </c>
      <c r="DE19" s="622"/>
      <c r="DF19" s="622"/>
      <c r="DG19" s="622"/>
      <c r="DH19" s="622"/>
      <c r="DI19" s="622"/>
      <c r="DJ19" s="622"/>
      <c r="DK19" s="622"/>
      <c r="DL19" s="622"/>
      <c r="DM19" s="622"/>
      <c r="DN19" s="622"/>
      <c r="DO19" s="622"/>
      <c r="DP19" s="623"/>
      <c r="DQ19" s="630" t="s">
        <v>223</v>
      </c>
      <c r="DR19" s="622"/>
      <c r="DS19" s="622"/>
      <c r="DT19" s="622"/>
      <c r="DU19" s="622"/>
      <c r="DV19" s="622"/>
      <c r="DW19" s="622"/>
      <c r="DX19" s="622"/>
      <c r="DY19" s="622"/>
      <c r="DZ19" s="622"/>
      <c r="EA19" s="622"/>
      <c r="EB19" s="622"/>
      <c r="EC19" s="631"/>
    </row>
    <row r="20" spans="2:133" ht="11.25" customHeight="1">
      <c r="B20" s="618" t="s">
        <v>264</v>
      </c>
      <c r="C20" s="619"/>
      <c r="D20" s="619"/>
      <c r="E20" s="619"/>
      <c r="F20" s="619"/>
      <c r="G20" s="619"/>
      <c r="H20" s="619"/>
      <c r="I20" s="619"/>
      <c r="J20" s="619"/>
      <c r="K20" s="619"/>
      <c r="L20" s="619"/>
      <c r="M20" s="619"/>
      <c r="N20" s="619"/>
      <c r="O20" s="619"/>
      <c r="P20" s="619"/>
      <c r="Q20" s="620"/>
      <c r="R20" s="621">
        <v>752911</v>
      </c>
      <c r="S20" s="622"/>
      <c r="T20" s="622"/>
      <c r="U20" s="622"/>
      <c r="V20" s="622"/>
      <c r="W20" s="622"/>
      <c r="X20" s="622"/>
      <c r="Y20" s="623"/>
      <c r="Z20" s="624">
        <v>4.4000000000000004</v>
      </c>
      <c r="AA20" s="624"/>
      <c r="AB20" s="624"/>
      <c r="AC20" s="624"/>
      <c r="AD20" s="625" t="s">
        <v>120</v>
      </c>
      <c r="AE20" s="625"/>
      <c r="AF20" s="625"/>
      <c r="AG20" s="625"/>
      <c r="AH20" s="625"/>
      <c r="AI20" s="625"/>
      <c r="AJ20" s="625"/>
      <c r="AK20" s="625"/>
      <c r="AL20" s="626" t="s">
        <v>223</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t="s">
        <v>223</v>
      </c>
      <c r="BH20" s="622"/>
      <c r="BI20" s="622"/>
      <c r="BJ20" s="622"/>
      <c r="BK20" s="622"/>
      <c r="BL20" s="622"/>
      <c r="BM20" s="622"/>
      <c r="BN20" s="623"/>
      <c r="BO20" s="624" t="s">
        <v>223</v>
      </c>
      <c r="BP20" s="624"/>
      <c r="BQ20" s="624"/>
      <c r="BR20" s="624"/>
      <c r="BS20" s="630" t="s">
        <v>120</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16936553</v>
      </c>
      <c r="CS20" s="622"/>
      <c r="CT20" s="622"/>
      <c r="CU20" s="622"/>
      <c r="CV20" s="622"/>
      <c r="CW20" s="622"/>
      <c r="CX20" s="622"/>
      <c r="CY20" s="623"/>
      <c r="CZ20" s="624">
        <v>100</v>
      </c>
      <c r="DA20" s="624"/>
      <c r="DB20" s="624"/>
      <c r="DC20" s="624"/>
      <c r="DD20" s="630">
        <v>3825047</v>
      </c>
      <c r="DE20" s="622"/>
      <c r="DF20" s="622"/>
      <c r="DG20" s="622"/>
      <c r="DH20" s="622"/>
      <c r="DI20" s="622"/>
      <c r="DJ20" s="622"/>
      <c r="DK20" s="622"/>
      <c r="DL20" s="622"/>
      <c r="DM20" s="622"/>
      <c r="DN20" s="622"/>
      <c r="DO20" s="622"/>
      <c r="DP20" s="623"/>
      <c r="DQ20" s="630">
        <v>9931612</v>
      </c>
      <c r="DR20" s="622"/>
      <c r="DS20" s="622"/>
      <c r="DT20" s="622"/>
      <c r="DU20" s="622"/>
      <c r="DV20" s="622"/>
      <c r="DW20" s="622"/>
      <c r="DX20" s="622"/>
      <c r="DY20" s="622"/>
      <c r="DZ20" s="622"/>
      <c r="EA20" s="622"/>
      <c r="EB20" s="622"/>
      <c r="EC20" s="631"/>
    </row>
    <row r="21" spans="2:133" ht="11.25" customHeight="1">
      <c r="B21" s="618" t="s">
        <v>267</v>
      </c>
      <c r="C21" s="619"/>
      <c r="D21" s="619"/>
      <c r="E21" s="619"/>
      <c r="F21" s="619"/>
      <c r="G21" s="619"/>
      <c r="H21" s="619"/>
      <c r="I21" s="619"/>
      <c r="J21" s="619"/>
      <c r="K21" s="619"/>
      <c r="L21" s="619"/>
      <c r="M21" s="619"/>
      <c r="N21" s="619"/>
      <c r="O21" s="619"/>
      <c r="P21" s="619"/>
      <c r="Q21" s="620"/>
      <c r="R21" s="621" t="s">
        <v>223</v>
      </c>
      <c r="S21" s="622"/>
      <c r="T21" s="622"/>
      <c r="U21" s="622"/>
      <c r="V21" s="622"/>
      <c r="W21" s="622"/>
      <c r="X21" s="622"/>
      <c r="Y21" s="623"/>
      <c r="Z21" s="624" t="s">
        <v>120</v>
      </c>
      <c r="AA21" s="624"/>
      <c r="AB21" s="624"/>
      <c r="AC21" s="624"/>
      <c r="AD21" s="625" t="s">
        <v>120</v>
      </c>
      <c r="AE21" s="625"/>
      <c r="AF21" s="625"/>
      <c r="AG21" s="625"/>
      <c r="AH21" s="625"/>
      <c r="AI21" s="625"/>
      <c r="AJ21" s="625"/>
      <c r="AK21" s="625"/>
      <c r="AL21" s="626" t="s">
        <v>223</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t="s">
        <v>223</v>
      </c>
      <c r="BH21" s="622"/>
      <c r="BI21" s="622"/>
      <c r="BJ21" s="622"/>
      <c r="BK21" s="622"/>
      <c r="BL21" s="622"/>
      <c r="BM21" s="622"/>
      <c r="BN21" s="623"/>
      <c r="BO21" s="624" t="s">
        <v>223</v>
      </c>
      <c r="BP21" s="624"/>
      <c r="BQ21" s="624"/>
      <c r="BR21" s="624"/>
      <c r="BS21" s="630" t="s">
        <v>223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269</v>
      </c>
      <c r="C22" s="619"/>
      <c r="D22" s="619"/>
      <c r="E22" s="619"/>
      <c r="F22" s="619"/>
      <c r="G22" s="619"/>
      <c r="H22" s="619"/>
      <c r="I22" s="619"/>
      <c r="J22" s="619"/>
      <c r="K22" s="619"/>
      <c r="L22" s="619"/>
      <c r="M22" s="619"/>
      <c r="N22" s="619"/>
      <c r="O22" s="619"/>
      <c r="P22" s="619"/>
      <c r="Q22" s="620"/>
      <c r="R22" s="621">
        <v>9378103</v>
      </c>
      <c r="S22" s="622"/>
      <c r="T22" s="622"/>
      <c r="U22" s="622"/>
      <c r="V22" s="622"/>
      <c r="W22" s="622"/>
      <c r="X22" s="622"/>
      <c r="Y22" s="623"/>
      <c r="Z22" s="624">
        <v>54.9</v>
      </c>
      <c r="AA22" s="624"/>
      <c r="AB22" s="624"/>
      <c r="AC22" s="624"/>
      <c r="AD22" s="625">
        <v>8625192</v>
      </c>
      <c r="AE22" s="625"/>
      <c r="AF22" s="625"/>
      <c r="AG22" s="625"/>
      <c r="AH22" s="625"/>
      <c r="AI22" s="625"/>
      <c r="AJ22" s="625"/>
      <c r="AK22" s="625"/>
      <c r="AL22" s="626">
        <v>99.9</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272</v>
      </c>
      <c r="C23" s="619"/>
      <c r="D23" s="619"/>
      <c r="E23" s="619"/>
      <c r="F23" s="619"/>
      <c r="G23" s="619"/>
      <c r="H23" s="619"/>
      <c r="I23" s="619"/>
      <c r="J23" s="619"/>
      <c r="K23" s="619"/>
      <c r="L23" s="619"/>
      <c r="M23" s="619"/>
      <c r="N23" s="619"/>
      <c r="O23" s="619"/>
      <c r="P23" s="619"/>
      <c r="Q23" s="620"/>
      <c r="R23" s="621">
        <v>1215</v>
      </c>
      <c r="S23" s="622"/>
      <c r="T23" s="622"/>
      <c r="U23" s="622"/>
      <c r="V23" s="622"/>
      <c r="W23" s="622"/>
      <c r="X23" s="622"/>
      <c r="Y23" s="623"/>
      <c r="Z23" s="624">
        <v>0</v>
      </c>
      <c r="AA23" s="624"/>
      <c r="AB23" s="624"/>
      <c r="AC23" s="624"/>
      <c r="AD23" s="625">
        <v>1215</v>
      </c>
      <c r="AE23" s="625"/>
      <c r="AF23" s="625"/>
      <c r="AG23" s="625"/>
      <c r="AH23" s="625"/>
      <c r="AI23" s="625"/>
      <c r="AJ23" s="625"/>
      <c r="AK23" s="625"/>
      <c r="AL23" s="626">
        <v>0</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t="s">
        <v>223</v>
      </c>
      <c r="BH23" s="622"/>
      <c r="BI23" s="622"/>
      <c r="BJ23" s="622"/>
      <c r="BK23" s="622"/>
      <c r="BL23" s="622"/>
      <c r="BM23" s="622"/>
      <c r="BN23" s="623"/>
      <c r="BO23" s="624" t="s">
        <v>223</v>
      </c>
      <c r="BP23" s="624"/>
      <c r="BQ23" s="624"/>
      <c r="BR23" s="624"/>
      <c r="BS23" s="630" t="s">
        <v>223</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c r="B24" s="618" t="s">
        <v>279</v>
      </c>
      <c r="C24" s="619"/>
      <c r="D24" s="619"/>
      <c r="E24" s="619"/>
      <c r="F24" s="619"/>
      <c r="G24" s="619"/>
      <c r="H24" s="619"/>
      <c r="I24" s="619"/>
      <c r="J24" s="619"/>
      <c r="K24" s="619"/>
      <c r="L24" s="619"/>
      <c r="M24" s="619"/>
      <c r="N24" s="619"/>
      <c r="O24" s="619"/>
      <c r="P24" s="619"/>
      <c r="Q24" s="620"/>
      <c r="R24" s="621">
        <v>269221</v>
      </c>
      <c r="S24" s="622"/>
      <c r="T24" s="622"/>
      <c r="U24" s="622"/>
      <c r="V24" s="622"/>
      <c r="W24" s="622"/>
      <c r="X24" s="622"/>
      <c r="Y24" s="623"/>
      <c r="Z24" s="624">
        <v>1.6</v>
      </c>
      <c r="AA24" s="624"/>
      <c r="AB24" s="624"/>
      <c r="AC24" s="624"/>
      <c r="AD24" s="625" t="s">
        <v>223</v>
      </c>
      <c r="AE24" s="625"/>
      <c r="AF24" s="625"/>
      <c r="AG24" s="625"/>
      <c r="AH24" s="625"/>
      <c r="AI24" s="625"/>
      <c r="AJ24" s="625"/>
      <c r="AK24" s="625"/>
      <c r="AL24" s="626" t="s">
        <v>120</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223</v>
      </c>
      <c r="BP24" s="624"/>
      <c r="BQ24" s="624"/>
      <c r="BR24" s="624"/>
      <c r="BS24" s="630" t="s">
        <v>223</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6659079</v>
      </c>
      <c r="CS24" s="611"/>
      <c r="CT24" s="611"/>
      <c r="CU24" s="611"/>
      <c r="CV24" s="611"/>
      <c r="CW24" s="611"/>
      <c r="CX24" s="611"/>
      <c r="CY24" s="612"/>
      <c r="CZ24" s="615">
        <v>39.299999999999997</v>
      </c>
      <c r="DA24" s="616"/>
      <c r="DB24" s="616"/>
      <c r="DC24" s="635"/>
      <c r="DD24" s="656">
        <v>5142457</v>
      </c>
      <c r="DE24" s="611"/>
      <c r="DF24" s="611"/>
      <c r="DG24" s="611"/>
      <c r="DH24" s="611"/>
      <c r="DI24" s="611"/>
      <c r="DJ24" s="611"/>
      <c r="DK24" s="612"/>
      <c r="DL24" s="656">
        <v>5125134</v>
      </c>
      <c r="DM24" s="611"/>
      <c r="DN24" s="611"/>
      <c r="DO24" s="611"/>
      <c r="DP24" s="611"/>
      <c r="DQ24" s="611"/>
      <c r="DR24" s="611"/>
      <c r="DS24" s="611"/>
      <c r="DT24" s="611"/>
      <c r="DU24" s="611"/>
      <c r="DV24" s="612"/>
      <c r="DW24" s="615">
        <v>57</v>
      </c>
      <c r="DX24" s="616"/>
      <c r="DY24" s="616"/>
      <c r="DZ24" s="616"/>
      <c r="EA24" s="616"/>
      <c r="EB24" s="616"/>
      <c r="EC24" s="617"/>
    </row>
    <row r="25" spans="2:133" ht="11.25" customHeight="1">
      <c r="B25" s="618" t="s">
        <v>282</v>
      </c>
      <c r="C25" s="619"/>
      <c r="D25" s="619"/>
      <c r="E25" s="619"/>
      <c r="F25" s="619"/>
      <c r="G25" s="619"/>
      <c r="H25" s="619"/>
      <c r="I25" s="619"/>
      <c r="J25" s="619"/>
      <c r="K25" s="619"/>
      <c r="L25" s="619"/>
      <c r="M25" s="619"/>
      <c r="N25" s="619"/>
      <c r="O25" s="619"/>
      <c r="P25" s="619"/>
      <c r="Q25" s="620"/>
      <c r="R25" s="621">
        <v>241491</v>
      </c>
      <c r="S25" s="622"/>
      <c r="T25" s="622"/>
      <c r="U25" s="622"/>
      <c r="V25" s="622"/>
      <c r="W25" s="622"/>
      <c r="X25" s="622"/>
      <c r="Y25" s="623"/>
      <c r="Z25" s="624">
        <v>1.4</v>
      </c>
      <c r="AA25" s="624"/>
      <c r="AB25" s="624"/>
      <c r="AC25" s="624"/>
      <c r="AD25" s="625">
        <v>3324</v>
      </c>
      <c r="AE25" s="625"/>
      <c r="AF25" s="625"/>
      <c r="AG25" s="625"/>
      <c r="AH25" s="625"/>
      <c r="AI25" s="625"/>
      <c r="AJ25" s="625"/>
      <c r="AK25" s="625"/>
      <c r="AL25" s="626">
        <v>0</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2075818</v>
      </c>
      <c r="CS25" s="657"/>
      <c r="CT25" s="657"/>
      <c r="CU25" s="657"/>
      <c r="CV25" s="657"/>
      <c r="CW25" s="657"/>
      <c r="CX25" s="657"/>
      <c r="CY25" s="658"/>
      <c r="CZ25" s="626">
        <v>12.3</v>
      </c>
      <c r="DA25" s="654"/>
      <c r="DB25" s="654"/>
      <c r="DC25" s="659"/>
      <c r="DD25" s="630">
        <v>1875604</v>
      </c>
      <c r="DE25" s="657"/>
      <c r="DF25" s="657"/>
      <c r="DG25" s="657"/>
      <c r="DH25" s="657"/>
      <c r="DI25" s="657"/>
      <c r="DJ25" s="657"/>
      <c r="DK25" s="658"/>
      <c r="DL25" s="630">
        <v>1858281</v>
      </c>
      <c r="DM25" s="657"/>
      <c r="DN25" s="657"/>
      <c r="DO25" s="657"/>
      <c r="DP25" s="657"/>
      <c r="DQ25" s="657"/>
      <c r="DR25" s="657"/>
      <c r="DS25" s="657"/>
      <c r="DT25" s="657"/>
      <c r="DU25" s="657"/>
      <c r="DV25" s="658"/>
      <c r="DW25" s="626">
        <v>20.7</v>
      </c>
      <c r="DX25" s="654"/>
      <c r="DY25" s="654"/>
      <c r="DZ25" s="654"/>
      <c r="EA25" s="654"/>
      <c r="EB25" s="654"/>
      <c r="EC25" s="655"/>
    </row>
    <row r="26" spans="2:133" ht="11.25" customHeight="1">
      <c r="B26" s="618" t="s">
        <v>285</v>
      </c>
      <c r="C26" s="619"/>
      <c r="D26" s="619"/>
      <c r="E26" s="619"/>
      <c r="F26" s="619"/>
      <c r="G26" s="619"/>
      <c r="H26" s="619"/>
      <c r="I26" s="619"/>
      <c r="J26" s="619"/>
      <c r="K26" s="619"/>
      <c r="L26" s="619"/>
      <c r="M26" s="619"/>
      <c r="N26" s="619"/>
      <c r="O26" s="619"/>
      <c r="P26" s="619"/>
      <c r="Q26" s="620"/>
      <c r="R26" s="621">
        <v>81432</v>
      </c>
      <c r="S26" s="622"/>
      <c r="T26" s="622"/>
      <c r="U26" s="622"/>
      <c r="V26" s="622"/>
      <c r="W26" s="622"/>
      <c r="X26" s="622"/>
      <c r="Y26" s="623"/>
      <c r="Z26" s="624">
        <v>0.5</v>
      </c>
      <c r="AA26" s="624"/>
      <c r="AB26" s="624"/>
      <c r="AC26" s="624"/>
      <c r="AD26" s="625" t="s">
        <v>120</v>
      </c>
      <c r="AE26" s="625"/>
      <c r="AF26" s="625"/>
      <c r="AG26" s="625"/>
      <c r="AH26" s="625"/>
      <c r="AI26" s="625"/>
      <c r="AJ26" s="625"/>
      <c r="AK26" s="625"/>
      <c r="AL26" s="626" t="s">
        <v>120</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223</v>
      </c>
      <c r="BH26" s="622"/>
      <c r="BI26" s="622"/>
      <c r="BJ26" s="622"/>
      <c r="BK26" s="622"/>
      <c r="BL26" s="622"/>
      <c r="BM26" s="622"/>
      <c r="BN26" s="623"/>
      <c r="BO26" s="624" t="s">
        <v>223</v>
      </c>
      <c r="BP26" s="624"/>
      <c r="BQ26" s="624"/>
      <c r="BR26" s="624"/>
      <c r="BS26" s="630" t="s">
        <v>223</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1413007</v>
      </c>
      <c r="CS26" s="622"/>
      <c r="CT26" s="622"/>
      <c r="CU26" s="622"/>
      <c r="CV26" s="622"/>
      <c r="CW26" s="622"/>
      <c r="CX26" s="622"/>
      <c r="CY26" s="623"/>
      <c r="CZ26" s="626">
        <v>8.3000000000000007</v>
      </c>
      <c r="DA26" s="654"/>
      <c r="DB26" s="654"/>
      <c r="DC26" s="659"/>
      <c r="DD26" s="630">
        <v>1220338</v>
      </c>
      <c r="DE26" s="622"/>
      <c r="DF26" s="622"/>
      <c r="DG26" s="622"/>
      <c r="DH26" s="622"/>
      <c r="DI26" s="622"/>
      <c r="DJ26" s="622"/>
      <c r="DK26" s="623"/>
      <c r="DL26" s="630" t="s">
        <v>223</v>
      </c>
      <c r="DM26" s="622"/>
      <c r="DN26" s="622"/>
      <c r="DO26" s="622"/>
      <c r="DP26" s="622"/>
      <c r="DQ26" s="622"/>
      <c r="DR26" s="622"/>
      <c r="DS26" s="622"/>
      <c r="DT26" s="622"/>
      <c r="DU26" s="622"/>
      <c r="DV26" s="623"/>
      <c r="DW26" s="626" t="s">
        <v>120</v>
      </c>
      <c r="DX26" s="654"/>
      <c r="DY26" s="654"/>
      <c r="DZ26" s="654"/>
      <c r="EA26" s="654"/>
      <c r="EB26" s="654"/>
      <c r="EC26" s="655"/>
    </row>
    <row r="27" spans="2:133" ht="11.25" customHeight="1">
      <c r="B27" s="618" t="s">
        <v>288</v>
      </c>
      <c r="C27" s="619"/>
      <c r="D27" s="619"/>
      <c r="E27" s="619"/>
      <c r="F27" s="619"/>
      <c r="G27" s="619"/>
      <c r="H27" s="619"/>
      <c r="I27" s="619"/>
      <c r="J27" s="619"/>
      <c r="K27" s="619"/>
      <c r="L27" s="619"/>
      <c r="M27" s="619"/>
      <c r="N27" s="619"/>
      <c r="O27" s="619"/>
      <c r="P27" s="619"/>
      <c r="Q27" s="620"/>
      <c r="R27" s="621">
        <v>1436073</v>
      </c>
      <c r="S27" s="622"/>
      <c r="T27" s="622"/>
      <c r="U27" s="622"/>
      <c r="V27" s="622"/>
      <c r="W27" s="622"/>
      <c r="X27" s="622"/>
      <c r="Y27" s="623"/>
      <c r="Z27" s="624">
        <v>8.4</v>
      </c>
      <c r="AA27" s="624"/>
      <c r="AB27" s="624"/>
      <c r="AC27" s="624"/>
      <c r="AD27" s="625" t="s">
        <v>223</v>
      </c>
      <c r="AE27" s="625"/>
      <c r="AF27" s="625"/>
      <c r="AG27" s="625"/>
      <c r="AH27" s="625"/>
      <c r="AI27" s="625"/>
      <c r="AJ27" s="625"/>
      <c r="AK27" s="625"/>
      <c r="AL27" s="626" t="s">
        <v>120</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1462459</v>
      </c>
      <c r="BH27" s="622"/>
      <c r="BI27" s="622"/>
      <c r="BJ27" s="622"/>
      <c r="BK27" s="622"/>
      <c r="BL27" s="622"/>
      <c r="BM27" s="622"/>
      <c r="BN27" s="623"/>
      <c r="BO27" s="624">
        <v>100</v>
      </c>
      <c r="BP27" s="624"/>
      <c r="BQ27" s="624"/>
      <c r="BR27" s="624"/>
      <c r="BS27" s="630" t="s">
        <v>223</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1745690</v>
      </c>
      <c r="CS27" s="657"/>
      <c r="CT27" s="657"/>
      <c r="CU27" s="657"/>
      <c r="CV27" s="657"/>
      <c r="CW27" s="657"/>
      <c r="CX27" s="657"/>
      <c r="CY27" s="658"/>
      <c r="CZ27" s="626">
        <v>10.3</v>
      </c>
      <c r="DA27" s="654"/>
      <c r="DB27" s="654"/>
      <c r="DC27" s="659"/>
      <c r="DD27" s="630">
        <v>630306</v>
      </c>
      <c r="DE27" s="657"/>
      <c r="DF27" s="657"/>
      <c r="DG27" s="657"/>
      <c r="DH27" s="657"/>
      <c r="DI27" s="657"/>
      <c r="DJ27" s="657"/>
      <c r="DK27" s="658"/>
      <c r="DL27" s="630">
        <v>630306</v>
      </c>
      <c r="DM27" s="657"/>
      <c r="DN27" s="657"/>
      <c r="DO27" s="657"/>
      <c r="DP27" s="657"/>
      <c r="DQ27" s="657"/>
      <c r="DR27" s="657"/>
      <c r="DS27" s="657"/>
      <c r="DT27" s="657"/>
      <c r="DU27" s="657"/>
      <c r="DV27" s="658"/>
      <c r="DW27" s="626">
        <v>7</v>
      </c>
      <c r="DX27" s="654"/>
      <c r="DY27" s="654"/>
      <c r="DZ27" s="654"/>
      <c r="EA27" s="654"/>
      <c r="EB27" s="654"/>
      <c r="EC27" s="655"/>
    </row>
    <row r="28" spans="2:133" ht="11.25" customHeight="1">
      <c r="B28" s="663" t="s">
        <v>291</v>
      </c>
      <c r="C28" s="664"/>
      <c r="D28" s="664"/>
      <c r="E28" s="664"/>
      <c r="F28" s="664"/>
      <c r="G28" s="664"/>
      <c r="H28" s="664"/>
      <c r="I28" s="664"/>
      <c r="J28" s="664"/>
      <c r="K28" s="664"/>
      <c r="L28" s="664"/>
      <c r="M28" s="664"/>
      <c r="N28" s="664"/>
      <c r="O28" s="664"/>
      <c r="P28" s="664"/>
      <c r="Q28" s="665"/>
      <c r="R28" s="621" t="s">
        <v>120</v>
      </c>
      <c r="S28" s="622"/>
      <c r="T28" s="622"/>
      <c r="U28" s="622"/>
      <c r="V28" s="622"/>
      <c r="W28" s="622"/>
      <c r="X28" s="622"/>
      <c r="Y28" s="623"/>
      <c r="Z28" s="624" t="s">
        <v>120</v>
      </c>
      <c r="AA28" s="624"/>
      <c r="AB28" s="624"/>
      <c r="AC28" s="624"/>
      <c r="AD28" s="625" t="s">
        <v>223</v>
      </c>
      <c r="AE28" s="625"/>
      <c r="AF28" s="625"/>
      <c r="AG28" s="625"/>
      <c r="AH28" s="625"/>
      <c r="AI28" s="625"/>
      <c r="AJ28" s="625"/>
      <c r="AK28" s="625"/>
      <c r="AL28" s="626" t="s">
        <v>120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2837571</v>
      </c>
      <c r="CS28" s="622"/>
      <c r="CT28" s="622"/>
      <c r="CU28" s="622"/>
      <c r="CV28" s="622"/>
      <c r="CW28" s="622"/>
      <c r="CX28" s="622"/>
      <c r="CY28" s="623"/>
      <c r="CZ28" s="626">
        <v>16.8</v>
      </c>
      <c r="DA28" s="654"/>
      <c r="DB28" s="654"/>
      <c r="DC28" s="659"/>
      <c r="DD28" s="630">
        <v>2636547</v>
      </c>
      <c r="DE28" s="622"/>
      <c r="DF28" s="622"/>
      <c r="DG28" s="622"/>
      <c r="DH28" s="622"/>
      <c r="DI28" s="622"/>
      <c r="DJ28" s="622"/>
      <c r="DK28" s="623"/>
      <c r="DL28" s="630">
        <v>2636547</v>
      </c>
      <c r="DM28" s="622"/>
      <c r="DN28" s="622"/>
      <c r="DO28" s="622"/>
      <c r="DP28" s="622"/>
      <c r="DQ28" s="622"/>
      <c r="DR28" s="622"/>
      <c r="DS28" s="622"/>
      <c r="DT28" s="622"/>
      <c r="DU28" s="622"/>
      <c r="DV28" s="623"/>
      <c r="DW28" s="626">
        <v>29.3</v>
      </c>
      <c r="DX28" s="654"/>
      <c r="DY28" s="654"/>
      <c r="DZ28" s="654"/>
      <c r="EA28" s="654"/>
      <c r="EB28" s="654"/>
      <c r="EC28" s="655"/>
    </row>
    <row r="29" spans="2:133" ht="11.25" customHeight="1">
      <c r="B29" s="618" t="s">
        <v>293</v>
      </c>
      <c r="C29" s="619"/>
      <c r="D29" s="619"/>
      <c r="E29" s="619"/>
      <c r="F29" s="619"/>
      <c r="G29" s="619"/>
      <c r="H29" s="619"/>
      <c r="I29" s="619"/>
      <c r="J29" s="619"/>
      <c r="K29" s="619"/>
      <c r="L29" s="619"/>
      <c r="M29" s="619"/>
      <c r="N29" s="619"/>
      <c r="O29" s="619"/>
      <c r="P29" s="619"/>
      <c r="Q29" s="620"/>
      <c r="R29" s="621">
        <v>1280986</v>
      </c>
      <c r="S29" s="622"/>
      <c r="T29" s="622"/>
      <c r="U29" s="622"/>
      <c r="V29" s="622"/>
      <c r="W29" s="622"/>
      <c r="X29" s="622"/>
      <c r="Y29" s="623"/>
      <c r="Z29" s="624">
        <v>7.5</v>
      </c>
      <c r="AA29" s="624"/>
      <c r="AB29" s="624"/>
      <c r="AC29" s="624"/>
      <c r="AD29" s="625" t="s">
        <v>223</v>
      </c>
      <c r="AE29" s="625"/>
      <c r="AF29" s="625"/>
      <c r="AG29" s="625"/>
      <c r="AH29" s="625"/>
      <c r="AI29" s="625"/>
      <c r="AJ29" s="625"/>
      <c r="AK29" s="625"/>
      <c r="AL29" s="626" t="s">
        <v>223</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297</v>
      </c>
      <c r="CG29" s="637"/>
      <c r="CH29" s="637"/>
      <c r="CI29" s="637"/>
      <c r="CJ29" s="637"/>
      <c r="CK29" s="637"/>
      <c r="CL29" s="637"/>
      <c r="CM29" s="637"/>
      <c r="CN29" s="637"/>
      <c r="CO29" s="637"/>
      <c r="CP29" s="637"/>
      <c r="CQ29" s="638"/>
      <c r="CR29" s="621">
        <v>2837473</v>
      </c>
      <c r="CS29" s="657"/>
      <c r="CT29" s="657"/>
      <c r="CU29" s="657"/>
      <c r="CV29" s="657"/>
      <c r="CW29" s="657"/>
      <c r="CX29" s="657"/>
      <c r="CY29" s="658"/>
      <c r="CZ29" s="626">
        <v>16.8</v>
      </c>
      <c r="DA29" s="654"/>
      <c r="DB29" s="654"/>
      <c r="DC29" s="659"/>
      <c r="DD29" s="630">
        <v>2636449</v>
      </c>
      <c r="DE29" s="657"/>
      <c r="DF29" s="657"/>
      <c r="DG29" s="657"/>
      <c r="DH29" s="657"/>
      <c r="DI29" s="657"/>
      <c r="DJ29" s="657"/>
      <c r="DK29" s="658"/>
      <c r="DL29" s="630">
        <v>2636449</v>
      </c>
      <c r="DM29" s="657"/>
      <c r="DN29" s="657"/>
      <c r="DO29" s="657"/>
      <c r="DP29" s="657"/>
      <c r="DQ29" s="657"/>
      <c r="DR29" s="657"/>
      <c r="DS29" s="657"/>
      <c r="DT29" s="657"/>
      <c r="DU29" s="657"/>
      <c r="DV29" s="658"/>
      <c r="DW29" s="626">
        <v>29.3</v>
      </c>
      <c r="DX29" s="654"/>
      <c r="DY29" s="654"/>
      <c r="DZ29" s="654"/>
      <c r="EA29" s="654"/>
      <c r="EB29" s="654"/>
      <c r="EC29" s="655"/>
    </row>
    <row r="30" spans="2:133" ht="11.25" customHeight="1">
      <c r="B30" s="618" t="s">
        <v>298</v>
      </c>
      <c r="C30" s="619"/>
      <c r="D30" s="619"/>
      <c r="E30" s="619"/>
      <c r="F30" s="619"/>
      <c r="G30" s="619"/>
      <c r="H30" s="619"/>
      <c r="I30" s="619"/>
      <c r="J30" s="619"/>
      <c r="K30" s="619"/>
      <c r="L30" s="619"/>
      <c r="M30" s="619"/>
      <c r="N30" s="619"/>
      <c r="O30" s="619"/>
      <c r="P30" s="619"/>
      <c r="Q30" s="620"/>
      <c r="R30" s="621">
        <v>21628</v>
      </c>
      <c r="S30" s="622"/>
      <c r="T30" s="622"/>
      <c r="U30" s="622"/>
      <c r="V30" s="622"/>
      <c r="W30" s="622"/>
      <c r="X30" s="622"/>
      <c r="Y30" s="623"/>
      <c r="Z30" s="624">
        <v>0.1</v>
      </c>
      <c r="AA30" s="624"/>
      <c r="AB30" s="624"/>
      <c r="AC30" s="624"/>
      <c r="AD30" s="625">
        <v>2398</v>
      </c>
      <c r="AE30" s="625"/>
      <c r="AF30" s="625"/>
      <c r="AG30" s="625"/>
      <c r="AH30" s="625"/>
      <c r="AI30" s="625"/>
      <c r="AJ30" s="625"/>
      <c r="AK30" s="625"/>
      <c r="AL30" s="626">
        <v>0</v>
      </c>
      <c r="AM30" s="627"/>
      <c r="AN30" s="627"/>
      <c r="AO30" s="628"/>
      <c r="AP30" s="669" t="s">
        <v>299</v>
      </c>
      <c r="AQ30" s="670"/>
      <c r="AR30" s="670"/>
      <c r="AS30" s="670"/>
      <c r="AT30" s="675" t="s">
        <v>300</v>
      </c>
      <c r="AU30" s="210"/>
      <c r="AV30" s="210"/>
      <c r="AW30" s="210"/>
      <c r="AX30" s="607" t="s">
        <v>177</v>
      </c>
      <c r="AY30" s="608"/>
      <c r="AZ30" s="608"/>
      <c r="BA30" s="608"/>
      <c r="BB30" s="608"/>
      <c r="BC30" s="608"/>
      <c r="BD30" s="608"/>
      <c r="BE30" s="608"/>
      <c r="BF30" s="609"/>
      <c r="BG30" s="681">
        <v>99.2</v>
      </c>
      <c r="BH30" s="682"/>
      <c r="BI30" s="682"/>
      <c r="BJ30" s="682"/>
      <c r="BK30" s="682"/>
      <c r="BL30" s="682"/>
      <c r="BM30" s="616">
        <v>94.6</v>
      </c>
      <c r="BN30" s="682"/>
      <c r="BO30" s="682"/>
      <c r="BP30" s="682"/>
      <c r="BQ30" s="683"/>
      <c r="BR30" s="681">
        <v>99</v>
      </c>
      <c r="BS30" s="682"/>
      <c r="BT30" s="682"/>
      <c r="BU30" s="682"/>
      <c r="BV30" s="682"/>
      <c r="BW30" s="682"/>
      <c r="BX30" s="616">
        <v>94.3</v>
      </c>
      <c r="BY30" s="682"/>
      <c r="BZ30" s="682"/>
      <c r="CA30" s="682"/>
      <c r="CB30" s="683"/>
      <c r="CD30" s="686"/>
      <c r="CE30" s="687"/>
      <c r="CF30" s="636" t="s">
        <v>301</v>
      </c>
      <c r="CG30" s="637"/>
      <c r="CH30" s="637"/>
      <c r="CI30" s="637"/>
      <c r="CJ30" s="637"/>
      <c r="CK30" s="637"/>
      <c r="CL30" s="637"/>
      <c r="CM30" s="637"/>
      <c r="CN30" s="637"/>
      <c r="CO30" s="637"/>
      <c r="CP30" s="637"/>
      <c r="CQ30" s="638"/>
      <c r="CR30" s="621">
        <v>2679265</v>
      </c>
      <c r="CS30" s="622"/>
      <c r="CT30" s="622"/>
      <c r="CU30" s="622"/>
      <c r="CV30" s="622"/>
      <c r="CW30" s="622"/>
      <c r="CX30" s="622"/>
      <c r="CY30" s="623"/>
      <c r="CZ30" s="626">
        <v>15.8</v>
      </c>
      <c r="DA30" s="654"/>
      <c r="DB30" s="654"/>
      <c r="DC30" s="659"/>
      <c r="DD30" s="630">
        <v>2482534</v>
      </c>
      <c r="DE30" s="622"/>
      <c r="DF30" s="622"/>
      <c r="DG30" s="622"/>
      <c r="DH30" s="622"/>
      <c r="DI30" s="622"/>
      <c r="DJ30" s="622"/>
      <c r="DK30" s="623"/>
      <c r="DL30" s="630">
        <v>2482534</v>
      </c>
      <c r="DM30" s="622"/>
      <c r="DN30" s="622"/>
      <c r="DO30" s="622"/>
      <c r="DP30" s="622"/>
      <c r="DQ30" s="622"/>
      <c r="DR30" s="622"/>
      <c r="DS30" s="622"/>
      <c r="DT30" s="622"/>
      <c r="DU30" s="622"/>
      <c r="DV30" s="623"/>
      <c r="DW30" s="626">
        <v>27.6</v>
      </c>
      <c r="DX30" s="654"/>
      <c r="DY30" s="654"/>
      <c r="DZ30" s="654"/>
      <c r="EA30" s="654"/>
      <c r="EB30" s="654"/>
      <c r="EC30" s="655"/>
    </row>
    <row r="31" spans="2:133" ht="11.25" customHeight="1">
      <c r="B31" s="618" t="s">
        <v>302</v>
      </c>
      <c r="C31" s="619"/>
      <c r="D31" s="619"/>
      <c r="E31" s="619"/>
      <c r="F31" s="619"/>
      <c r="G31" s="619"/>
      <c r="H31" s="619"/>
      <c r="I31" s="619"/>
      <c r="J31" s="619"/>
      <c r="K31" s="619"/>
      <c r="L31" s="619"/>
      <c r="M31" s="619"/>
      <c r="N31" s="619"/>
      <c r="O31" s="619"/>
      <c r="P31" s="619"/>
      <c r="Q31" s="620"/>
      <c r="R31" s="621">
        <v>18668</v>
      </c>
      <c r="S31" s="622"/>
      <c r="T31" s="622"/>
      <c r="U31" s="622"/>
      <c r="V31" s="622"/>
      <c r="W31" s="622"/>
      <c r="X31" s="622"/>
      <c r="Y31" s="623"/>
      <c r="Z31" s="624">
        <v>0.1</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99.3</v>
      </c>
      <c r="BH31" s="657"/>
      <c r="BI31" s="657"/>
      <c r="BJ31" s="657"/>
      <c r="BK31" s="657"/>
      <c r="BL31" s="657"/>
      <c r="BM31" s="627">
        <v>97.4</v>
      </c>
      <c r="BN31" s="679"/>
      <c r="BO31" s="679"/>
      <c r="BP31" s="679"/>
      <c r="BQ31" s="680"/>
      <c r="BR31" s="678">
        <v>99</v>
      </c>
      <c r="BS31" s="657"/>
      <c r="BT31" s="657"/>
      <c r="BU31" s="657"/>
      <c r="BV31" s="657"/>
      <c r="BW31" s="657"/>
      <c r="BX31" s="627">
        <v>97.2</v>
      </c>
      <c r="BY31" s="679"/>
      <c r="BZ31" s="679"/>
      <c r="CA31" s="679"/>
      <c r="CB31" s="680"/>
      <c r="CD31" s="686"/>
      <c r="CE31" s="687"/>
      <c r="CF31" s="636" t="s">
        <v>305</v>
      </c>
      <c r="CG31" s="637"/>
      <c r="CH31" s="637"/>
      <c r="CI31" s="637"/>
      <c r="CJ31" s="637"/>
      <c r="CK31" s="637"/>
      <c r="CL31" s="637"/>
      <c r="CM31" s="637"/>
      <c r="CN31" s="637"/>
      <c r="CO31" s="637"/>
      <c r="CP31" s="637"/>
      <c r="CQ31" s="638"/>
      <c r="CR31" s="621">
        <v>158208</v>
      </c>
      <c r="CS31" s="657"/>
      <c r="CT31" s="657"/>
      <c r="CU31" s="657"/>
      <c r="CV31" s="657"/>
      <c r="CW31" s="657"/>
      <c r="CX31" s="657"/>
      <c r="CY31" s="658"/>
      <c r="CZ31" s="626">
        <v>0.9</v>
      </c>
      <c r="DA31" s="654"/>
      <c r="DB31" s="654"/>
      <c r="DC31" s="659"/>
      <c r="DD31" s="630">
        <v>153915</v>
      </c>
      <c r="DE31" s="657"/>
      <c r="DF31" s="657"/>
      <c r="DG31" s="657"/>
      <c r="DH31" s="657"/>
      <c r="DI31" s="657"/>
      <c r="DJ31" s="657"/>
      <c r="DK31" s="658"/>
      <c r="DL31" s="630">
        <v>153915</v>
      </c>
      <c r="DM31" s="657"/>
      <c r="DN31" s="657"/>
      <c r="DO31" s="657"/>
      <c r="DP31" s="657"/>
      <c r="DQ31" s="657"/>
      <c r="DR31" s="657"/>
      <c r="DS31" s="657"/>
      <c r="DT31" s="657"/>
      <c r="DU31" s="657"/>
      <c r="DV31" s="658"/>
      <c r="DW31" s="626">
        <v>1.7</v>
      </c>
      <c r="DX31" s="654"/>
      <c r="DY31" s="654"/>
      <c r="DZ31" s="654"/>
      <c r="EA31" s="654"/>
      <c r="EB31" s="654"/>
      <c r="EC31" s="655"/>
    </row>
    <row r="32" spans="2:133" ht="11.25" customHeight="1">
      <c r="B32" s="618" t="s">
        <v>306</v>
      </c>
      <c r="C32" s="619"/>
      <c r="D32" s="619"/>
      <c r="E32" s="619"/>
      <c r="F32" s="619"/>
      <c r="G32" s="619"/>
      <c r="H32" s="619"/>
      <c r="I32" s="619"/>
      <c r="J32" s="619"/>
      <c r="K32" s="619"/>
      <c r="L32" s="619"/>
      <c r="M32" s="619"/>
      <c r="N32" s="619"/>
      <c r="O32" s="619"/>
      <c r="P32" s="619"/>
      <c r="Q32" s="620"/>
      <c r="R32" s="621">
        <v>353490</v>
      </c>
      <c r="S32" s="622"/>
      <c r="T32" s="622"/>
      <c r="U32" s="622"/>
      <c r="V32" s="622"/>
      <c r="W32" s="622"/>
      <c r="X32" s="622"/>
      <c r="Y32" s="623"/>
      <c r="Z32" s="624">
        <v>2.1</v>
      </c>
      <c r="AA32" s="624"/>
      <c r="AB32" s="624"/>
      <c r="AC32" s="624"/>
      <c r="AD32" s="625" t="s">
        <v>223</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98.9</v>
      </c>
      <c r="BH32" s="691"/>
      <c r="BI32" s="691"/>
      <c r="BJ32" s="691"/>
      <c r="BK32" s="691"/>
      <c r="BL32" s="691"/>
      <c r="BM32" s="692">
        <v>90.2</v>
      </c>
      <c r="BN32" s="691"/>
      <c r="BO32" s="691"/>
      <c r="BP32" s="691"/>
      <c r="BQ32" s="693"/>
      <c r="BR32" s="690">
        <v>98.9</v>
      </c>
      <c r="BS32" s="691"/>
      <c r="BT32" s="691"/>
      <c r="BU32" s="691"/>
      <c r="BV32" s="691"/>
      <c r="BW32" s="691"/>
      <c r="BX32" s="692">
        <v>89.6</v>
      </c>
      <c r="BY32" s="691"/>
      <c r="BZ32" s="691"/>
      <c r="CA32" s="691"/>
      <c r="CB32" s="693"/>
      <c r="CD32" s="688"/>
      <c r="CE32" s="689"/>
      <c r="CF32" s="636" t="s">
        <v>308</v>
      </c>
      <c r="CG32" s="637"/>
      <c r="CH32" s="637"/>
      <c r="CI32" s="637"/>
      <c r="CJ32" s="637"/>
      <c r="CK32" s="637"/>
      <c r="CL32" s="637"/>
      <c r="CM32" s="637"/>
      <c r="CN32" s="637"/>
      <c r="CO32" s="637"/>
      <c r="CP32" s="637"/>
      <c r="CQ32" s="638"/>
      <c r="CR32" s="621">
        <v>98</v>
      </c>
      <c r="CS32" s="622"/>
      <c r="CT32" s="622"/>
      <c r="CU32" s="622"/>
      <c r="CV32" s="622"/>
      <c r="CW32" s="622"/>
      <c r="CX32" s="622"/>
      <c r="CY32" s="623"/>
      <c r="CZ32" s="626">
        <v>0</v>
      </c>
      <c r="DA32" s="654"/>
      <c r="DB32" s="654"/>
      <c r="DC32" s="659"/>
      <c r="DD32" s="630">
        <v>98</v>
      </c>
      <c r="DE32" s="622"/>
      <c r="DF32" s="622"/>
      <c r="DG32" s="622"/>
      <c r="DH32" s="622"/>
      <c r="DI32" s="622"/>
      <c r="DJ32" s="622"/>
      <c r="DK32" s="623"/>
      <c r="DL32" s="630">
        <v>98</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309</v>
      </c>
      <c r="C33" s="619"/>
      <c r="D33" s="619"/>
      <c r="E33" s="619"/>
      <c r="F33" s="619"/>
      <c r="G33" s="619"/>
      <c r="H33" s="619"/>
      <c r="I33" s="619"/>
      <c r="J33" s="619"/>
      <c r="K33" s="619"/>
      <c r="L33" s="619"/>
      <c r="M33" s="619"/>
      <c r="N33" s="619"/>
      <c r="O33" s="619"/>
      <c r="P33" s="619"/>
      <c r="Q33" s="620"/>
      <c r="R33" s="621">
        <v>124147</v>
      </c>
      <c r="S33" s="622"/>
      <c r="T33" s="622"/>
      <c r="U33" s="622"/>
      <c r="V33" s="622"/>
      <c r="W33" s="622"/>
      <c r="X33" s="622"/>
      <c r="Y33" s="623"/>
      <c r="Z33" s="624">
        <v>0.7</v>
      </c>
      <c r="AA33" s="624"/>
      <c r="AB33" s="624"/>
      <c r="AC33" s="624"/>
      <c r="AD33" s="625" t="s">
        <v>223</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6417648</v>
      </c>
      <c r="CS33" s="657"/>
      <c r="CT33" s="657"/>
      <c r="CU33" s="657"/>
      <c r="CV33" s="657"/>
      <c r="CW33" s="657"/>
      <c r="CX33" s="657"/>
      <c r="CY33" s="658"/>
      <c r="CZ33" s="626">
        <v>37.9</v>
      </c>
      <c r="DA33" s="654"/>
      <c r="DB33" s="654"/>
      <c r="DC33" s="659"/>
      <c r="DD33" s="630">
        <v>4304632</v>
      </c>
      <c r="DE33" s="657"/>
      <c r="DF33" s="657"/>
      <c r="DG33" s="657"/>
      <c r="DH33" s="657"/>
      <c r="DI33" s="657"/>
      <c r="DJ33" s="657"/>
      <c r="DK33" s="658"/>
      <c r="DL33" s="630">
        <v>2842386</v>
      </c>
      <c r="DM33" s="657"/>
      <c r="DN33" s="657"/>
      <c r="DO33" s="657"/>
      <c r="DP33" s="657"/>
      <c r="DQ33" s="657"/>
      <c r="DR33" s="657"/>
      <c r="DS33" s="657"/>
      <c r="DT33" s="657"/>
      <c r="DU33" s="657"/>
      <c r="DV33" s="658"/>
      <c r="DW33" s="626">
        <v>31.6</v>
      </c>
      <c r="DX33" s="654"/>
      <c r="DY33" s="654"/>
      <c r="DZ33" s="654"/>
      <c r="EA33" s="654"/>
      <c r="EB33" s="654"/>
      <c r="EC33" s="655"/>
    </row>
    <row r="34" spans="2:133" ht="11.25" customHeight="1">
      <c r="B34" s="618" t="s">
        <v>311</v>
      </c>
      <c r="C34" s="619"/>
      <c r="D34" s="619"/>
      <c r="E34" s="619"/>
      <c r="F34" s="619"/>
      <c r="G34" s="619"/>
      <c r="H34" s="619"/>
      <c r="I34" s="619"/>
      <c r="J34" s="619"/>
      <c r="K34" s="619"/>
      <c r="L34" s="619"/>
      <c r="M34" s="619"/>
      <c r="N34" s="619"/>
      <c r="O34" s="619"/>
      <c r="P34" s="619"/>
      <c r="Q34" s="620"/>
      <c r="R34" s="621">
        <v>345753</v>
      </c>
      <c r="S34" s="622"/>
      <c r="T34" s="622"/>
      <c r="U34" s="622"/>
      <c r="V34" s="622"/>
      <c r="W34" s="622"/>
      <c r="X34" s="622"/>
      <c r="Y34" s="623"/>
      <c r="Z34" s="624">
        <v>2</v>
      </c>
      <c r="AA34" s="624"/>
      <c r="AB34" s="624"/>
      <c r="AC34" s="624"/>
      <c r="AD34" s="625">
        <v>11</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1788604</v>
      </c>
      <c r="CS34" s="622"/>
      <c r="CT34" s="622"/>
      <c r="CU34" s="622"/>
      <c r="CV34" s="622"/>
      <c r="CW34" s="622"/>
      <c r="CX34" s="622"/>
      <c r="CY34" s="623"/>
      <c r="CZ34" s="626">
        <v>10.6</v>
      </c>
      <c r="DA34" s="654"/>
      <c r="DB34" s="654"/>
      <c r="DC34" s="659"/>
      <c r="DD34" s="630">
        <v>1163655</v>
      </c>
      <c r="DE34" s="622"/>
      <c r="DF34" s="622"/>
      <c r="DG34" s="622"/>
      <c r="DH34" s="622"/>
      <c r="DI34" s="622"/>
      <c r="DJ34" s="622"/>
      <c r="DK34" s="623"/>
      <c r="DL34" s="630">
        <v>817533</v>
      </c>
      <c r="DM34" s="622"/>
      <c r="DN34" s="622"/>
      <c r="DO34" s="622"/>
      <c r="DP34" s="622"/>
      <c r="DQ34" s="622"/>
      <c r="DR34" s="622"/>
      <c r="DS34" s="622"/>
      <c r="DT34" s="622"/>
      <c r="DU34" s="622"/>
      <c r="DV34" s="623"/>
      <c r="DW34" s="626">
        <v>9.1</v>
      </c>
      <c r="DX34" s="654"/>
      <c r="DY34" s="654"/>
      <c r="DZ34" s="654"/>
      <c r="EA34" s="654"/>
      <c r="EB34" s="654"/>
      <c r="EC34" s="655"/>
    </row>
    <row r="35" spans="2:133" ht="11.25" customHeight="1">
      <c r="B35" s="618" t="s">
        <v>315</v>
      </c>
      <c r="C35" s="619"/>
      <c r="D35" s="619"/>
      <c r="E35" s="619"/>
      <c r="F35" s="619"/>
      <c r="G35" s="619"/>
      <c r="H35" s="619"/>
      <c r="I35" s="619"/>
      <c r="J35" s="619"/>
      <c r="K35" s="619"/>
      <c r="L35" s="619"/>
      <c r="M35" s="619"/>
      <c r="N35" s="619"/>
      <c r="O35" s="619"/>
      <c r="P35" s="619"/>
      <c r="Q35" s="620"/>
      <c r="R35" s="621">
        <v>3536300</v>
      </c>
      <c r="S35" s="622"/>
      <c r="T35" s="622"/>
      <c r="U35" s="622"/>
      <c r="V35" s="622"/>
      <c r="W35" s="622"/>
      <c r="X35" s="622"/>
      <c r="Y35" s="623"/>
      <c r="Z35" s="624">
        <v>20.7</v>
      </c>
      <c r="AA35" s="624"/>
      <c r="AB35" s="624"/>
      <c r="AC35" s="624"/>
      <c r="AD35" s="625" t="s">
        <v>120</v>
      </c>
      <c r="AE35" s="625"/>
      <c r="AF35" s="625"/>
      <c r="AG35" s="625"/>
      <c r="AH35" s="625"/>
      <c r="AI35" s="625"/>
      <c r="AJ35" s="625"/>
      <c r="AK35" s="625"/>
      <c r="AL35" s="626" t="s">
        <v>120</v>
      </c>
      <c r="AM35" s="627"/>
      <c r="AN35" s="627"/>
      <c r="AO35" s="628"/>
      <c r="AP35" s="214"/>
      <c r="AQ35" s="694" t="s">
        <v>316</v>
      </c>
      <c r="AR35" s="695"/>
      <c r="AS35" s="695"/>
      <c r="AT35" s="695"/>
      <c r="AU35" s="695"/>
      <c r="AV35" s="695"/>
      <c r="AW35" s="695"/>
      <c r="AX35" s="695"/>
      <c r="AY35" s="696"/>
      <c r="AZ35" s="610">
        <v>2072835</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87247</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85255</v>
      </c>
      <c r="CS35" s="657"/>
      <c r="CT35" s="657"/>
      <c r="CU35" s="657"/>
      <c r="CV35" s="657"/>
      <c r="CW35" s="657"/>
      <c r="CX35" s="657"/>
      <c r="CY35" s="658"/>
      <c r="CZ35" s="626">
        <v>0.5</v>
      </c>
      <c r="DA35" s="654"/>
      <c r="DB35" s="654"/>
      <c r="DC35" s="659"/>
      <c r="DD35" s="630">
        <v>85115</v>
      </c>
      <c r="DE35" s="657"/>
      <c r="DF35" s="657"/>
      <c r="DG35" s="657"/>
      <c r="DH35" s="657"/>
      <c r="DI35" s="657"/>
      <c r="DJ35" s="657"/>
      <c r="DK35" s="658"/>
      <c r="DL35" s="630">
        <v>80742</v>
      </c>
      <c r="DM35" s="657"/>
      <c r="DN35" s="657"/>
      <c r="DO35" s="657"/>
      <c r="DP35" s="657"/>
      <c r="DQ35" s="657"/>
      <c r="DR35" s="657"/>
      <c r="DS35" s="657"/>
      <c r="DT35" s="657"/>
      <c r="DU35" s="657"/>
      <c r="DV35" s="658"/>
      <c r="DW35" s="626">
        <v>0.9</v>
      </c>
      <c r="DX35" s="654"/>
      <c r="DY35" s="654"/>
      <c r="DZ35" s="654"/>
      <c r="EA35" s="654"/>
      <c r="EB35" s="654"/>
      <c r="EC35" s="655"/>
    </row>
    <row r="36" spans="2:133" ht="11.25" customHeight="1">
      <c r="B36" s="618" t="s">
        <v>319</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223</v>
      </c>
      <c r="AA36" s="624"/>
      <c r="AB36" s="624"/>
      <c r="AC36" s="624"/>
      <c r="AD36" s="625" t="s">
        <v>223</v>
      </c>
      <c r="AE36" s="625"/>
      <c r="AF36" s="625"/>
      <c r="AG36" s="625"/>
      <c r="AH36" s="625"/>
      <c r="AI36" s="625"/>
      <c r="AJ36" s="625"/>
      <c r="AK36" s="625"/>
      <c r="AL36" s="626" t="s">
        <v>223</v>
      </c>
      <c r="AM36" s="627"/>
      <c r="AN36" s="627"/>
      <c r="AO36" s="628"/>
      <c r="AQ36" s="698" t="s">
        <v>320</v>
      </c>
      <c r="AR36" s="699"/>
      <c r="AS36" s="699"/>
      <c r="AT36" s="699"/>
      <c r="AU36" s="699"/>
      <c r="AV36" s="699"/>
      <c r="AW36" s="699"/>
      <c r="AX36" s="699"/>
      <c r="AY36" s="700"/>
      <c r="AZ36" s="621">
        <v>744476</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87247</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3182532</v>
      </c>
      <c r="CS36" s="622"/>
      <c r="CT36" s="622"/>
      <c r="CU36" s="622"/>
      <c r="CV36" s="622"/>
      <c r="CW36" s="622"/>
      <c r="CX36" s="622"/>
      <c r="CY36" s="623"/>
      <c r="CZ36" s="626">
        <v>18.8</v>
      </c>
      <c r="DA36" s="654"/>
      <c r="DB36" s="654"/>
      <c r="DC36" s="659"/>
      <c r="DD36" s="630">
        <v>1986392</v>
      </c>
      <c r="DE36" s="622"/>
      <c r="DF36" s="622"/>
      <c r="DG36" s="622"/>
      <c r="DH36" s="622"/>
      <c r="DI36" s="622"/>
      <c r="DJ36" s="622"/>
      <c r="DK36" s="623"/>
      <c r="DL36" s="630">
        <v>891586</v>
      </c>
      <c r="DM36" s="622"/>
      <c r="DN36" s="622"/>
      <c r="DO36" s="622"/>
      <c r="DP36" s="622"/>
      <c r="DQ36" s="622"/>
      <c r="DR36" s="622"/>
      <c r="DS36" s="622"/>
      <c r="DT36" s="622"/>
      <c r="DU36" s="622"/>
      <c r="DV36" s="623"/>
      <c r="DW36" s="626">
        <v>9.9</v>
      </c>
      <c r="DX36" s="654"/>
      <c r="DY36" s="654"/>
      <c r="DZ36" s="654"/>
      <c r="EA36" s="654"/>
      <c r="EB36" s="654"/>
      <c r="EC36" s="655"/>
    </row>
    <row r="37" spans="2:133" ht="11.25" customHeight="1">
      <c r="B37" s="618" t="s">
        <v>323</v>
      </c>
      <c r="C37" s="619"/>
      <c r="D37" s="619"/>
      <c r="E37" s="619"/>
      <c r="F37" s="619"/>
      <c r="G37" s="619"/>
      <c r="H37" s="619"/>
      <c r="I37" s="619"/>
      <c r="J37" s="619"/>
      <c r="K37" s="619"/>
      <c r="L37" s="619"/>
      <c r="M37" s="619"/>
      <c r="N37" s="619"/>
      <c r="O37" s="619"/>
      <c r="P37" s="619"/>
      <c r="Q37" s="620"/>
      <c r="R37" s="621">
        <v>356700</v>
      </c>
      <c r="S37" s="622"/>
      <c r="T37" s="622"/>
      <c r="U37" s="622"/>
      <c r="V37" s="622"/>
      <c r="W37" s="622"/>
      <c r="X37" s="622"/>
      <c r="Y37" s="623"/>
      <c r="Z37" s="624">
        <v>2.1</v>
      </c>
      <c r="AA37" s="624"/>
      <c r="AB37" s="624"/>
      <c r="AC37" s="624"/>
      <c r="AD37" s="625" t="s">
        <v>120</v>
      </c>
      <c r="AE37" s="625"/>
      <c r="AF37" s="625"/>
      <c r="AG37" s="625"/>
      <c r="AH37" s="625"/>
      <c r="AI37" s="625"/>
      <c r="AJ37" s="625"/>
      <c r="AK37" s="625"/>
      <c r="AL37" s="626" t="s">
        <v>223</v>
      </c>
      <c r="AM37" s="627"/>
      <c r="AN37" s="627"/>
      <c r="AO37" s="628"/>
      <c r="AQ37" s="698" t="s">
        <v>324</v>
      </c>
      <c r="AR37" s="699"/>
      <c r="AS37" s="699"/>
      <c r="AT37" s="699"/>
      <c r="AU37" s="699"/>
      <c r="AV37" s="699"/>
      <c r="AW37" s="699"/>
      <c r="AX37" s="699"/>
      <c r="AY37" s="700"/>
      <c r="AZ37" s="621">
        <v>339287</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2430</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852138</v>
      </c>
      <c r="CS37" s="657"/>
      <c r="CT37" s="657"/>
      <c r="CU37" s="657"/>
      <c r="CV37" s="657"/>
      <c r="CW37" s="657"/>
      <c r="CX37" s="657"/>
      <c r="CY37" s="658"/>
      <c r="CZ37" s="626">
        <v>5</v>
      </c>
      <c r="DA37" s="654"/>
      <c r="DB37" s="654"/>
      <c r="DC37" s="659"/>
      <c r="DD37" s="630">
        <v>750565</v>
      </c>
      <c r="DE37" s="657"/>
      <c r="DF37" s="657"/>
      <c r="DG37" s="657"/>
      <c r="DH37" s="657"/>
      <c r="DI37" s="657"/>
      <c r="DJ37" s="657"/>
      <c r="DK37" s="658"/>
      <c r="DL37" s="630">
        <v>521993</v>
      </c>
      <c r="DM37" s="657"/>
      <c r="DN37" s="657"/>
      <c r="DO37" s="657"/>
      <c r="DP37" s="657"/>
      <c r="DQ37" s="657"/>
      <c r="DR37" s="657"/>
      <c r="DS37" s="657"/>
      <c r="DT37" s="657"/>
      <c r="DU37" s="657"/>
      <c r="DV37" s="658"/>
      <c r="DW37" s="626">
        <v>5.8</v>
      </c>
      <c r="DX37" s="654"/>
      <c r="DY37" s="654"/>
      <c r="DZ37" s="654"/>
      <c r="EA37" s="654"/>
      <c r="EB37" s="654"/>
      <c r="EC37" s="655"/>
    </row>
    <row r="38" spans="2:133" ht="11.25" customHeight="1">
      <c r="B38" s="666" t="s">
        <v>327</v>
      </c>
      <c r="C38" s="667"/>
      <c r="D38" s="667"/>
      <c r="E38" s="667"/>
      <c r="F38" s="667"/>
      <c r="G38" s="667"/>
      <c r="H38" s="667"/>
      <c r="I38" s="667"/>
      <c r="J38" s="667"/>
      <c r="K38" s="667"/>
      <c r="L38" s="667"/>
      <c r="M38" s="667"/>
      <c r="N38" s="667"/>
      <c r="O38" s="667"/>
      <c r="P38" s="667"/>
      <c r="Q38" s="668"/>
      <c r="R38" s="701">
        <v>17088507</v>
      </c>
      <c r="S38" s="702"/>
      <c r="T38" s="702"/>
      <c r="U38" s="702"/>
      <c r="V38" s="702"/>
      <c r="W38" s="702"/>
      <c r="X38" s="702"/>
      <c r="Y38" s="703"/>
      <c r="Z38" s="704">
        <v>100</v>
      </c>
      <c r="AA38" s="704"/>
      <c r="AB38" s="704"/>
      <c r="AC38" s="704"/>
      <c r="AD38" s="705">
        <v>8632140</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148798</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3627</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1179561</v>
      </c>
      <c r="CS38" s="622"/>
      <c r="CT38" s="622"/>
      <c r="CU38" s="622"/>
      <c r="CV38" s="622"/>
      <c r="CW38" s="622"/>
      <c r="CX38" s="622"/>
      <c r="CY38" s="623"/>
      <c r="CZ38" s="626">
        <v>7</v>
      </c>
      <c r="DA38" s="654"/>
      <c r="DB38" s="654"/>
      <c r="DC38" s="659"/>
      <c r="DD38" s="630">
        <v>1047798</v>
      </c>
      <c r="DE38" s="622"/>
      <c r="DF38" s="622"/>
      <c r="DG38" s="622"/>
      <c r="DH38" s="622"/>
      <c r="DI38" s="622"/>
      <c r="DJ38" s="622"/>
      <c r="DK38" s="623"/>
      <c r="DL38" s="630">
        <v>1041444</v>
      </c>
      <c r="DM38" s="622"/>
      <c r="DN38" s="622"/>
      <c r="DO38" s="622"/>
      <c r="DP38" s="622"/>
      <c r="DQ38" s="622"/>
      <c r="DR38" s="622"/>
      <c r="DS38" s="622"/>
      <c r="DT38" s="622"/>
      <c r="DU38" s="622"/>
      <c r="DV38" s="623"/>
      <c r="DW38" s="626">
        <v>11.6</v>
      </c>
      <c r="DX38" s="654"/>
      <c r="DY38" s="654"/>
      <c r="DZ38" s="654"/>
      <c r="EA38" s="654"/>
      <c r="EB38" s="654"/>
      <c r="EC38" s="655"/>
    </row>
    <row r="39" spans="2:133" ht="11.25" customHeight="1">
      <c r="AQ39" s="698" t="s">
        <v>331</v>
      </c>
      <c r="AR39" s="699"/>
      <c r="AS39" s="699"/>
      <c r="AT39" s="699"/>
      <c r="AU39" s="699"/>
      <c r="AV39" s="699"/>
      <c r="AW39" s="699"/>
      <c r="AX39" s="699"/>
      <c r="AY39" s="700"/>
      <c r="AZ39" s="621">
        <v>6800</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96</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74106</v>
      </c>
      <c r="CS39" s="657"/>
      <c r="CT39" s="657"/>
      <c r="CU39" s="657"/>
      <c r="CV39" s="657"/>
      <c r="CW39" s="657"/>
      <c r="CX39" s="657"/>
      <c r="CY39" s="658"/>
      <c r="CZ39" s="626">
        <v>0.4</v>
      </c>
      <c r="DA39" s="654"/>
      <c r="DB39" s="654"/>
      <c r="DC39" s="659"/>
      <c r="DD39" s="630">
        <v>1</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4"/>
      <c r="DY39" s="654"/>
      <c r="DZ39" s="654"/>
      <c r="EA39" s="654"/>
      <c r="EB39" s="654"/>
      <c r="EC39" s="655"/>
    </row>
    <row r="40" spans="2:133" ht="11.25" customHeight="1">
      <c r="AQ40" s="698" t="s">
        <v>335</v>
      </c>
      <c r="AR40" s="699"/>
      <c r="AS40" s="699"/>
      <c r="AT40" s="699"/>
      <c r="AU40" s="699"/>
      <c r="AV40" s="699"/>
      <c r="AW40" s="699"/>
      <c r="AX40" s="699"/>
      <c r="AY40" s="700"/>
      <c r="AZ40" s="621">
        <v>219793</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126</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107590</v>
      </c>
      <c r="CS40" s="622"/>
      <c r="CT40" s="622"/>
      <c r="CU40" s="622"/>
      <c r="CV40" s="622"/>
      <c r="CW40" s="622"/>
      <c r="CX40" s="622"/>
      <c r="CY40" s="623"/>
      <c r="CZ40" s="626">
        <v>0.6</v>
      </c>
      <c r="DA40" s="654"/>
      <c r="DB40" s="654"/>
      <c r="DC40" s="659"/>
      <c r="DD40" s="630">
        <v>21671</v>
      </c>
      <c r="DE40" s="622"/>
      <c r="DF40" s="622"/>
      <c r="DG40" s="622"/>
      <c r="DH40" s="622"/>
      <c r="DI40" s="622"/>
      <c r="DJ40" s="622"/>
      <c r="DK40" s="623"/>
      <c r="DL40" s="630">
        <v>11081</v>
      </c>
      <c r="DM40" s="622"/>
      <c r="DN40" s="622"/>
      <c r="DO40" s="622"/>
      <c r="DP40" s="622"/>
      <c r="DQ40" s="622"/>
      <c r="DR40" s="622"/>
      <c r="DS40" s="622"/>
      <c r="DT40" s="622"/>
      <c r="DU40" s="622"/>
      <c r="DV40" s="623"/>
      <c r="DW40" s="626">
        <v>0.1</v>
      </c>
      <c r="DX40" s="654"/>
      <c r="DY40" s="654"/>
      <c r="DZ40" s="654"/>
      <c r="EA40" s="654"/>
      <c r="EB40" s="654"/>
      <c r="EC40" s="655"/>
    </row>
    <row r="41" spans="2:133" ht="11.25" customHeight="1">
      <c r="AQ41" s="708" t="s">
        <v>338</v>
      </c>
      <c r="AR41" s="709"/>
      <c r="AS41" s="709"/>
      <c r="AT41" s="709"/>
      <c r="AU41" s="709"/>
      <c r="AV41" s="709"/>
      <c r="AW41" s="709"/>
      <c r="AX41" s="709"/>
      <c r="AY41" s="710"/>
      <c r="AZ41" s="701">
        <v>613681</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351</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120</v>
      </c>
      <c r="CS41" s="657"/>
      <c r="CT41" s="657"/>
      <c r="CU41" s="657"/>
      <c r="CV41" s="657"/>
      <c r="CW41" s="657"/>
      <c r="CX41" s="657"/>
      <c r="CY41" s="658"/>
      <c r="CZ41" s="626" t="s">
        <v>223</v>
      </c>
      <c r="DA41" s="654"/>
      <c r="DB41" s="654"/>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3859826</v>
      </c>
      <c r="CS42" s="622"/>
      <c r="CT42" s="622"/>
      <c r="CU42" s="622"/>
      <c r="CV42" s="622"/>
      <c r="CW42" s="622"/>
      <c r="CX42" s="622"/>
      <c r="CY42" s="623"/>
      <c r="CZ42" s="626">
        <v>22.8</v>
      </c>
      <c r="DA42" s="627"/>
      <c r="DB42" s="627"/>
      <c r="DC42" s="722"/>
      <c r="DD42" s="630">
        <v>484523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45487</v>
      </c>
      <c r="CS43" s="657"/>
      <c r="CT43" s="657"/>
      <c r="CU43" s="657"/>
      <c r="CV43" s="657"/>
      <c r="CW43" s="657"/>
      <c r="CX43" s="657"/>
      <c r="CY43" s="658"/>
      <c r="CZ43" s="626">
        <v>0.3</v>
      </c>
      <c r="DA43" s="654"/>
      <c r="DB43" s="654"/>
      <c r="DC43" s="659"/>
      <c r="DD43" s="630">
        <v>43771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296</v>
      </c>
      <c r="CE44" s="734"/>
      <c r="CF44" s="618" t="s">
        <v>346</v>
      </c>
      <c r="CG44" s="619"/>
      <c r="CH44" s="619"/>
      <c r="CI44" s="619"/>
      <c r="CJ44" s="619"/>
      <c r="CK44" s="619"/>
      <c r="CL44" s="619"/>
      <c r="CM44" s="619"/>
      <c r="CN44" s="619"/>
      <c r="CO44" s="619"/>
      <c r="CP44" s="619"/>
      <c r="CQ44" s="620"/>
      <c r="CR44" s="621">
        <v>3825047</v>
      </c>
      <c r="CS44" s="622"/>
      <c r="CT44" s="622"/>
      <c r="CU44" s="622"/>
      <c r="CV44" s="622"/>
      <c r="CW44" s="622"/>
      <c r="CX44" s="622"/>
      <c r="CY44" s="623"/>
      <c r="CZ44" s="626">
        <v>22.6</v>
      </c>
      <c r="DA44" s="627"/>
      <c r="DB44" s="627"/>
      <c r="DC44" s="722"/>
      <c r="DD44" s="630">
        <v>478587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1423638</v>
      </c>
      <c r="CS45" s="657"/>
      <c r="CT45" s="657"/>
      <c r="CU45" s="657"/>
      <c r="CV45" s="657"/>
      <c r="CW45" s="657"/>
      <c r="CX45" s="657"/>
      <c r="CY45" s="658"/>
      <c r="CZ45" s="626">
        <v>8.4</v>
      </c>
      <c r="DA45" s="654"/>
      <c r="DB45" s="654"/>
      <c r="DC45" s="659"/>
      <c r="DD45" s="630">
        <v>37581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2286633</v>
      </c>
      <c r="CS46" s="622"/>
      <c r="CT46" s="622"/>
      <c r="CU46" s="622"/>
      <c r="CV46" s="622"/>
      <c r="CW46" s="622"/>
      <c r="CX46" s="622"/>
      <c r="CY46" s="623"/>
      <c r="CZ46" s="626">
        <v>13.5</v>
      </c>
      <c r="DA46" s="627"/>
      <c r="DB46" s="627"/>
      <c r="DC46" s="722"/>
      <c r="DD46" s="630">
        <v>435603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34779</v>
      </c>
      <c r="CS47" s="657"/>
      <c r="CT47" s="657"/>
      <c r="CU47" s="657"/>
      <c r="CV47" s="657"/>
      <c r="CW47" s="657"/>
      <c r="CX47" s="657"/>
      <c r="CY47" s="658"/>
      <c r="CZ47" s="626">
        <v>0.2</v>
      </c>
      <c r="DA47" s="654"/>
      <c r="DB47" s="654"/>
      <c r="DC47" s="659"/>
      <c r="DD47" s="630">
        <v>5936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350</v>
      </c>
      <c r="CG48" s="619"/>
      <c r="CH48" s="619"/>
      <c r="CI48" s="619"/>
      <c r="CJ48" s="619"/>
      <c r="CK48" s="619"/>
      <c r="CL48" s="619"/>
      <c r="CM48" s="619"/>
      <c r="CN48" s="619"/>
      <c r="CO48" s="619"/>
      <c r="CP48" s="619"/>
      <c r="CQ48" s="620"/>
      <c r="CR48" s="621" t="s">
        <v>120</v>
      </c>
      <c r="CS48" s="622"/>
      <c r="CT48" s="622"/>
      <c r="CU48" s="622"/>
      <c r="CV48" s="622"/>
      <c r="CW48" s="622"/>
      <c r="CX48" s="622"/>
      <c r="CY48" s="623"/>
      <c r="CZ48" s="626" t="s">
        <v>223</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16936553</v>
      </c>
      <c r="CS49" s="691"/>
      <c r="CT49" s="691"/>
      <c r="CU49" s="691"/>
      <c r="CV49" s="691"/>
      <c r="CW49" s="691"/>
      <c r="CX49" s="691"/>
      <c r="CY49" s="723"/>
      <c r="CZ49" s="706">
        <v>100</v>
      </c>
      <c r="DA49" s="724"/>
      <c r="DB49" s="724"/>
      <c r="DC49" s="725"/>
      <c r="DD49" s="726">
        <v>9931612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N7FGcleHAsNfS4TSY6NAN8YPc39nbGknPcjyWR5wJf4whSNxL0GiFQxo5JwjNiZHjyw3njXpVKfwqFO8nNnp4g==" saltValue="zHdxMp/U3Oz0ttN34Qpb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17061</v>
      </c>
      <c r="R7" s="757"/>
      <c r="S7" s="757"/>
      <c r="T7" s="757"/>
      <c r="U7" s="757"/>
      <c r="V7" s="757">
        <v>16910</v>
      </c>
      <c r="W7" s="757"/>
      <c r="X7" s="757"/>
      <c r="Y7" s="757"/>
      <c r="Z7" s="757"/>
      <c r="AA7" s="757">
        <v>151</v>
      </c>
      <c r="AB7" s="757"/>
      <c r="AC7" s="757"/>
      <c r="AD7" s="757"/>
      <c r="AE7" s="758"/>
      <c r="AF7" s="759">
        <v>134</v>
      </c>
      <c r="AG7" s="760"/>
      <c r="AH7" s="760"/>
      <c r="AI7" s="760"/>
      <c r="AJ7" s="761"/>
      <c r="AK7" s="796">
        <v>353</v>
      </c>
      <c r="AL7" s="797"/>
      <c r="AM7" s="797"/>
      <c r="AN7" s="797"/>
      <c r="AO7" s="797"/>
      <c r="AP7" s="797">
        <v>22366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587</v>
      </c>
      <c r="BT7" s="801"/>
      <c r="BU7" s="801"/>
      <c r="BV7" s="801"/>
      <c r="BW7" s="801"/>
      <c r="BX7" s="801"/>
      <c r="BY7" s="801"/>
      <c r="BZ7" s="801"/>
      <c r="CA7" s="801"/>
      <c r="CB7" s="801"/>
      <c r="CC7" s="801"/>
      <c r="CD7" s="801"/>
      <c r="CE7" s="801"/>
      <c r="CF7" s="801"/>
      <c r="CG7" s="802"/>
      <c r="CH7" s="793">
        <v>3</v>
      </c>
      <c r="CI7" s="794"/>
      <c r="CJ7" s="794"/>
      <c r="CK7" s="794"/>
      <c r="CL7" s="795"/>
      <c r="CM7" s="793">
        <v>143</v>
      </c>
      <c r="CN7" s="794"/>
      <c r="CO7" s="794"/>
      <c r="CP7" s="794"/>
      <c r="CQ7" s="795"/>
      <c r="CR7" s="793">
        <v>185</v>
      </c>
      <c r="CS7" s="794"/>
      <c r="CT7" s="794"/>
      <c r="CU7" s="794"/>
      <c r="CV7" s="795"/>
      <c r="CW7" s="793" t="s">
        <v>578</v>
      </c>
      <c r="CX7" s="794"/>
      <c r="CY7" s="794"/>
      <c r="CZ7" s="794"/>
      <c r="DA7" s="795"/>
      <c r="DB7" s="793" t="s">
        <v>578</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c r="A8" s="241">
        <v>2</v>
      </c>
      <c r="B8" s="777" t="s">
        <v>375</v>
      </c>
      <c r="C8" s="778"/>
      <c r="D8" s="778"/>
      <c r="E8" s="778"/>
      <c r="F8" s="778"/>
      <c r="G8" s="778"/>
      <c r="H8" s="778"/>
      <c r="I8" s="778"/>
      <c r="J8" s="778"/>
      <c r="K8" s="778"/>
      <c r="L8" s="778"/>
      <c r="M8" s="778"/>
      <c r="N8" s="778"/>
      <c r="O8" s="778"/>
      <c r="P8" s="779"/>
      <c r="Q8" s="780">
        <v>37</v>
      </c>
      <c r="R8" s="781"/>
      <c r="S8" s="781"/>
      <c r="T8" s="781"/>
      <c r="U8" s="781"/>
      <c r="V8" s="781">
        <v>36</v>
      </c>
      <c r="W8" s="781"/>
      <c r="X8" s="781"/>
      <c r="Y8" s="781"/>
      <c r="Z8" s="781"/>
      <c r="AA8" s="781">
        <v>0</v>
      </c>
      <c r="AB8" s="781"/>
      <c r="AC8" s="781"/>
      <c r="AD8" s="781"/>
      <c r="AE8" s="782"/>
      <c r="AF8" s="783">
        <v>0</v>
      </c>
      <c r="AG8" s="784"/>
      <c r="AH8" s="784"/>
      <c r="AI8" s="784"/>
      <c r="AJ8" s="785"/>
      <c r="AK8" s="786">
        <v>16</v>
      </c>
      <c r="AL8" s="787"/>
      <c r="AM8" s="787"/>
      <c r="AN8" s="787"/>
      <c r="AO8" s="787"/>
      <c r="AP8" s="787">
        <v>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588</v>
      </c>
      <c r="BT8" s="791"/>
      <c r="BU8" s="791"/>
      <c r="BV8" s="791"/>
      <c r="BW8" s="791"/>
      <c r="BX8" s="791"/>
      <c r="BY8" s="791"/>
      <c r="BZ8" s="791"/>
      <c r="CA8" s="791"/>
      <c r="CB8" s="791"/>
      <c r="CC8" s="791"/>
      <c r="CD8" s="791"/>
      <c r="CE8" s="791"/>
      <c r="CF8" s="791"/>
      <c r="CG8" s="792"/>
      <c r="CH8" s="803">
        <v>19</v>
      </c>
      <c r="CI8" s="804"/>
      <c r="CJ8" s="804"/>
      <c r="CK8" s="804"/>
      <c r="CL8" s="805"/>
      <c r="CM8" s="803">
        <v>75</v>
      </c>
      <c r="CN8" s="804"/>
      <c r="CO8" s="804"/>
      <c r="CP8" s="804"/>
      <c r="CQ8" s="805"/>
      <c r="CR8" s="803">
        <v>112</v>
      </c>
      <c r="CS8" s="804"/>
      <c r="CT8" s="804"/>
      <c r="CU8" s="804"/>
      <c r="CV8" s="805"/>
      <c r="CW8" s="803">
        <v>7</v>
      </c>
      <c r="CX8" s="804"/>
      <c r="CY8" s="804"/>
      <c r="CZ8" s="804"/>
      <c r="DA8" s="805"/>
      <c r="DB8" s="803" t="s">
        <v>597</v>
      </c>
      <c r="DC8" s="804"/>
      <c r="DD8" s="804"/>
      <c r="DE8" s="804"/>
      <c r="DF8" s="805"/>
      <c r="DG8" s="803" t="s">
        <v>578</v>
      </c>
      <c r="DH8" s="804"/>
      <c r="DI8" s="804"/>
      <c r="DJ8" s="804"/>
      <c r="DK8" s="805"/>
      <c r="DL8" s="803" t="s">
        <v>578</v>
      </c>
      <c r="DM8" s="804"/>
      <c r="DN8" s="804"/>
      <c r="DO8" s="804"/>
      <c r="DP8" s="805"/>
      <c r="DQ8" s="803" t="s">
        <v>578</v>
      </c>
      <c r="DR8" s="804"/>
      <c r="DS8" s="804"/>
      <c r="DT8" s="804"/>
      <c r="DU8" s="805"/>
      <c r="DV8" s="806"/>
      <c r="DW8" s="807"/>
      <c r="DX8" s="807"/>
      <c r="DY8" s="807"/>
      <c r="DZ8" s="808"/>
      <c r="EA8" s="234"/>
    </row>
    <row r="9" spans="1:131" s="235" customFormat="1" ht="26.25" customHeight="1">
      <c r="A9" s="241">
        <v>3</v>
      </c>
      <c r="B9" s="777" t="s">
        <v>376</v>
      </c>
      <c r="C9" s="778"/>
      <c r="D9" s="778"/>
      <c r="E9" s="778"/>
      <c r="F9" s="778"/>
      <c r="G9" s="778"/>
      <c r="H9" s="778"/>
      <c r="I9" s="778"/>
      <c r="J9" s="778"/>
      <c r="K9" s="778"/>
      <c r="L9" s="778"/>
      <c r="M9" s="778"/>
      <c r="N9" s="778"/>
      <c r="O9" s="778"/>
      <c r="P9" s="779"/>
      <c r="Q9" s="780">
        <v>9</v>
      </c>
      <c r="R9" s="781"/>
      <c r="S9" s="781"/>
      <c r="T9" s="781"/>
      <c r="U9" s="781"/>
      <c r="V9" s="781">
        <v>9</v>
      </c>
      <c r="W9" s="781"/>
      <c r="X9" s="781"/>
      <c r="Y9" s="781"/>
      <c r="Z9" s="781"/>
      <c r="AA9" s="781">
        <v>0</v>
      </c>
      <c r="AB9" s="781"/>
      <c r="AC9" s="781"/>
      <c r="AD9" s="781"/>
      <c r="AE9" s="782"/>
      <c r="AF9" s="783">
        <v>0</v>
      </c>
      <c r="AG9" s="784"/>
      <c r="AH9" s="784"/>
      <c r="AI9" s="784"/>
      <c r="AJ9" s="785"/>
      <c r="AK9" s="786">
        <v>3</v>
      </c>
      <c r="AL9" s="787"/>
      <c r="AM9" s="787"/>
      <c r="AN9" s="787"/>
      <c r="AO9" s="787"/>
      <c r="AP9" s="787">
        <v>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589</v>
      </c>
      <c r="BT9" s="791"/>
      <c r="BU9" s="791"/>
      <c r="BV9" s="791"/>
      <c r="BW9" s="791"/>
      <c r="BX9" s="791"/>
      <c r="BY9" s="791"/>
      <c r="BZ9" s="791"/>
      <c r="CA9" s="791"/>
      <c r="CB9" s="791"/>
      <c r="CC9" s="791"/>
      <c r="CD9" s="791"/>
      <c r="CE9" s="791"/>
      <c r="CF9" s="791"/>
      <c r="CG9" s="792"/>
      <c r="CH9" s="803">
        <v>-28</v>
      </c>
      <c r="CI9" s="804"/>
      <c r="CJ9" s="804"/>
      <c r="CK9" s="804"/>
      <c r="CL9" s="805"/>
      <c r="CM9" s="803">
        <v>-62</v>
      </c>
      <c r="CN9" s="804"/>
      <c r="CO9" s="804"/>
      <c r="CP9" s="804"/>
      <c r="CQ9" s="805"/>
      <c r="CR9" s="803">
        <v>494</v>
      </c>
      <c r="CS9" s="804"/>
      <c r="CT9" s="804"/>
      <c r="CU9" s="804"/>
      <c r="CV9" s="805"/>
      <c r="CW9" s="803">
        <v>144</v>
      </c>
      <c r="CX9" s="804"/>
      <c r="CY9" s="804"/>
      <c r="CZ9" s="804"/>
      <c r="DA9" s="805"/>
      <c r="DB9" s="803">
        <v>29</v>
      </c>
      <c r="DC9" s="804"/>
      <c r="DD9" s="804"/>
      <c r="DE9" s="804"/>
      <c r="DF9" s="805"/>
      <c r="DG9" s="803" t="s">
        <v>578</v>
      </c>
      <c r="DH9" s="804"/>
      <c r="DI9" s="804"/>
      <c r="DJ9" s="804"/>
      <c r="DK9" s="805"/>
      <c r="DL9" s="803" t="s">
        <v>578</v>
      </c>
      <c r="DM9" s="804"/>
      <c r="DN9" s="804"/>
      <c r="DO9" s="804"/>
      <c r="DP9" s="805"/>
      <c r="DQ9" s="803" t="s">
        <v>578</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590</v>
      </c>
      <c r="BT10" s="791"/>
      <c r="BU10" s="791"/>
      <c r="BV10" s="791"/>
      <c r="BW10" s="791"/>
      <c r="BX10" s="791"/>
      <c r="BY10" s="791"/>
      <c r="BZ10" s="791"/>
      <c r="CA10" s="791"/>
      <c r="CB10" s="791"/>
      <c r="CC10" s="791"/>
      <c r="CD10" s="791"/>
      <c r="CE10" s="791"/>
      <c r="CF10" s="791"/>
      <c r="CG10" s="792"/>
      <c r="CH10" s="803">
        <v>0</v>
      </c>
      <c r="CI10" s="804"/>
      <c r="CJ10" s="804"/>
      <c r="CK10" s="804"/>
      <c r="CL10" s="805"/>
      <c r="CM10" s="803">
        <v>33</v>
      </c>
      <c r="CN10" s="804"/>
      <c r="CO10" s="804"/>
      <c r="CP10" s="804"/>
      <c r="CQ10" s="805"/>
      <c r="CR10" s="803">
        <v>30</v>
      </c>
      <c r="CS10" s="804"/>
      <c r="CT10" s="804"/>
      <c r="CU10" s="804"/>
      <c r="CV10" s="805"/>
      <c r="CW10" s="803">
        <v>3</v>
      </c>
      <c r="CX10" s="804"/>
      <c r="CY10" s="804"/>
      <c r="CZ10" s="804"/>
      <c r="DA10" s="805"/>
      <c r="DB10" s="803" t="s">
        <v>578</v>
      </c>
      <c r="DC10" s="804"/>
      <c r="DD10" s="804"/>
      <c r="DE10" s="804"/>
      <c r="DF10" s="805"/>
      <c r="DG10" s="803" t="s">
        <v>578</v>
      </c>
      <c r="DH10" s="804"/>
      <c r="DI10" s="804"/>
      <c r="DJ10" s="804"/>
      <c r="DK10" s="805"/>
      <c r="DL10" s="803" t="s">
        <v>578</v>
      </c>
      <c r="DM10" s="804"/>
      <c r="DN10" s="804"/>
      <c r="DO10" s="804"/>
      <c r="DP10" s="805"/>
      <c r="DQ10" s="803" t="s">
        <v>578</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17089</v>
      </c>
      <c r="R23" s="816"/>
      <c r="S23" s="816"/>
      <c r="T23" s="816"/>
      <c r="U23" s="816"/>
      <c r="V23" s="816">
        <v>16937</v>
      </c>
      <c r="W23" s="816"/>
      <c r="X23" s="816"/>
      <c r="Y23" s="816"/>
      <c r="Z23" s="816"/>
      <c r="AA23" s="816">
        <v>152</v>
      </c>
      <c r="AB23" s="816"/>
      <c r="AC23" s="816"/>
      <c r="AD23" s="816"/>
      <c r="AE23" s="817"/>
      <c r="AF23" s="818">
        <v>135</v>
      </c>
      <c r="AG23" s="816"/>
      <c r="AH23" s="816"/>
      <c r="AI23" s="816"/>
      <c r="AJ23" s="819"/>
      <c r="AK23" s="820"/>
      <c r="AL23" s="821"/>
      <c r="AM23" s="821"/>
      <c r="AN23" s="821"/>
      <c r="AO23" s="821"/>
      <c r="AP23" s="816">
        <v>22372</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2169</v>
      </c>
      <c r="R28" s="845"/>
      <c r="S28" s="845"/>
      <c r="T28" s="845"/>
      <c r="U28" s="845"/>
      <c r="V28" s="845">
        <v>2082</v>
      </c>
      <c r="W28" s="845"/>
      <c r="X28" s="845"/>
      <c r="Y28" s="845"/>
      <c r="Z28" s="845"/>
      <c r="AA28" s="845">
        <v>87</v>
      </c>
      <c r="AB28" s="845"/>
      <c r="AC28" s="845"/>
      <c r="AD28" s="845"/>
      <c r="AE28" s="846"/>
      <c r="AF28" s="847">
        <v>87</v>
      </c>
      <c r="AG28" s="845"/>
      <c r="AH28" s="845"/>
      <c r="AI28" s="845"/>
      <c r="AJ28" s="848"/>
      <c r="AK28" s="849">
        <v>141</v>
      </c>
      <c r="AL28" s="840"/>
      <c r="AM28" s="840"/>
      <c r="AN28" s="840"/>
      <c r="AO28" s="840"/>
      <c r="AP28" s="840" t="s">
        <v>576</v>
      </c>
      <c r="AQ28" s="840"/>
      <c r="AR28" s="840"/>
      <c r="AS28" s="840"/>
      <c r="AT28" s="840"/>
      <c r="AU28" s="840" t="s">
        <v>578</v>
      </c>
      <c r="AV28" s="840"/>
      <c r="AW28" s="840"/>
      <c r="AX28" s="840"/>
      <c r="AY28" s="840"/>
      <c r="AZ28" s="841" t="s">
        <v>578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93</v>
      </c>
      <c r="R29" s="781"/>
      <c r="S29" s="781"/>
      <c r="T29" s="781"/>
      <c r="U29" s="781"/>
      <c r="V29" s="781">
        <v>92</v>
      </c>
      <c r="W29" s="781"/>
      <c r="X29" s="781"/>
      <c r="Y29" s="781"/>
      <c r="Z29" s="781"/>
      <c r="AA29" s="781">
        <v>1</v>
      </c>
      <c r="AB29" s="781"/>
      <c r="AC29" s="781"/>
      <c r="AD29" s="781"/>
      <c r="AE29" s="782"/>
      <c r="AF29" s="783">
        <v>1</v>
      </c>
      <c r="AG29" s="784"/>
      <c r="AH29" s="784"/>
      <c r="AI29" s="784"/>
      <c r="AJ29" s="785"/>
      <c r="AK29" s="852">
        <v>12</v>
      </c>
      <c r="AL29" s="853"/>
      <c r="AM29" s="853"/>
      <c r="AN29" s="853"/>
      <c r="AO29" s="853"/>
      <c r="AP29" s="853">
        <v>3</v>
      </c>
      <c r="AQ29" s="853"/>
      <c r="AR29" s="853"/>
      <c r="AS29" s="853"/>
      <c r="AT29" s="853"/>
      <c r="AU29" s="853">
        <v>0</v>
      </c>
      <c r="AV29" s="853"/>
      <c r="AW29" s="853"/>
      <c r="AX29" s="853"/>
      <c r="AY29" s="853"/>
      <c r="AZ29" s="854" t="s">
        <v>578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134</v>
      </c>
      <c r="R30" s="781"/>
      <c r="S30" s="781"/>
      <c r="T30" s="781"/>
      <c r="U30" s="781"/>
      <c r="V30" s="781">
        <v>132</v>
      </c>
      <c r="W30" s="781"/>
      <c r="X30" s="781"/>
      <c r="Y30" s="781"/>
      <c r="Z30" s="781"/>
      <c r="AA30" s="781">
        <v>2</v>
      </c>
      <c r="AB30" s="781"/>
      <c r="AC30" s="781"/>
      <c r="AD30" s="781"/>
      <c r="AE30" s="782"/>
      <c r="AF30" s="783">
        <v>2</v>
      </c>
      <c r="AG30" s="784"/>
      <c r="AH30" s="784"/>
      <c r="AI30" s="784"/>
      <c r="AJ30" s="785"/>
      <c r="AK30" s="852">
        <v>38</v>
      </c>
      <c r="AL30" s="853"/>
      <c r="AM30" s="853"/>
      <c r="AN30" s="853"/>
      <c r="AO30" s="853"/>
      <c r="AP30" s="853">
        <v>13</v>
      </c>
      <c r="AQ30" s="853"/>
      <c r="AR30" s="853"/>
      <c r="AS30" s="853"/>
      <c r="AT30" s="853"/>
      <c r="AU30" s="853">
        <v>3</v>
      </c>
      <c r="AV30" s="853"/>
      <c r="AW30" s="853"/>
      <c r="AX30" s="853"/>
      <c r="AY30" s="853"/>
      <c r="AZ30" s="854" t="s">
        <v>578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118</v>
      </c>
      <c r="R31" s="781"/>
      <c r="S31" s="781"/>
      <c r="T31" s="781"/>
      <c r="U31" s="781"/>
      <c r="V31" s="781">
        <v>115</v>
      </c>
      <c r="W31" s="781"/>
      <c r="X31" s="781"/>
      <c r="Y31" s="781"/>
      <c r="Z31" s="781"/>
      <c r="AA31" s="781">
        <v>3</v>
      </c>
      <c r="AB31" s="781"/>
      <c r="AC31" s="781"/>
      <c r="AD31" s="781"/>
      <c r="AE31" s="782"/>
      <c r="AF31" s="783">
        <v>3</v>
      </c>
      <c r="AG31" s="784"/>
      <c r="AH31" s="784"/>
      <c r="AI31" s="784"/>
      <c r="AJ31" s="785"/>
      <c r="AK31" s="852">
        <v>29</v>
      </c>
      <c r="AL31" s="853"/>
      <c r="AM31" s="853"/>
      <c r="AN31" s="853"/>
      <c r="AO31" s="853"/>
      <c r="AP31" s="853">
        <v>10</v>
      </c>
      <c r="AQ31" s="853"/>
      <c r="AR31" s="853"/>
      <c r="AS31" s="853"/>
      <c r="AT31" s="853"/>
      <c r="AU31" s="853">
        <v>2</v>
      </c>
      <c r="AV31" s="853"/>
      <c r="AW31" s="853"/>
      <c r="AX31" s="853"/>
      <c r="AY31" s="853"/>
      <c r="AZ31" s="854" t="s">
        <v>578</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385</v>
      </c>
      <c r="R32" s="781"/>
      <c r="S32" s="781"/>
      <c r="T32" s="781"/>
      <c r="U32" s="781"/>
      <c r="V32" s="781">
        <v>383</v>
      </c>
      <c r="W32" s="781"/>
      <c r="X32" s="781"/>
      <c r="Y32" s="781"/>
      <c r="Z32" s="781"/>
      <c r="AA32" s="781">
        <v>2</v>
      </c>
      <c r="AB32" s="781"/>
      <c r="AC32" s="781"/>
      <c r="AD32" s="781"/>
      <c r="AE32" s="782"/>
      <c r="AF32" s="783">
        <v>2</v>
      </c>
      <c r="AG32" s="784"/>
      <c r="AH32" s="784"/>
      <c r="AI32" s="784"/>
      <c r="AJ32" s="785"/>
      <c r="AK32" s="852">
        <v>244</v>
      </c>
      <c r="AL32" s="853"/>
      <c r="AM32" s="853"/>
      <c r="AN32" s="853"/>
      <c r="AO32" s="853"/>
      <c r="AP32" s="853" t="s">
        <v>577</v>
      </c>
      <c r="AQ32" s="853"/>
      <c r="AR32" s="853"/>
      <c r="AS32" s="853"/>
      <c r="AT32" s="853"/>
      <c r="AU32" s="853" t="s">
        <v>578</v>
      </c>
      <c r="AV32" s="853"/>
      <c r="AW32" s="853"/>
      <c r="AX32" s="853"/>
      <c r="AY32" s="853"/>
      <c r="AZ32" s="854" t="s">
        <v>578</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396</v>
      </c>
      <c r="C33" s="778"/>
      <c r="D33" s="778"/>
      <c r="E33" s="778"/>
      <c r="F33" s="778"/>
      <c r="G33" s="778"/>
      <c r="H33" s="778"/>
      <c r="I33" s="778"/>
      <c r="J33" s="778"/>
      <c r="K33" s="778"/>
      <c r="L33" s="778"/>
      <c r="M33" s="778"/>
      <c r="N33" s="778"/>
      <c r="O33" s="778"/>
      <c r="P33" s="779"/>
      <c r="Q33" s="780">
        <v>25</v>
      </c>
      <c r="R33" s="781"/>
      <c r="S33" s="781"/>
      <c r="T33" s="781"/>
      <c r="U33" s="781"/>
      <c r="V33" s="781">
        <v>24</v>
      </c>
      <c r="W33" s="781"/>
      <c r="X33" s="781"/>
      <c r="Y33" s="781"/>
      <c r="Z33" s="781"/>
      <c r="AA33" s="781">
        <v>1</v>
      </c>
      <c r="AB33" s="781"/>
      <c r="AC33" s="781"/>
      <c r="AD33" s="781"/>
      <c r="AE33" s="782"/>
      <c r="AF33" s="783">
        <v>1</v>
      </c>
      <c r="AG33" s="784"/>
      <c r="AH33" s="784"/>
      <c r="AI33" s="784"/>
      <c r="AJ33" s="785"/>
      <c r="AK33" s="852">
        <v>7</v>
      </c>
      <c r="AL33" s="853"/>
      <c r="AM33" s="853"/>
      <c r="AN33" s="853"/>
      <c r="AO33" s="853"/>
      <c r="AP33" s="853" t="s">
        <v>578</v>
      </c>
      <c r="AQ33" s="853"/>
      <c r="AR33" s="853"/>
      <c r="AS33" s="853"/>
      <c r="AT33" s="853"/>
      <c r="AU33" s="853" t="s">
        <v>579</v>
      </c>
      <c r="AV33" s="853"/>
      <c r="AW33" s="853"/>
      <c r="AX33" s="853"/>
      <c r="AY33" s="853"/>
      <c r="AZ33" s="854" t="s">
        <v>578</v>
      </c>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397</v>
      </c>
      <c r="C34" s="778"/>
      <c r="D34" s="778"/>
      <c r="E34" s="778"/>
      <c r="F34" s="778"/>
      <c r="G34" s="778"/>
      <c r="H34" s="778"/>
      <c r="I34" s="778"/>
      <c r="J34" s="778"/>
      <c r="K34" s="778"/>
      <c r="L34" s="778"/>
      <c r="M34" s="778"/>
      <c r="N34" s="778"/>
      <c r="O34" s="778"/>
      <c r="P34" s="779"/>
      <c r="Q34" s="780">
        <v>21</v>
      </c>
      <c r="R34" s="781"/>
      <c r="S34" s="781"/>
      <c r="T34" s="781"/>
      <c r="U34" s="781"/>
      <c r="V34" s="781">
        <v>18</v>
      </c>
      <c r="W34" s="781"/>
      <c r="X34" s="781"/>
      <c r="Y34" s="781"/>
      <c r="Z34" s="781"/>
      <c r="AA34" s="781">
        <v>3</v>
      </c>
      <c r="AB34" s="781"/>
      <c r="AC34" s="781"/>
      <c r="AD34" s="781"/>
      <c r="AE34" s="782"/>
      <c r="AF34" s="783">
        <v>3</v>
      </c>
      <c r="AG34" s="784"/>
      <c r="AH34" s="784"/>
      <c r="AI34" s="784"/>
      <c r="AJ34" s="785"/>
      <c r="AK34" s="852" t="s">
        <v>578</v>
      </c>
      <c r="AL34" s="853"/>
      <c r="AM34" s="853"/>
      <c r="AN34" s="853"/>
      <c r="AO34" s="853"/>
      <c r="AP34" s="853" t="s">
        <v>578</v>
      </c>
      <c r="AQ34" s="853"/>
      <c r="AR34" s="853"/>
      <c r="AS34" s="853"/>
      <c r="AT34" s="853"/>
      <c r="AU34" s="853" t="s">
        <v>578</v>
      </c>
      <c r="AV34" s="853"/>
      <c r="AW34" s="853"/>
      <c r="AX34" s="853"/>
      <c r="AY34" s="853"/>
      <c r="AZ34" s="854" t="s">
        <v>578</v>
      </c>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398</v>
      </c>
      <c r="C35" s="778"/>
      <c r="D35" s="778"/>
      <c r="E35" s="778"/>
      <c r="F35" s="778"/>
      <c r="G35" s="778"/>
      <c r="H35" s="778"/>
      <c r="I35" s="778"/>
      <c r="J35" s="778"/>
      <c r="K35" s="778"/>
      <c r="L35" s="778"/>
      <c r="M35" s="778"/>
      <c r="N35" s="778"/>
      <c r="O35" s="778"/>
      <c r="P35" s="779"/>
      <c r="Q35" s="780">
        <v>567</v>
      </c>
      <c r="R35" s="781"/>
      <c r="S35" s="781"/>
      <c r="T35" s="781"/>
      <c r="U35" s="781"/>
      <c r="V35" s="781">
        <v>603</v>
      </c>
      <c r="W35" s="781"/>
      <c r="X35" s="781"/>
      <c r="Y35" s="781"/>
      <c r="Z35" s="781"/>
      <c r="AA35" s="781">
        <v>-36</v>
      </c>
      <c r="AB35" s="781"/>
      <c r="AC35" s="781"/>
      <c r="AD35" s="781"/>
      <c r="AE35" s="782"/>
      <c r="AF35" s="783">
        <v>-36</v>
      </c>
      <c r="AG35" s="784"/>
      <c r="AH35" s="784"/>
      <c r="AI35" s="784"/>
      <c r="AJ35" s="785"/>
      <c r="AK35" s="852">
        <v>149</v>
      </c>
      <c r="AL35" s="853"/>
      <c r="AM35" s="853"/>
      <c r="AN35" s="853"/>
      <c r="AO35" s="853"/>
      <c r="AP35" s="853">
        <v>3190</v>
      </c>
      <c r="AQ35" s="853"/>
      <c r="AR35" s="853"/>
      <c r="AS35" s="853"/>
      <c r="AT35" s="853"/>
      <c r="AU35" s="853">
        <v>1298</v>
      </c>
      <c r="AV35" s="853"/>
      <c r="AW35" s="853"/>
      <c r="AX35" s="853"/>
      <c r="AY35" s="853"/>
      <c r="AZ35" s="854" t="s">
        <v>578</v>
      </c>
      <c r="BA35" s="854"/>
      <c r="BB35" s="854"/>
      <c r="BC35" s="854"/>
      <c r="BD35" s="854"/>
      <c r="BE35" s="850" t="s">
        <v>399</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400</v>
      </c>
      <c r="C36" s="778"/>
      <c r="D36" s="778"/>
      <c r="E36" s="778"/>
      <c r="F36" s="778"/>
      <c r="G36" s="778"/>
      <c r="H36" s="778"/>
      <c r="I36" s="778"/>
      <c r="J36" s="778"/>
      <c r="K36" s="778"/>
      <c r="L36" s="778"/>
      <c r="M36" s="778"/>
      <c r="N36" s="778"/>
      <c r="O36" s="778"/>
      <c r="P36" s="779"/>
      <c r="Q36" s="780">
        <v>1682</v>
      </c>
      <c r="R36" s="781"/>
      <c r="S36" s="781"/>
      <c r="T36" s="781"/>
      <c r="U36" s="781"/>
      <c r="V36" s="781">
        <v>1682</v>
      </c>
      <c r="W36" s="781"/>
      <c r="X36" s="781"/>
      <c r="Y36" s="781"/>
      <c r="Z36" s="781"/>
      <c r="AA36" s="781">
        <v>0</v>
      </c>
      <c r="AB36" s="781"/>
      <c r="AC36" s="781"/>
      <c r="AD36" s="781"/>
      <c r="AE36" s="782"/>
      <c r="AF36" s="783">
        <v>0</v>
      </c>
      <c r="AG36" s="784"/>
      <c r="AH36" s="784"/>
      <c r="AI36" s="784"/>
      <c r="AJ36" s="785"/>
      <c r="AK36" s="852">
        <v>339</v>
      </c>
      <c r="AL36" s="853"/>
      <c r="AM36" s="853"/>
      <c r="AN36" s="853"/>
      <c r="AO36" s="853"/>
      <c r="AP36" s="853">
        <v>5151</v>
      </c>
      <c r="AQ36" s="853"/>
      <c r="AR36" s="853"/>
      <c r="AS36" s="853"/>
      <c r="AT36" s="853"/>
      <c r="AU36" s="853">
        <v>4594</v>
      </c>
      <c r="AV36" s="853"/>
      <c r="AW36" s="853"/>
      <c r="AX36" s="853"/>
      <c r="AY36" s="853"/>
      <c r="AZ36" s="854" t="s">
        <v>578</v>
      </c>
      <c r="BA36" s="854"/>
      <c r="BB36" s="854"/>
      <c r="BC36" s="854"/>
      <c r="BD36" s="854"/>
      <c r="BE36" s="850" t="s">
        <v>401</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316</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410</v>
      </c>
      <c r="AG66" s="835"/>
      <c r="AH66" s="835"/>
      <c r="AI66" s="835"/>
      <c r="AJ66" s="875"/>
      <c r="AK66" s="739" t="s">
        <v>411</v>
      </c>
      <c r="AL66" s="763"/>
      <c r="AM66" s="763"/>
      <c r="AN66" s="763"/>
      <c r="AO66" s="764"/>
      <c r="AP66" s="739" t="s">
        <v>412</v>
      </c>
      <c r="AQ66" s="740"/>
      <c r="AR66" s="740"/>
      <c r="AS66" s="740"/>
      <c r="AT66" s="741"/>
      <c r="AU66" s="739" t="s">
        <v>413</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580</v>
      </c>
      <c r="C68" s="892"/>
      <c r="D68" s="892"/>
      <c r="E68" s="892"/>
      <c r="F68" s="892"/>
      <c r="G68" s="892"/>
      <c r="H68" s="892"/>
      <c r="I68" s="892"/>
      <c r="J68" s="892"/>
      <c r="K68" s="892"/>
      <c r="L68" s="892"/>
      <c r="M68" s="892"/>
      <c r="N68" s="892"/>
      <c r="O68" s="892"/>
      <c r="P68" s="893"/>
      <c r="Q68" s="894">
        <v>6009</v>
      </c>
      <c r="R68" s="888"/>
      <c r="S68" s="888"/>
      <c r="T68" s="888"/>
      <c r="U68" s="888"/>
      <c r="V68" s="888">
        <v>5997</v>
      </c>
      <c r="W68" s="888"/>
      <c r="X68" s="888"/>
      <c r="Y68" s="888"/>
      <c r="Z68" s="888"/>
      <c r="AA68" s="888">
        <v>12</v>
      </c>
      <c r="AB68" s="888"/>
      <c r="AC68" s="888"/>
      <c r="AD68" s="888"/>
      <c r="AE68" s="888"/>
      <c r="AF68" s="888">
        <v>12</v>
      </c>
      <c r="AG68" s="888"/>
      <c r="AH68" s="888"/>
      <c r="AI68" s="888"/>
      <c r="AJ68" s="888"/>
      <c r="AK68" s="888">
        <v>4</v>
      </c>
      <c r="AL68" s="888"/>
      <c r="AM68" s="888"/>
      <c r="AN68" s="888"/>
      <c r="AO68" s="888"/>
      <c r="AP68" s="888" t="s">
        <v>578</v>
      </c>
      <c r="AQ68" s="888"/>
      <c r="AR68" s="888"/>
      <c r="AS68" s="888"/>
      <c r="AT68" s="888"/>
      <c r="AU68" s="888" t="s">
        <v>596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581</v>
      </c>
      <c r="C69" s="896"/>
      <c r="D69" s="896"/>
      <c r="E69" s="896"/>
      <c r="F69" s="896"/>
      <c r="G69" s="896"/>
      <c r="H69" s="896"/>
      <c r="I69" s="896"/>
      <c r="J69" s="896"/>
      <c r="K69" s="896"/>
      <c r="L69" s="896"/>
      <c r="M69" s="896"/>
      <c r="N69" s="896"/>
      <c r="O69" s="896"/>
      <c r="P69" s="897"/>
      <c r="Q69" s="898">
        <v>1418</v>
      </c>
      <c r="R69" s="853"/>
      <c r="S69" s="853"/>
      <c r="T69" s="853"/>
      <c r="U69" s="853"/>
      <c r="V69" s="853">
        <v>1411</v>
      </c>
      <c r="W69" s="853"/>
      <c r="X69" s="853"/>
      <c r="Y69" s="853"/>
      <c r="Z69" s="853"/>
      <c r="AA69" s="853">
        <v>7</v>
      </c>
      <c r="AB69" s="853"/>
      <c r="AC69" s="853"/>
      <c r="AD69" s="853"/>
      <c r="AE69" s="853"/>
      <c r="AF69" s="853">
        <v>7</v>
      </c>
      <c r="AG69" s="853"/>
      <c r="AH69" s="853"/>
      <c r="AI69" s="853"/>
      <c r="AJ69" s="853"/>
      <c r="AK69" s="853">
        <v>3</v>
      </c>
      <c r="AL69" s="853"/>
      <c r="AM69" s="853"/>
      <c r="AN69" s="853"/>
      <c r="AO69" s="853"/>
      <c r="AP69" s="853">
        <v>402</v>
      </c>
      <c r="AQ69" s="853"/>
      <c r="AR69" s="853"/>
      <c r="AS69" s="853"/>
      <c r="AT69" s="853"/>
      <c r="AU69" s="853">
        <v>313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582</v>
      </c>
      <c r="C70" s="896"/>
      <c r="D70" s="896"/>
      <c r="E70" s="896"/>
      <c r="F70" s="896"/>
      <c r="G70" s="896"/>
      <c r="H70" s="896"/>
      <c r="I70" s="896"/>
      <c r="J70" s="896"/>
      <c r="K70" s="896"/>
      <c r="L70" s="896"/>
      <c r="M70" s="896"/>
      <c r="N70" s="896"/>
      <c r="O70" s="896"/>
      <c r="P70" s="897"/>
      <c r="Q70" s="898">
        <v>3379</v>
      </c>
      <c r="R70" s="853"/>
      <c r="S70" s="853"/>
      <c r="T70" s="853"/>
      <c r="U70" s="853"/>
      <c r="V70" s="853">
        <v>3280</v>
      </c>
      <c r="W70" s="853"/>
      <c r="X70" s="853"/>
      <c r="Y70" s="853"/>
      <c r="Z70" s="853"/>
      <c r="AA70" s="853">
        <v>99</v>
      </c>
      <c r="AB70" s="853"/>
      <c r="AC70" s="853"/>
      <c r="AD70" s="853"/>
      <c r="AE70" s="853"/>
      <c r="AF70" s="853">
        <v>99</v>
      </c>
      <c r="AG70" s="853"/>
      <c r="AH70" s="853"/>
      <c r="AI70" s="853"/>
      <c r="AJ70" s="853"/>
      <c r="AK70" s="853">
        <v>506</v>
      </c>
      <c r="AL70" s="853"/>
      <c r="AM70" s="853"/>
      <c r="AN70" s="853"/>
      <c r="AO70" s="853"/>
      <c r="AP70" s="853" t="s">
        <v>578</v>
      </c>
      <c r="AQ70" s="853"/>
      <c r="AR70" s="853"/>
      <c r="AS70" s="853"/>
      <c r="AT70" s="853"/>
      <c r="AU70" s="853" t="s">
        <v>578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583</v>
      </c>
      <c r="C71" s="896"/>
      <c r="D71" s="896"/>
      <c r="E71" s="896"/>
      <c r="F71" s="896"/>
      <c r="G71" s="896"/>
      <c r="H71" s="896"/>
      <c r="I71" s="896"/>
      <c r="J71" s="896"/>
      <c r="K71" s="896"/>
      <c r="L71" s="896"/>
      <c r="M71" s="896"/>
      <c r="N71" s="896"/>
      <c r="O71" s="896"/>
      <c r="P71" s="897"/>
      <c r="Q71" s="898">
        <v>234</v>
      </c>
      <c r="R71" s="853"/>
      <c r="S71" s="853"/>
      <c r="T71" s="853"/>
      <c r="U71" s="853"/>
      <c r="V71" s="853">
        <v>203</v>
      </c>
      <c r="W71" s="853"/>
      <c r="X71" s="853"/>
      <c r="Y71" s="853"/>
      <c r="Z71" s="853"/>
      <c r="AA71" s="853">
        <v>30</v>
      </c>
      <c r="AB71" s="853"/>
      <c r="AC71" s="853"/>
      <c r="AD71" s="853"/>
      <c r="AE71" s="853"/>
      <c r="AF71" s="853">
        <v>30</v>
      </c>
      <c r="AG71" s="853"/>
      <c r="AH71" s="853"/>
      <c r="AI71" s="853"/>
      <c r="AJ71" s="853"/>
      <c r="AK71" s="853">
        <v>24</v>
      </c>
      <c r="AL71" s="853"/>
      <c r="AM71" s="853"/>
      <c r="AN71" s="853"/>
      <c r="AO71" s="853"/>
      <c r="AP71" s="853" t="s">
        <v>578</v>
      </c>
      <c r="AQ71" s="853"/>
      <c r="AR71" s="853"/>
      <c r="AS71" s="853"/>
      <c r="AT71" s="853"/>
      <c r="AU71" s="853" t="s">
        <v>578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584</v>
      </c>
      <c r="C72" s="896"/>
      <c r="D72" s="896"/>
      <c r="E72" s="896"/>
      <c r="F72" s="896"/>
      <c r="G72" s="896"/>
      <c r="H72" s="896"/>
      <c r="I72" s="896"/>
      <c r="J72" s="896"/>
      <c r="K72" s="896"/>
      <c r="L72" s="896"/>
      <c r="M72" s="896"/>
      <c r="N72" s="896"/>
      <c r="O72" s="896"/>
      <c r="P72" s="897"/>
      <c r="Q72" s="898">
        <v>112628</v>
      </c>
      <c r="R72" s="853"/>
      <c r="S72" s="853"/>
      <c r="T72" s="853"/>
      <c r="U72" s="853"/>
      <c r="V72" s="853">
        <v>110221</v>
      </c>
      <c r="W72" s="853"/>
      <c r="X72" s="853"/>
      <c r="Y72" s="853"/>
      <c r="Z72" s="853"/>
      <c r="AA72" s="853">
        <v>2408</v>
      </c>
      <c r="AB72" s="853"/>
      <c r="AC72" s="853"/>
      <c r="AD72" s="853"/>
      <c r="AE72" s="853"/>
      <c r="AF72" s="853">
        <v>2408</v>
      </c>
      <c r="AG72" s="853"/>
      <c r="AH72" s="853"/>
      <c r="AI72" s="853"/>
      <c r="AJ72" s="853"/>
      <c r="AK72" s="853">
        <v>1</v>
      </c>
      <c r="AL72" s="853"/>
      <c r="AM72" s="853"/>
      <c r="AN72" s="853"/>
      <c r="AO72" s="853"/>
      <c r="AP72" s="853" t="s">
        <v>578</v>
      </c>
      <c r="AQ72" s="853"/>
      <c r="AR72" s="853"/>
      <c r="AS72" s="853"/>
      <c r="AT72" s="853"/>
      <c r="AU72" s="853" t="s">
        <v>578</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585</v>
      </c>
      <c r="C73" s="896"/>
      <c r="D73" s="896"/>
      <c r="E73" s="896"/>
      <c r="F73" s="896"/>
      <c r="G73" s="896"/>
      <c r="H73" s="896"/>
      <c r="I73" s="896"/>
      <c r="J73" s="896"/>
      <c r="K73" s="896"/>
      <c r="L73" s="896"/>
      <c r="M73" s="896"/>
      <c r="N73" s="896"/>
      <c r="O73" s="896"/>
      <c r="P73" s="897"/>
      <c r="Q73" s="898">
        <v>3070</v>
      </c>
      <c r="R73" s="853"/>
      <c r="S73" s="853"/>
      <c r="T73" s="853"/>
      <c r="U73" s="853"/>
      <c r="V73" s="853">
        <v>3248</v>
      </c>
      <c r="W73" s="853"/>
      <c r="X73" s="853"/>
      <c r="Y73" s="853"/>
      <c r="Z73" s="853"/>
      <c r="AA73" s="853">
        <v>-178</v>
      </c>
      <c r="AB73" s="853"/>
      <c r="AC73" s="853"/>
      <c r="AD73" s="853"/>
      <c r="AE73" s="853"/>
      <c r="AF73" s="853">
        <v>760</v>
      </c>
      <c r="AG73" s="853"/>
      <c r="AH73" s="853"/>
      <c r="AI73" s="853"/>
      <c r="AJ73" s="853"/>
      <c r="AK73" s="853">
        <v>901</v>
      </c>
      <c r="AL73" s="853"/>
      <c r="AM73" s="853"/>
      <c r="AN73" s="853"/>
      <c r="AO73" s="853"/>
      <c r="AP73" s="853">
        <v>1222</v>
      </c>
      <c r="AQ73" s="853"/>
      <c r="AR73" s="853"/>
      <c r="AS73" s="853"/>
      <c r="AT73" s="853"/>
      <c r="AU73" s="853">
        <v>457</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586</v>
      </c>
      <c r="C74" s="896"/>
      <c r="D74" s="896"/>
      <c r="E74" s="896"/>
      <c r="F74" s="896"/>
      <c r="G74" s="896"/>
      <c r="H74" s="896"/>
      <c r="I74" s="896"/>
      <c r="J74" s="896"/>
      <c r="K74" s="896"/>
      <c r="L74" s="896"/>
      <c r="M74" s="896"/>
      <c r="N74" s="896"/>
      <c r="O74" s="896"/>
      <c r="P74" s="897"/>
      <c r="Q74" s="898">
        <v>843</v>
      </c>
      <c r="R74" s="853"/>
      <c r="S74" s="853"/>
      <c r="T74" s="853"/>
      <c r="U74" s="853"/>
      <c r="V74" s="853">
        <v>811</v>
      </c>
      <c r="W74" s="853"/>
      <c r="X74" s="853"/>
      <c r="Y74" s="853"/>
      <c r="Z74" s="853"/>
      <c r="AA74" s="853">
        <v>32</v>
      </c>
      <c r="AB74" s="853"/>
      <c r="AC74" s="853"/>
      <c r="AD74" s="853"/>
      <c r="AE74" s="853"/>
      <c r="AF74" s="853">
        <v>168</v>
      </c>
      <c r="AG74" s="853"/>
      <c r="AH74" s="853"/>
      <c r="AI74" s="853"/>
      <c r="AJ74" s="853"/>
      <c r="AK74" s="853">
        <v>309</v>
      </c>
      <c r="AL74" s="853"/>
      <c r="AM74" s="853"/>
      <c r="AN74" s="853"/>
      <c r="AO74" s="853"/>
      <c r="AP74" s="853">
        <v>520</v>
      </c>
      <c r="AQ74" s="853"/>
      <c r="AR74" s="853"/>
      <c r="AS74" s="853"/>
      <c r="AT74" s="853"/>
      <c r="AU74" s="853" t="s">
        <v>578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295</v>
      </c>
      <c r="AG109" s="917"/>
      <c r="AH109" s="917"/>
      <c r="AI109" s="917"/>
      <c r="AJ109" s="918"/>
      <c r="AK109" s="916" t="s">
        <v>294</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295</v>
      </c>
      <c r="BW109" s="917"/>
      <c r="BX109" s="917"/>
      <c r="BY109" s="917"/>
      <c r="BZ109" s="918"/>
      <c r="CA109" s="916" t="s">
        <v>294</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295</v>
      </c>
      <c r="DM109" s="917"/>
      <c r="DN109" s="917"/>
      <c r="DO109" s="917"/>
      <c r="DP109" s="918"/>
      <c r="DQ109" s="916" t="s">
        <v>294</v>
      </c>
      <c r="DR109" s="917"/>
      <c r="DS109" s="917"/>
      <c r="DT109" s="917"/>
      <c r="DU109" s="918"/>
      <c r="DV109" s="916" t="s">
        <v>424</v>
      </c>
      <c r="DW109" s="917"/>
      <c r="DX109" s="917"/>
      <c r="DY109" s="917"/>
      <c r="DZ109" s="919"/>
    </row>
    <row r="110" spans="1:131" s="226" customFormat="1" ht="26.25" customHeight="1">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2958314</v>
      </c>
      <c r="AB110" s="924"/>
      <c r="AC110" s="924"/>
      <c r="AD110" s="924"/>
      <c r="AE110" s="925"/>
      <c r="AF110" s="926">
        <v>2866591</v>
      </c>
      <c r="AG110" s="924"/>
      <c r="AH110" s="924"/>
      <c r="AI110" s="924"/>
      <c r="AJ110" s="925"/>
      <c r="AK110" s="926">
        <v>2818752</v>
      </c>
      <c r="AL110" s="924"/>
      <c r="AM110" s="924"/>
      <c r="AN110" s="924"/>
      <c r="AO110" s="925"/>
      <c r="AP110" s="927">
        <v>43.8</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22173548</v>
      </c>
      <c r="BR110" s="959"/>
      <c r="BS110" s="959"/>
      <c r="BT110" s="959"/>
      <c r="BU110" s="959"/>
      <c r="BV110" s="959">
        <v>21514930</v>
      </c>
      <c r="BW110" s="959"/>
      <c r="BX110" s="959"/>
      <c r="BY110" s="959"/>
      <c r="BZ110" s="959"/>
      <c r="CA110" s="959">
        <v>22371966</v>
      </c>
      <c r="CB110" s="959"/>
      <c r="CC110" s="959"/>
      <c r="CD110" s="959"/>
      <c r="CE110" s="959"/>
      <c r="CF110" s="973">
        <v>347.3</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431</v>
      </c>
      <c r="DM110" s="959"/>
      <c r="DN110" s="959"/>
      <c r="DO110" s="959"/>
      <c r="DP110" s="959"/>
      <c r="DQ110" s="959" t="s">
        <v>431</v>
      </c>
      <c r="DR110" s="959"/>
      <c r="DS110" s="959"/>
      <c r="DT110" s="959"/>
      <c r="DU110" s="959"/>
      <c r="DV110" s="960" t="s">
        <v>432</v>
      </c>
      <c r="DW110" s="960"/>
      <c r="DX110" s="960"/>
      <c r="DY110" s="960"/>
      <c r="DZ110" s="961"/>
    </row>
    <row r="111" spans="1:131" s="226" customFormat="1" ht="26.25" customHeight="1">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431</v>
      </c>
      <c r="AB111" s="966"/>
      <c r="AC111" s="966"/>
      <c r="AD111" s="966"/>
      <c r="AE111" s="967"/>
      <c r="AF111" s="968" t="s">
        <v>432</v>
      </c>
      <c r="AG111" s="966"/>
      <c r="AH111" s="966"/>
      <c r="AI111" s="966"/>
      <c r="AJ111" s="967"/>
      <c r="AK111" s="968" t="s">
        <v>431</v>
      </c>
      <c r="AL111" s="966"/>
      <c r="AM111" s="966"/>
      <c r="AN111" s="966"/>
      <c r="AO111" s="967"/>
      <c r="AP111" s="969" t="s">
        <v>431</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v>36432</v>
      </c>
      <c r="BR111" s="952"/>
      <c r="BS111" s="952"/>
      <c r="BT111" s="952"/>
      <c r="BU111" s="952"/>
      <c r="BV111" s="952">
        <v>27339</v>
      </c>
      <c r="BW111" s="952"/>
      <c r="BX111" s="952"/>
      <c r="BY111" s="952"/>
      <c r="BZ111" s="952"/>
      <c r="CA111" s="952">
        <v>18267</v>
      </c>
      <c r="CB111" s="952"/>
      <c r="CC111" s="952"/>
      <c r="CD111" s="952"/>
      <c r="CE111" s="952"/>
      <c r="CF111" s="946">
        <v>0.3</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431</v>
      </c>
      <c r="DH111" s="952"/>
      <c r="DI111" s="952"/>
      <c r="DJ111" s="952"/>
      <c r="DK111" s="952"/>
      <c r="DL111" s="952" t="s">
        <v>431</v>
      </c>
      <c r="DM111" s="952"/>
      <c r="DN111" s="952"/>
      <c r="DO111" s="952"/>
      <c r="DP111" s="952"/>
      <c r="DQ111" s="952" t="s">
        <v>431</v>
      </c>
      <c r="DR111" s="952"/>
      <c r="DS111" s="952"/>
      <c r="DT111" s="952"/>
      <c r="DU111" s="952"/>
      <c r="DV111" s="953" t="s">
        <v>430</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431</v>
      </c>
      <c r="AG112" s="991"/>
      <c r="AH112" s="991"/>
      <c r="AI112" s="991"/>
      <c r="AJ112" s="992"/>
      <c r="AK112" s="993" t="s">
        <v>431</v>
      </c>
      <c r="AL112" s="991"/>
      <c r="AM112" s="991"/>
      <c r="AN112" s="991"/>
      <c r="AO112" s="992"/>
      <c r="AP112" s="994" t="s">
        <v>438</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5572840</v>
      </c>
      <c r="BR112" s="952"/>
      <c r="BS112" s="952"/>
      <c r="BT112" s="952"/>
      <c r="BU112" s="952"/>
      <c r="BV112" s="952">
        <v>5801484</v>
      </c>
      <c r="BW112" s="952"/>
      <c r="BX112" s="952"/>
      <c r="BY112" s="952"/>
      <c r="BZ112" s="952"/>
      <c r="CA112" s="952">
        <v>5898433</v>
      </c>
      <c r="CB112" s="952"/>
      <c r="CC112" s="952"/>
      <c r="CD112" s="952"/>
      <c r="CE112" s="952"/>
      <c r="CF112" s="946">
        <v>91.6</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431</v>
      </c>
      <c r="DM112" s="952"/>
      <c r="DN112" s="952"/>
      <c r="DO112" s="952"/>
      <c r="DP112" s="952"/>
      <c r="DQ112" s="952" t="s">
        <v>431</v>
      </c>
      <c r="DR112" s="952"/>
      <c r="DS112" s="952"/>
      <c r="DT112" s="952"/>
      <c r="DU112" s="952"/>
      <c r="DV112" s="953" t="s">
        <v>438</v>
      </c>
      <c r="DW112" s="953"/>
      <c r="DX112" s="953"/>
      <c r="DY112" s="953"/>
      <c r="DZ112" s="954"/>
    </row>
    <row r="113" spans="1:130" s="226" customFormat="1" ht="26.25" customHeight="1">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470267</v>
      </c>
      <c r="AB113" s="966"/>
      <c r="AC113" s="966"/>
      <c r="AD113" s="966"/>
      <c r="AE113" s="967"/>
      <c r="AF113" s="968">
        <v>460773</v>
      </c>
      <c r="AG113" s="966"/>
      <c r="AH113" s="966"/>
      <c r="AI113" s="966"/>
      <c r="AJ113" s="967"/>
      <c r="AK113" s="968">
        <v>450476</v>
      </c>
      <c r="AL113" s="966"/>
      <c r="AM113" s="966"/>
      <c r="AN113" s="966"/>
      <c r="AO113" s="967"/>
      <c r="AP113" s="969">
        <v>7</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v>801191</v>
      </c>
      <c r="BR113" s="952"/>
      <c r="BS113" s="952"/>
      <c r="BT113" s="952"/>
      <c r="BU113" s="952"/>
      <c r="BV113" s="952">
        <v>754779</v>
      </c>
      <c r="BW113" s="952"/>
      <c r="BX113" s="952"/>
      <c r="BY113" s="952"/>
      <c r="BZ113" s="952"/>
      <c r="CA113" s="952">
        <v>769973</v>
      </c>
      <c r="CB113" s="952"/>
      <c r="CC113" s="952"/>
      <c r="CD113" s="952"/>
      <c r="CE113" s="952"/>
      <c r="CF113" s="946">
        <v>12</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444</v>
      </c>
      <c r="DH113" s="991"/>
      <c r="DI113" s="991"/>
      <c r="DJ113" s="991"/>
      <c r="DK113" s="992"/>
      <c r="DL113" s="993" t="s">
        <v>430</v>
      </c>
      <c r="DM113" s="991"/>
      <c r="DN113" s="991"/>
      <c r="DO113" s="991"/>
      <c r="DP113" s="992"/>
      <c r="DQ113" s="993" t="s">
        <v>431</v>
      </c>
      <c r="DR113" s="991"/>
      <c r="DS113" s="991"/>
      <c r="DT113" s="991"/>
      <c r="DU113" s="992"/>
      <c r="DV113" s="994" t="s">
        <v>430</v>
      </c>
      <c r="DW113" s="995"/>
      <c r="DX113" s="995"/>
      <c r="DY113" s="995"/>
      <c r="DZ113" s="996"/>
    </row>
    <row r="114" spans="1:130" s="226" customFormat="1" ht="26.25" customHeight="1">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109102</v>
      </c>
      <c r="AB114" s="991"/>
      <c r="AC114" s="991"/>
      <c r="AD114" s="991"/>
      <c r="AE114" s="992"/>
      <c r="AF114" s="993">
        <v>105214</v>
      </c>
      <c r="AG114" s="991"/>
      <c r="AH114" s="991"/>
      <c r="AI114" s="991"/>
      <c r="AJ114" s="992"/>
      <c r="AK114" s="993">
        <v>46528</v>
      </c>
      <c r="AL114" s="991"/>
      <c r="AM114" s="991"/>
      <c r="AN114" s="991"/>
      <c r="AO114" s="992"/>
      <c r="AP114" s="994">
        <v>0.7</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1607507</v>
      </c>
      <c r="BR114" s="952"/>
      <c r="BS114" s="952"/>
      <c r="BT114" s="952"/>
      <c r="BU114" s="952"/>
      <c r="BV114" s="952">
        <v>1660649</v>
      </c>
      <c r="BW114" s="952"/>
      <c r="BX114" s="952"/>
      <c r="BY114" s="952"/>
      <c r="BZ114" s="952"/>
      <c r="CA114" s="952">
        <v>1689279</v>
      </c>
      <c r="CB114" s="952"/>
      <c r="CC114" s="952"/>
      <c r="CD114" s="952"/>
      <c r="CE114" s="952"/>
      <c r="CF114" s="946">
        <v>26.2</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431</v>
      </c>
      <c r="DH114" s="991"/>
      <c r="DI114" s="991"/>
      <c r="DJ114" s="991"/>
      <c r="DK114" s="992"/>
      <c r="DL114" s="993" t="s">
        <v>431</v>
      </c>
      <c r="DM114" s="991"/>
      <c r="DN114" s="991"/>
      <c r="DO114" s="991"/>
      <c r="DP114" s="992"/>
      <c r="DQ114" s="993" t="s">
        <v>431</v>
      </c>
      <c r="DR114" s="991"/>
      <c r="DS114" s="991"/>
      <c r="DT114" s="991"/>
      <c r="DU114" s="992"/>
      <c r="DV114" s="994" t="s">
        <v>438</v>
      </c>
      <c r="DW114" s="995"/>
      <c r="DX114" s="995"/>
      <c r="DY114" s="995"/>
      <c r="DZ114" s="996"/>
    </row>
    <row r="115" spans="1:130" s="226" customFormat="1" ht="26.25" customHeight="1">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19889</v>
      </c>
      <c r="AB115" s="966"/>
      <c r="AC115" s="966"/>
      <c r="AD115" s="966"/>
      <c r="AE115" s="967"/>
      <c r="AF115" s="968">
        <v>9114</v>
      </c>
      <c r="AG115" s="966"/>
      <c r="AH115" s="966"/>
      <c r="AI115" s="966"/>
      <c r="AJ115" s="967"/>
      <c r="AK115" s="968">
        <v>9083</v>
      </c>
      <c r="AL115" s="966"/>
      <c r="AM115" s="966"/>
      <c r="AN115" s="966"/>
      <c r="AO115" s="967"/>
      <c r="AP115" s="969">
        <v>0.1</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431</v>
      </c>
      <c r="BR115" s="952"/>
      <c r="BS115" s="952"/>
      <c r="BT115" s="952"/>
      <c r="BU115" s="952"/>
      <c r="BV115" s="952" t="s">
        <v>431</v>
      </c>
      <c r="BW115" s="952"/>
      <c r="BX115" s="952"/>
      <c r="BY115" s="952"/>
      <c r="BZ115" s="952"/>
      <c r="CA115" s="952" t="s">
        <v>430</v>
      </c>
      <c r="CB115" s="952"/>
      <c r="CC115" s="952"/>
      <c r="CD115" s="952"/>
      <c r="CE115" s="952"/>
      <c r="CF115" s="946" t="s">
        <v>438</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431</v>
      </c>
      <c r="DH115" s="991"/>
      <c r="DI115" s="991"/>
      <c r="DJ115" s="991"/>
      <c r="DK115" s="992"/>
      <c r="DL115" s="993" t="s">
        <v>438</v>
      </c>
      <c r="DM115" s="991"/>
      <c r="DN115" s="991"/>
      <c r="DO115" s="991"/>
      <c r="DP115" s="992"/>
      <c r="DQ115" s="993" t="s">
        <v>431</v>
      </c>
      <c r="DR115" s="991"/>
      <c r="DS115" s="991"/>
      <c r="DT115" s="991"/>
      <c r="DU115" s="992"/>
      <c r="DV115" s="994" t="s">
        <v>438</v>
      </c>
      <c r="DW115" s="995"/>
      <c r="DX115" s="995"/>
      <c r="DY115" s="995"/>
      <c r="DZ115" s="996"/>
    </row>
    <row r="116" spans="1:130" s="226" customFormat="1" ht="26.25" customHeight="1">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430</v>
      </c>
      <c r="AB116" s="991"/>
      <c r="AC116" s="991"/>
      <c r="AD116" s="991"/>
      <c r="AE116" s="992"/>
      <c r="AF116" s="993" t="s">
        <v>431</v>
      </c>
      <c r="AG116" s="991"/>
      <c r="AH116" s="991"/>
      <c r="AI116" s="991"/>
      <c r="AJ116" s="992"/>
      <c r="AK116" s="993">
        <v>98</v>
      </c>
      <c r="AL116" s="991"/>
      <c r="AM116" s="991"/>
      <c r="AN116" s="991"/>
      <c r="AO116" s="992"/>
      <c r="AP116" s="994">
        <v>0</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431</v>
      </c>
      <c r="BR116" s="952"/>
      <c r="BS116" s="952"/>
      <c r="BT116" s="952"/>
      <c r="BU116" s="952"/>
      <c r="BV116" s="952" t="s">
        <v>431</v>
      </c>
      <c r="BW116" s="952"/>
      <c r="BX116" s="952"/>
      <c r="BY116" s="952"/>
      <c r="BZ116" s="952"/>
      <c r="CA116" s="952" t="s">
        <v>431</v>
      </c>
      <c r="CB116" s="952"/>
      <c r="CC116" s="952"/>
      <c r="CD116" s="952"/>
      <c r="CE116" s="952"/>
      <c r="CF116" s="946" t="s">
        <v>431</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19034</v>
      </c>
      <c r="DH116" s="991"/>
      <c r="DI116" s="991"/>
      <c r="DJ116" s="991"/>
      <c r="DK116" s="992"/>
      <c r="DL116" s="993">
        <v>16781</v>
      </c>
      <c r="DM116" s="991"/>
      <c r="DN116" s="991"/>
      <c r="DO116" s="991"/>
      <c r="DP116" s="992"/>
      <c r="DQ116" s="993">
        <v>14555</v>
      </c>
      <c r="DR116" s="991"/>
      <c r="DS116" s="991"/>
      <c r="DT116" s="991"/>
      <c r="DU116" s="992"/>
      <c r="DV116" s="994">
        <v>0.2</v>
      </c>
      <c r="DW116" s="995"/>
      <c r="DX116" s="995"/>
      <c r="DY116" s="995"/>
      <c r="DZ116" s="996"/>
    </row>
    <row r="117" spans="1:130" s="226" customFormat="1" ht="26.25" customHeight="1">
      <c r="A117" s="936" t="s">
        <v>177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3557572</v>
      </c>
      <c r="AB117" s="1009"/>
      <c r="AC117" s="1009"/>
      <c r="AD117" s="1009"/>
      <c r="AE117" s="1010"/>
      <c r="AF117" s="1011">
        <v>3441692</v>
      </c>
      <c r="AG117" s="1009"/>
      <c r="AH117" s="1009"/>
      <c r="AI117" s="1009"/>
      <c r="AJ117" s="1010"/>
      <c r="AK117" s="1011">
        <v>3324937</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438</v>
      </c>
      <c r="BR117" s="952"/>
      <c r="BS117" s="952"/>
      <c r="BT117" s="952"/>
      <c r="BU117" s="952"/>
      <c r="BV117" s="952" t="s">
        <v>444</v>
      </c>
      <c r="BW117" s="952"/>
      <c r="BX117" s="952"/>
      <c r="BY117" s="952"/>
      <c r="BZ117" s="952"/>
      <c r="CA117" s="952" t="s">
        <v>444</v>
      </c>
      <c r="CB117" s="952"/>
      <c r="CC117" s="952"/>
      <c r="CD117" s="952"/>
      <c r="CE117" s="952"/>
      <c r="CF117" s="946" t="s">
        <v>430</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438</v>
      </c>
      <c r="DH117" s="991"/>
      <c r="DI117" s="991"/>
      <c r="DJ117" s="991"/>
      <c r="DK117" s="992"/>
      <c r="DL117" s="993" t="s">
        <v>438</v>
      </c>
      <c r="DM117" s="991"/>
      <c r="DN117" s="991"/>
      <c r="DO117" s="991"/>
      <c r="DP117" s="992"/>
      <c r="DQ117" s="993" t="s">
        <v>430</v>
      </c>
      <c r="DR117" s="991"/>
      <c r="DS117" s="991"/>
      <c r="DT117" s="991"/>
      <c r="DU117" s="992"/>
      <c r="DV117" s="994" t="s">
        <v>430</v>
      </c>
      <c r="DW117" s="995"/>
      <c r="DX117" s="995"/>
      <c r="DY117" s="995"/>
      <c r="DZ117" s="996"/>
    </row>
    <row r="118" spans="1:130" s="226" customFormat="1" ht="26.25" customHeight="1">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295</v>
      </c>
      <c r="AG118" s="917"/>
      <c r="AH118" s="917"/>
      <c r="AI118" s="917"/>
      <c r="AJ118" s="918"/>
      <c r="AK118" s="916" t="s">
        <v>294</v>
      </c>
      <c r="AL118" s="917"/>
      <c r="AM118" s="917"/>
      <c r="AN118" s="917"/>
      <c r="AO118" s="918"/>
      <c r="AP118" s="1003" t="s">
        <v>424</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438</v>
      </c>
      <c r="BR118" s="1030"/>
      <c r="BS118" s="1030"/>
      <c r="BT118" s="1030"/>
      <c r="BU118" s="1030"/>
      <c r="BV118" s="1030" t="s">
        <v>438</v>
      </c>
      <c r="BW118" s="1030"/>
      <c r="BX118" s="1030"/>
      <c r="BY118" s="1030"/>
      <c r="BZ118" s="1030"/>
      <c r="CA118" s="1030" t="s">
        <v>430</v>
      </c>
      <c r="CB118" s="1030"/>
      <c r="CC118" s="1030"/>
      <c r="CD118" s="1030"/>
      <c r="CE118" s="1030"/>
      <c r="CF118" s="946" t="s">
        <v>438</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438</v>
      </c>
      <c r="DH118" s="991"/>
      <c r="DI118" s="991"/>
      <c r="DJ118" s="991"/>
      <c r="DK118" s="992"/>
      <c r="DL118" s="993" t="s">
        <v>438</v>
      </c>
      <c r="DM118" s="991"/>
      <c r="DN118" s="991"/>
      <c r="DO118" s="991"/>
      <c r="DP118" s="992"/>
      <c r="DQ118" s="993" t="s">
        <v>438</v>
      </c>
      <c r="DR118" s="991"/>
      <c r="DS118" s="991"/>
      <c r="DT118" s="991"/>
      <c r="DU118" s="992"/>
      <c r="DV118" s="994" t="s">
        <v>431</v>
      </c>
      <c r="DW118" s="995"/>
      <c r="DX118" s="995"/>
      <c r="DY118" s="995"/>
      <c r="DZ118" s="996"/>
    </row>
    <row r="119" spans="1:130" s="226" customFormat="1" ht="26.25" customHeight="1">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438</v>
      </c>
      <c r="AB119" s="924"/>
      <c r="AC119" s="924"/>
      <c r="AD119" s="924"/>
      <c r="AE119" s="925"/>
      <c r="AF119" s="926" t="s">
        <v>431</v>
      </c>
      <c r="AG119" s="924"/>
      <c r="AH119" s="924"/>
      <c r="AI119" s="924"/>
      <c r="AJ119" s="925"/>
      <c r="AK119" s="926" t="s">
        <v>430</v>
      </c>
      <c r="AL119" s="924"/>
      <c r="AM119" s="924"/>
      <c r="AN119" s="924"/>
      <c r="AO119" s="925"/>
      <c r="AP119" s="927" t="s">
        <v>438</v>
      </c>
      <c r="AQ119" s="928"/>
      <c r="AR119" s="928"/>
      <c r="AS119" s="928"/>
      <c r="AT119" s="929"/>
      <c r="AU119" s="934"/>
      <c r="AV119" s="935"/>
      <c r="AW119" s="935"/>
      <c r="AX119" s="935"/>
      <c r="AY119" s="935"/>
      <c r="AZ119" s="257" t="s">
        <v>177</v>
      </c>
      <c r="BA119" s="257"/>
      <c r="BB119" s="257"/>
      <c r="BC119" s="257"/>
      <c r="BD119" s="257"/>
      <c r="BE119" s="257"/>
      <c r="BF119" s="257"/>
      <c r="BG119" s="257"/>
      <c r="BH119" s="257"/>
      <c r="BI119" s="257"/>
      <c r="BJ119" s="257"/>
      <c r="BK119" s="257"/>
      <c r="BL119" s="257"/>
      <c r="BM119" s="257"/>
      <c r="BN119" s="257"/>
      <c r="BO119" s="1007" t="s">
        <v>459</v>
      </c>
      <c r="BP119" s="1038"/>
      <c r="BQ119" s="1029">
        <v>30191518</v>
      </c>
      <c r="BR119" s="1030"/>
      <c r="BS119" s="1030"/>
      <c r="BT119" s="1030"/>
      <c r="BU119" s="1030"/>
      <c r="BV119" s="1030">
        <v>29759181</v>
      </c>
      <c r="BW119" s="1030"/>
      <c r="BX119" s="1030"/>
      <c r="BY119" s="1030"/>
      <c r="BZ119" s="1030"/>
      <c r="CA119" s="1030">
        <v>30747918</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17398</v>
      </c>
      <c r="DH119" s="1016"/>
      <c r="DI119" s="1016"/>
      <c r="DJ119" s="1016"/>
      <c r="DK119" s="1017"/>
      <c r="DL119" s="1015">
        <v>10558</v>
      </c>
      <c r="DM119" s="1016"/>
      <c r="DN119" s="1016"/>
      <c r="DO119" s="1016"/>
      <c r="DP119" s="1017"/>
      <c r="DQ119" s="1015">
        <v>3712</v>
      </c>
      <c r="DR119" s="1016"/>
      <c r="DS119" s="1016"/>
      <c r="DT119" s="1016"/>
      <c r="DU119" s="1017"/>
      <c r="DV119" s="1018">
        <v>0.1</v>
      </c>
      <c r="DW119" s="1019"/>
      <c r="DX119" s="1019"/>
      <c r="DY119" s="1019"/>
      <c r="DZ119" s="1020"/>
    </row>
    <row r="120" spans="1:130" s="226" customFormat="1" ht="26.25" customHeight="1">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431</v>
      </c>
      <c r="AB120" s="991"/>
      <c r="AC120" s="991"/>
      <c r="AD120" s="991"/>
      <c r="AE120" s="992"/>
      <c r="AF120" s="993" t="s">
        <v>431</v>
      </c>
      <c r="AG120" s="991"/>
      <c r="AH120" s="991"/>
      <c r="AI120" s="991"/>
      <c r="AJ120" s="992"/>
      <c r="AK120" s="993" t="s">
        <v>431</v>
      </c>
      <c r="AL120" s="991"/>
      <c r="AM120" s="991"/>
      <c r="AN120" s="991"/>
      <c r="AO120" s="992"/>
      <c r="AP120" s="994" t="s">
        <v>431</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3336218</v>
      </c>
      <c r="BR120" s="959"/>
      <c r="BS120" s="959"/>
      <c r="BT120" s="959"/>
      <c r="BU120" s="959"/>
      <c r="BV120" s="959">
        <v>3445481</v>
      </c>
      <c r="BW120" s="959"/>
      <c r="BX120" s="959"/>
      <c r="BY120" s="959"/>
      <c r="BZ120" s="959"/>
      <c r="CA120" s="959">
        <v>3527548</v>
      </c>
      <c r="CB120" s="959"/>
      <c r="CC120" s="959"/>
      <c r="CD120" s="959"/>
      <c r="CE120" s="959"/>
      <c r="CF120" s="973">
        <v>54.8</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v>4151157</v>
      </c>
      <c r="DH120" s="959"/>
      <c r="DI120" s="959"/>
      <c r="DJ120" s="959"/>
      <c r="DK120" s="959"/>
      <c r="DL120" s="959">
        <v>4376732</v>
      </c>
      <c r="DM120" s="959"/>
      <c r="DN120" s="959"/>
      <c r="DO120" s="959"/>
      <c r="DP120" s="959"/>
      <c r="DQ120" s="959">
        <v>4594483</v>
      </c>
      <c r="DR120" s="959"/>
      <c r="DS120" s="959"/>
      <c r="DT120" s="959"/>
      <c r="DU120" s="959"/>
      <c r="DV120" s="960">
        <v>71.3</v>
      </c>
      <c r="DW120" s="960"/>
      <c r="DX120" s="960"/>
      <c r="DY120" s="960"/>
      <c r="DZ120" s="961"/>
    </row>
    <row r="121" spans="1:130" s="226" customFormat="1" ht="26.25" customHeight="1">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431</v>
      </c>
      <c r="AB121" s="991"/>
      <c r="AC121" s="991"/>
      <c r="AD121" s="991"/>
      <c r="AE121" s="992"/>
      <c r="AF121" s="993" t="s">
        <v>438</v>
      </c>
      <c r="AG121" s="991"/>
      <c r="AH121" s="991"/>
      <c r="AI121" s="991"/>
      <c r="AJ121" s="992"/>
      <c r="AK121" s="993" t="s">
        <v>431</v>
      </c>
      <c r="AL121" s="991"/>
      <c r="AM121" s="991"/>
      <c r="AN121" s="991"/>
      <c r="AO121" s="992"/>
      <c r="AP121" s="994" t="s">
        <v>431</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1283467</v>
      </c>
      <c r="BR121" s="952"/>
      <c r="BS121" s="952"/>
      <c r="BT121" s="952"/>
      <c r="BU121" s="952"/>
      <c r="BV121" s="952">
        <v>1281732</v>
      </c>
      <c r="BW121" s="952"/>
      <c r="BX121" s="952"/>
      <c r="BY121" s="952"/>
      <c r="BZ121" s="952"/>
      <c r="CA121" s="952">
        <v>1261570</v>
      </c>
      <c r="CB121" s="952"/>
      <c r="CC121" s="952"/>
      <c r="CD121" s="952"/>
      <c r="CE121" s="952"/>
      <c r="CF121" s="946">
        <v>19.600000000000001</v>
      </c>
      <c r="CG121" s="947"/>
      <c r="CH121" s="947"/>
      <c r="CI121" s="947"/>
      <c r="CJ121" s="947"/>
      <c r="CK121" s="1042"/>
      <c r="CL121" s="1043"/>
      <c r="CM121" s="1043"/>
      <c r="CN121" s="1043"/>
      <c r="CO121" s="1044"/>
      <c r="CP121" s="1052" t="s">
        <v>467</v>
      </c>
      <c r="CQ121" s="1053"/>
      <c r="CR121" s="1053"/>
      <c r="CS121" s="1053"/>
      <c r="CT121" s="1053"/>
      <c r="CU121" s="1053"/>
      <c r="CV121" s="1053"/>
      <c r="CW121" s="1053"/>
      <c r="CX121" s="1053"/>
      <c r="CY121" s="1053"/>
      <c r="CZ121" s="1053"/>
      <c r="DA121" s="1053"/>
      <c r="DB121" s="1053"/>
      <c r="DC121" s="1053"/>
      <c r="DD121" s="1053"/>
      <c r="DE121" s="1053"/>
      <c r="DF121" s="1054"/>
      <c r="DG121" s="951">
        <v>142565</v>
      </c>
      <c r="DH121" s="952"/>
      <c r="DI121" s="952"/>
      <c r="DJ121" s="952"/>
      <c r="DK121" s="952"/>
      <c r="DL121" s="952">
        <v>138146</v>
      </c>
      <c r="DM121" s="952"/>
      <c r="DN121" s="952"/>
      <c r="DO121" s="952"/>
      <c r="DP121" s="952"/>
      <c r="DQ121" s="952">
        <v>1298426</v>
      </c>
      <c r="DR121" s="952"/>
      <c r="DS121" s="952"/>
      <c r="DT121" s="952"/>
      <c r="DU121" s="952"/>
      <c r="DV121" s="953">
        <v>20.2</v>
      </c>
      <c r="DW121" s="953"/>
      <c r="DX121" s="953"/>
      <c r="DY121" s="953"/>
      <c r="DZ121" s="954"/>
    </row>
    <row r="122" spans="1:130" s="226" customFormat="1" ht="26.25" customHeight="1">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431</v>
      </c>
      <c r="AB122" s="991"/>
      <c r="AC122" s="991"/>
      <c r="AD122" s="991"/>
      <c r="AE122" s="992"/>
      <c r="AF122" s="993" t="s">
        <v>431</v>
      </c>
      <c r="AG122" s="991"/>
      <c r="AH122" s="991"/>
      <c r="AI122" s="991"/>
      <c r="AJ122" s="992"/>
      <c r="AK122" s="993" t="s">
        <v>431</v>
      </c>
      <c r="AL122" s="991"/>
      <c r="AM122" s="991"/>
      <c r="AN122" s="991"/>
      <c r="AO122" s="992"/>
      <c r="AP122" s="994" t="s">
        <v>431</v>
      </c>
      <c r="AQ122" s="995"/>
      <c r="AR122" s="995"/>
      <c r="AS122" s="995"/>
      <c r="AT122" s="996"/>
      <c r="AU122" s="1024"/>
      <c r="AV122" s="1025"/>
      <c r="AW122" s="1025"/>
      <c r="AX122" s="1025"/>
      <c r="AY122" s="1026"/>
      <c r="AZ122" s="1006" t="s">
        <v>468</v>
      </c>
      <c r="BA122" s="997"/>
      <c r="BB122" s="997"/>
      <c r="BC122" s="997"/>
      <c r="BD122" s="997"/>
      <c r="BE122" s="997"/>
      <c r="BF122" s="997"/>
      <c r="BG122" s="997"/>
      <c r="BH122" s="997"/>
      <c r="BI122" s="997"/>
      <c r="BJ122" s="997"/>
      <c r="BK122" s="997"/>
      <c r="BL122" s="997"/>
      <c r="BM122" s="997"/>
      <c r="BN122" s="997"/>
      <c r="BO122" s="997"/>
      <c r="BP122" s="998"/>
      <c r="BQ122" s="1029">
        <v>19798365</v>
      </c>
      <c r="BR122" s="1030"/>
      <c r="BS122" s="1030"/>
      <c r="BT122" s="1030"/>
      <c r="BU122" s="1030"/>
      <c r="BV122" s="1030">
        <v>19518766</v>
      </c>
      <c r="BW122" s="1030"/>
      <c r="BX122" s="1030"/>
      <c r="BY122" s="1030"/>
      <c r="BZ122" s="1030"/>
      <c r="CA122" s="1030">
        <v>20147262</v>
      </c>
      <c r="CB122" s="1030"/>
      <c r="CC122" s="1030"/>
      <c r="CD122" s="1030"/>
      <c r="CE122" s="1030"/>
      <c r="CF122" s="1050">
        <v>312.8</v>
      </c>
      <c r="CG122" s="1051"/>
      <c r="CH122" s="1051"/>
      <c r="CI122" s="1051"/>
      <c r="CJ122" s="1051"/>
      <c r="CK122" s="1042"/>
      <c r="CL122" s="1043"/>
      <c r="CM122" s="1043"/>
      <c r="CN122" s="1043"/>
      <c r="CO122" s="1044"/>
      <c r="CP122" s="1052" t="s">
        <v>469</v>
      </c>
      <c r="CQ122" s="1053"/>
      <c r="CR122" s="1053"/>
      <c r="CS122" s="1053"/>
      <c r="CT122" s="1053"/>
      <c r="CU122" s="1053"/>
      <c r="CV122" s="1053"/>
      <c r="CW122" s="1053"/>
      <c r="CX122" s="1053"/>
      <c r="CY122" s="1053"/>
      <c r="CZ122" s="1053"/>
      <c r="DA122" s="1053"/>
      <c r="DB122" s="1053"/>
      <c r="DC122" s="1053"/>
      <c r="DD122" s="1053"/>
      <c r="DE122" s="1053"/>
      <c r="DF122" s="1054"/>
      <c r="DG122" s="951">
        <v>3762</v>
      </c>
      <c r="DH122" s="952"/>
      <c r="DI122" s="952"/>
      <c r="DJ122" s="952"/>
      <c r="DK122" s="952"/>
      <c r="DL122" s="952">
        <v>3464</v>
      </c>
      <c r="DM122" s="952"/>
      <c r="DN122" s="952"/>
      <c r="DO122" s="952"/>
      <c r="DP122" s="952"/>
      <c r="DQ122" s="952">
        <v>3124</v>
      </c>
      <c r="DR122" s="952"/>
      <c r="DS122" s="952"/>
      <c r="DT122" s="952"/>
      <c r="DU122" s="952"/>
      <c r="DV122" s="953">
        <v>0</v>
      </c>
      <c r="DW122" s="953"/>
      <c r="DX122" s="953"/>
      <c r="DY122" s="953"/>
      <c r="DZ122" s="954"/>
    </row>
    <row r="123" spans="1:130" s="226" customFormat="1" ht="26.25" customHeight="1">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13034</v>
      </c>
      <c r="AB123" s="991"/>
      <c r="AC123" s="991"/>
      <c r="AD123" s="991"/>
      <c r="AE123" s="992"/>
      <c r="AF123" s="993">
        <v>2253</v>
      </c>
      <c r="AG123" s="991"/>
      <c r="AH123" s="991"/>
      <c r="AI123" s="991"/>
      <c r="AJ123" s="992"/>
      <c r="AK123" s="993">
        <v>2226</v>
      </c>
      <c r="AL123" s="991"/>
      <c r="AM123" s="991"/>
      <c r="AN123" s="991"/>
      <c r="AO123" s="992"/>
      <c r="AP123" s="994">
        <v>0</v>
      </c>
      <c r="AQ123" s="995"/>
      <c r="AR123" s="995"/>
      <c r="AS123" s="995"/>
      <c r="AT123" s="996"/>
      <c r="AU123" s="1027"/>
      <c r="AV123" s="1028"/>
      <c r="AW123" s="1028"/>
      <c r="AX123" s="1028"/>
      <c r="AY123" s="1028"/>
      <c r="AZ123" s="257" t="s">
        <v>177</v>
      </c>
      <c r="BA123" s="257"/>
      <c r="BB123" s="257"/>
      <c r="BC123" s="257"/>
      <c r="BD123" s="257"/>
      <c r="BE123" s="257"/>
      <c r="BF123" s="257"/>
      <c r="BG123" s="257"/>
      <c r="BH123" s="257"/>
      <c r="BI123" s="257"/>
      <c r="BJ123" s="257"/>
      <c r="BK123" s="257"/>
      <c r="BL123" s="257"/>
      <c r="BM123" s="257"/>
      <c r="BN123" s="257"/>
      <c r="BO123" s="1007" t="s">
        <v>470</v>
      </c>
      <c r="BP123" s="1038"/>
      <c r="BQ123" s="1097">
        <v>24418050</v>
      </c>
      <c r="BR123" s="1098"/>
      <c r="BS123" s="1098"/>
      <c r="BT123" s="1098"/>
      <c r="BU123" s="1098"/>
      <c r="BV123" s="1098">
        <v>24245979</v>
      </c>
      <c r="BW123" s="1098"/>
      <c r="BX123" s="1098"/>
      <c r="BY123" s="1098"/>
      <c r="BZ123" s="1098"/>
      <c r="CA123" s="1098">
        <v>24936380</v>
      </c>
      <c r="CB123" s="1098"/>
      <c r="CC123" s="1098"/>
      <c r="CD123" s="1098"/>
      <c r="CE123" s="1098"/>
      <c r="CF123" s="1031"/>
      <c r="CG123" s="1032"/>
      <c r="CH123" s="1032"/>
      <c r="CI123" s="1032"/>
      <c r="CJ123" s="1033"/>
      <c r="CK123" s="1042"/>
      <c r="CL123" s="1043"/>
      <c r="CM123" s="1043"/>
      <c r="CN123" s="1043"/>
      <c r="CO123" s="1044"/>
      <c r="CP123" s="1052" t="s">
        <v>394</v>
      </c>
      <c r="CQ123" s="1053"/>
      <c r="CR123" s="1053"/>
      <c r="CS123" s="1053"/>
      <c r="CT123" s="1053"/>
      <c r="CU123" s="1053"/>
      <c r="CV123" s="1053"/>
      <c r="CW123" s="1053"/>
      <c r="CX123" s="1053"/>
      <c r="CY123" s="1053"/>
      <c r="CZ123" s="1053"/>
      <c r="DA123" s="1053"/>
      <c r="DB123" s="1053"/>
      <c r="DC123" s="1053"/>
      <c r="DD123" s="1053"/>
      <c r="DE123" s="1053"/>
      <c r="DF123" s="1054"/>
      <c r="DG123" s="990">
        <v>1866</v>
      </c>
      <c r="DH123" s="991"/>
      <c r="DI123" s="991"/>
      <c r="DJ123" s="991"/>
      <c r="DK123" s="992"/>
      <c r="DL123" s="993">
        <v>1852</v>
      </c>
      <c r="DM123" s="991"/>
      <c r="DN123" s="991"/>
      <c r="DO123" s="991"/>
      <c r="DP123" s="992"/>
      <c r="DQ123" s="993">
        <v>2045</v>
      </c>
      <c r="DR123" s="991"/>
      <c r="DS123" s="991"/>
      <c r="DT123" s="991"/>
      <c r="DU123" s="992"/>
      <c r="DV123" s="994">
        <v>0</v>
      </c>
      <c r="DW123" s="995"/>
      <c r="DX123" s="995"/>
      <c r="DY123" s="995"/>
      <c r="DZ123" s="996"/>
    </row>
    <row r="124" spans="1:130" s="226" customFormat="1" ht="26.25" customHeight="1" thickBot="1">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471</v>
      </c>
      <c r="AB124" s="991"/>
      <c r="AC124" s="991"/>
      <c r="AD124" s="991"/>
      <c r="AE124" s="992"/>
      <c r="AF124" s="993" t="s">
        <v>472</v>
      </c>
      <c r="AG124" s="991"/>
      <c r="AH124" s="991"/>
      <c r="AI124" s="991"/>
      <c r="AJ124" s="992"/>
      <c r="AK124" s="993" t="s">
        <v>471</v>
      </c>
      <c r="AL124" s="991"/>
      <c r="AM124" s="991"/>
      <c r="AN124" s="991"/>
      <c r="AO124" s="992"/>
      <c r="AP124" s="994" t="s">
        <v>473</v>
      </c>
      <c r="AQ124" s="995"/>
      <c r="AR124" s="995"/>
      <c r="AS124" s="995"/>
      <c r="AT124" s="996"/>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87.8</v>
      </c>
      <c r="BR124" s="1060"/>
      <c r="BS124" s="1060"/>
      <c r="BT124" s="1060"/>
      <c r="BU124" s="1060"/>
      <c r="BV124" s="1060">
        <v>86.1</v>
      </c>
      <c r="BW124" s="1060"/>
      <c r="BX124" s="1060"/>
      <c r="BY124" s="1060"/>
      <c r="BZ124" s="1060"/>
      <c r="CA124" s="1060">
        <v>90.2</v>
      </c>
      <c r="CB124" s="1060"/>
      <c r="CC124" s="1060"/>
      <c r="CD124" s="1060"/>
      <c r="CE124" s="1060"/>
      <c r="CF124" s="1061"/>
      <c r="CG124" s="1062"/>
      <c r="CH124" s="1062"/>
      <c r="CI124" s="1062"/>
      <c r="CJ124" s="1063"/>
      <c r="CK124" s="1045"/>
      <c r="CL124" s="1045"/>
      <c r="CM124" s="1045"/>
      <c r="CN124" s="1045"/>
      <c r="CO124" s="1046"/>
      <c r="CP124" s="1052" t="s">
        <v>475</v>
      </c>
      <c r="CQ124" s="1053"/>
      <c r="CR124" s="1053"/>
      <c r="CS124" s="1053"/>
      <c r="CT124" s="1053"/>
      <c r="CU124" s="1053"/>
      <c r="CV124" s="1053"/>
      <c r="CW124" s="1053"/>
      <c r="CX124" s="1053"/>
      <c r="CY124" s="1053"/>
      <c r="CZ124" s="1053"/>
      <c r="DA124" s="1053"/>
      <c r="DB124" s="1053"/>
      <c r="DC124" s="1053"/>
      <c r="DD124" s="1053"/>
      <c r="DE124" s="1053"/>
      <c r="DF124" s="1054"/>
      <c r="DG124" s="1037">
        <v>1273490</v>
      </c>
      <c r="DH124" s="1016"/>
      <c r="DI124" s="1016"/>
      <c r="DJ124" s="1016"/>
      <c r="DK124" s="1017"/>
      <c r="DL124" s="1015">
        <v>1281290</v>
      </c>
      <c r="DM124" s="1016"/>
      <c r="DN124" s="1016"/>
      <c r="DO124" s="1016"/>
      <c r="DP124" s="1017"/>
      <c r="DQ124" s="1015">
        <v>355</v>
      </c>
      <c r="DR124" s="1016"/>
      <c r="DS124" s="1016"/>
      <c r="DT124" s="1016"/>
      <c r="DU124" s="1017"/>
      <c r="DV124" s="1018">
        <v>0</v>
      </c>
      <c r="DW124" s="1019"/>
      <c r="DX124" s="1019"/>
      <c r="DY124" s="1019"/>
      <c r="DZ124" s="1020"/>
    </row>
    <row r="125" spans="1:130" s="226" customFormat="1" ht="26.25" customHeight="1">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438</v>
      </c>
      <c r="AB125" s="991"/>
      <c r="AC125" s="991"/>
      <c r="AD125" s="991"/>
      <c r="AE125" s="992"/>
      <c r="AF125" s="993" t="s">
        <v>476</v>
      </c>
      <c r="AG125" s="991"/>
      <c r="AH125" s="991"/>
      <c r="AI125" s="991"/>
      <c r="AJ125" s="992"/>
      <c r="AK125" s="993" t="s">
        <v>473</v>
      </c>
      <c r="AL125" s="991"/>
      <c r="AM125" s="991"/>
      <c r="AN125" s="991"/>
      <c r="AO125" s="992"/>
      <c r="AP125" s="994" t="s">
        <v>471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477</v>
      </c>
      <c r="CL125" s="1040"/>
      <c r="CM125" s="1040"/>
      <c r="CN125" s="1040"/>
      <c r="CO125" s="1041"/>
      <c r="CP125" s="972" t="s">
        <v>478</v>
      </c>
      <c r="CQ125" s="921"/>
      <c r="CR125" s="921"/>
      <c r="CS125" s="921"/>
      <c r="CT125" s="921"/>
      <c r="CU125" s="921"/>
      <c r="CV125" s="921"/>
      <c r="CW125" s="921"/>
      <c r="CX125" s="921"/>
      <c r="CY125" s="921"/>
      <c r="CZ125" s="921"/>
      <c r="DA125" s="921"/>
      <c r="DB125" s="921"/>
      <c r="DC125" s="921"/>
      <c r="DD125" s="921"/>
      <c r="DE125" s="921"/>
      <c r="DF125" s="922"/>
      <c r="DG125" s="958" t="s">
        <v>479</v>
      </c>
      <c r="DH125" s="959"/>
      <c r="DI125" s="959"/>
      <c r="DJ125" s="959"/>
      <c r="DK125" s="959"/>
      <c r="DL125" s="959" t="s">
        <v>438</v>
      </c>
      <c r="DM125" s="959"/>
      <c r="DN125" s="959"/>
      <c r="DO125" s="959"/>
      <c r="DP125" s="959"/>
      <c r="DQ125" s="959" t="s">
        <v>430</v>
      </c>
      <c r="DR125" s="959"/>
      <c r="DS125" s="959"/>
      <c r="DT125" s="959"/>
      <c r="DU125" s="959"/>
      <c r="DV125" s="960" t="s">
        <v>471</v>
      </c>
      <c r="DW125" s="960"/>
      <c r="DX125" s="960"/>
      <c r="DY125" s="960"/>
      <c r="DZ125" s="961"/>
    </row>
    <row r="126" spans="1:130" s="226" customFormat="1" ht="26.25" customHeight="1" thickBot="1">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438</v>
      </c>
      <c r="AB126" s="991"/>
      <c r="AC126" s="991"/>
      <c r="AD126" s="991"/>
      <c r="AE126" s="992"/>
      <c r="AF126" s="993" t="s">
        <v>480</v>
      </c>
      <c r="AG126" s="991"/>
      <c r="AH126" s="991"/>
      <c r="AI126" s="991"/>
      <c r="AJ126" s="992"/>
      <c r="AK126" s="993" t="s">
        <v>438</v>
      </c>
      <c r="AL126" s="991"/>
      <c r="AM126" s="991"/>
      <c r="AN126" s="991"/>
      <c r="AO126" s="992"/>
      <c r="AP126" s="994" t="s">
        <v>430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476</v>
      </c>
      <c r="DH126" s="952"/>
      <c r="DI126" s="952"/>
      <c r="DJ126" s="952"/>
      <c r="DK126" s="952"/>
      <c r="DL126" s="952" t="s">
        <v>438</v>
      </c>
      <c r="DM126" s="952"/>
      <c r="DN126" s="952"/>
      <c r="DO126" s="952"/>
      <c r="DP126" s="952"/>
      <c r="DQ126" s="952" t="s">
        <v>473</v>
      </c>
      <c r="DR126" s="952"/>
      <c r="DS126" s="952"/>
      <c r="DT126" s="952"/>
      <c r="DU126" s="952"/>
      <c r="DV126" s="953" t="s">
        <v>473</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6855</v>
      </c>
      <c r="AB127" s="991"/>
      <c r="AC127" s="991"/>
      <c r="AD127" s="991"/>
      <c r="AE127" s="992"/>
      <c r="AF127" s="993">
        <v>6861</v>
      </c>
      <c r="AG127" s="991"/>
      <c r="AH127" s="991"/>
      <c r="AI127" s="991"/>
      <c r="AJ127" s="992"/>
      <c r="AK127" s="993">
        <v>6857</v>
      </c>
      <c r="AL127" s="991"/>
      <c r="AM127" s="991"/>
      <c r="AN127" s="991"/>
      <c r="AO127" s="992"/>
      <c r="AP127" s="994">
        <v>0.1</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444</v>
      </c>
      <c r="DH127" s="952"/>
      <c r="DI127" s="952"/>
      <c r="DJ127" s="952"/>
      <c r="DK127" s="952"/>
      <c r="DL127" s="952" t="s">
        <v>479</v>
      </c>
      <c r="DM127" s="952"/>
      <c r="DN127" s="952"/>
      <c r="DO127" s="952"/>
      <c r="DP127" s="952"/>
      <c r="DQ127" s="952" t="s">
        <v>476</v>
      </c>
      <c r="DR127" s="952"/>
      <c r="DS127" s="952"/>
      <c r="DT127" s="952"/>
      <c r="DU127" s="952"/>
      <c r="DV127" s="953" t="s">
        <v>438</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172090</v>
      </c>
      <c r="AB128" s="1080"/>
      <c r="AC128" s="1080"/>
      <c r="AD128" s="1080"/>
      <c r="AE128" s="1081"/>
      <c r="AF128" s="1082">
        <v>164671</v>
      </c>
      <c r="AG128" s="1080"/>
      <c r="AH128" s="1080"/>
      <c r="AI128" s="1080"/>
      <c r="AJ128" s="1081"/>
      <c r="AK128" s="1082">
        <v>201024</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430</v>
      </c>
      <c r="BG128" s="1087"/>
      <c r="BH128" s="1087"/>
      <c r="BI128" s="1087"/>
      <c r="BJ128" s="1087"/>
      <c r="BK128" s="1087"/>
      <c r="BL128" s="1088"/>
      <c r="BM128" s="1086">
        <v>13.53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492</v>
      </c>
      <c r="DH128" s="1072"/>
      <c r="DI128" s="1072"/>
      <c r="DJ128" s="1072"/>
      <c r="DK128" s="1072"/>
      <c r="DL128" s="1072" t="s">
        <v>438</v>
      </c>
      <c r="DM128" s="1072"/>
      <c r="DN128" s="1072"/>
      <c r="DO128" s="1072"/>
      <c r="DP128" s="1072"/>
      <c r="DQ128" s="1072" t="s">
        <v>438</v>
      </c>
      <c r="DR128" s="1072"/>
      <c r="DS128" s="1072"/>
      <c r="DT128" s="1072"/>
      <c r="DU128" s="1072"/>
      <c r="DV128" s="1073" t="s">
        <v>444</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493</v>
      </c>
      <c r="X129" s="1106"/>
      <c r="Y129" s="1106"/>
      <c r="Z129" s="1107"/>
      <c r="AA129" s="990">
        <v>9115855</v>
      </c>
      <c r="AB129" s="991"/>
      <c r="AC129" s="991"/>
      <c r="AD129" s="991"/>
      <c r="AE129" s="992"/>
      <c r="AF129" s="993">
        <v>8920607</v>
      </c>
      <c r="AG129" s="991"/>
      <c r="AH129" s="991"/>
      <c r="AI129" s="991"/>
      <c r="AJ129" s="992"/>
      <c r="AK129" s="993">
        <v>8964838</v>
      </c>
      <c r="AL129" s="991"/>
      <c r="AM129" s="991"/>
      <c r="AN129" s="991"/>
      <c r="AO129" s="992"/>
      <c r="AP129" s="1108"/>
      <c r="AQ129" s="1109"/>
      <c r="AR129" s="1109"/>
      <c r="AS129" s="1109"/>
      <c r="AT129" s="1110"/>
      <c r="AU129" s="264"/>
      <c r="AV129" s="264"/>
      <c r="AW129" s="264"/>
      <c r="AX129" s="1099" t="s">
        <v>494</v>
      </c>
      <c r="AY129" s="982"/>
      <c r="AZ129" s="982"/>
      <c r="BA129" s="982"/>
      <c r="BB129" s="982"/>
      <c r="BC129" s="982"/>
      <c r="BD129" s="982"/>
      <c r="BE129" s="983"/>
      <c r="BF129" s="1100" t="s">
        <v>495</v>
      </c>
      <c r="BG129" s="1101"/>
      <c r="BH129" s="1101"/>
      <c r="BI129" s="1101"/>
      <c r="BJ129" s="1101"/>
      <c r="BK129" s="1101"/>
      <c r="BL129" s="1102"/>
      <c r="BM129" s="1100">
        <v>18.53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497</v>
      </c>
      <c r="X130" s="1106"/>
      <c r="Y130" s="1106"/>
      <c r="Z130" s="1107"/>
      <c r="AA130" s="990">
        <v>2544125</v>
      </c>
      <c r="AB130" s="991"/>
      <c r="AC130" s="991"/>
      <c r="AD130" s="991"/>
      <c r="AE130" s="992"/>
      <c r="AF130" s="993">
        <v>2523929</v>
      </c>
      <c r="AG130" s="991"/>
      <c r="AH130" s="991"/>
      <c r="AI130" s="991"/>
      <c r="AJ130" s="992"/>
      <c r="AK130" s="993">
        <v>2522940</v>
      </c>
      <c r="AL130" s="991"/>
      <c r="AM130" s="991"/>
      <c r="AN130" s="991"/>
      <c r="AO130" s="992"/>
      <c r="AP130" s="1108"/>
      <c r="AQ130" s="1109"/>
      <c r="AR130" s="1109"/>
      <c r="AS130" s="1109"/>
      <c r="AT130" s="1110"/>
      <c r="AU130" s="264"/>
      <c r="AV130" s="264"/>
      <c r="AW130" s="264"/>
      <c r="AX130" s="1099" t="s">
        <v>498</v>
      </c>
      <c r="AY130" s="982"/>
      <c r="AZ130" s="982"/>
      <c r="BA130" s="982"/>
      <c r="BB130" s="982"/>
      <c r="BC130" s="982"/>
      <c r="BD130" s="982"/>
      <c r="BE130" s="983"/>
      <c r="BF130" s="1136">
        <v>11.3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499</v>
      </c>
      <c r="X131" s="1144"/>
      <c r="Y131" s="1144"/>
      <c r="Z131" s="1145"/>
      <c r="AA131" s="1037">
        <v>6571730</v>
      </c>
      <c r="AB131" s="1016"/>
      <c r="AC131" s="1016"/>
      <c r="AD131" s="1016"/>
      <c r="AE131" s="1017"/>
      <c r="AF131" s="1015">
        <v>6396678</v>
      </c>
      <c r="AG131" s="1016"/>
      <c r="AH131" s="1016"/>
      <c r="AI131" s="1016"/>
      <c r="AJ131" s="1017"/>
      <c r="AK131" s="1015">
        <v>6441898</v>
      </c>
      <c r="AL131" s="1016"/>
      <c r="AM131" s="1016"/>
      <c r="AN131" s="1016"/>
      <c r="AO131" s="1017"/>
      <c r="AP131" s="1146"/>
      <c r="AQ131" s="1147"/>
      <c r="AR131" s="1147"/>
      <c r="AS131" s="1147"/>
      <c r="AT131" s="1148"/>
      <c r="AU131" s="264"/>
      <c r="AV131" s="264"/>
      <c r="AW131" s="264"/>
      <c r="AX131" s="1118" t="s">
        <v>500</v>
      </c>
      <c r="AY131" s="1069"/>
      <c r="AZ131" s="1069"/>
      <c r="BA131" s="1069"/>
      <c r="BB131" s="1069"/>
      <c r="BC131" s="1069"/>
      <c r="BD131" s="1069"/>
      <c r="BE131" s="1070"/>
      <c r="BF131" s="1119">
        <v>90.2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502</v>
      </c>
      <c r="W132" s="1129"/>
      <c r="X132" s="1129"/>
      <c r="Y132" s="1129"/>
      <c r="Z132" s="1130"/>
      <c r="AA132" s="1131">
        <v>12.802671439999999</v>
      </c>
      <c r="AB132" s="1132"/>
      <c r="AC132" s="1132"/>
      <c r="AD132" s="1132"/>
      <c r="AE132" s="1133"/>
      <c r="AF132" s="1134">
        <v>11.773173509999999</v>
      </c>
      <c r="AG132" s="1132"/>
      <c r="AH132" s="1132"/>
      <c r="AI132" s="1132"/>
      <c r="AJ132" s="1133"/>
      <c r="AK132" s="1134">
        <v>9.3291293960000008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503</v>
      </c>
      <c r="W133" s="1112"/>
      <c r="X133" s="1112"/>
      <c r="Y133" s="1112"/>
      <c r="Z133" s="1113"/>
      <c r="AA133" s="1114">
        <v>14.1</v>
      </c>
      <c r="AB133" s="1115"/>
      <c r="AC133" s="1115"/>
      <c r="AD133" s="1115"/>
      <c r="AE133" s="1116"/>
      <c r="AF133" s="1114">
        <v>12.8</v>
      </c>
      <c r="AG133" s="1115"/>
      <c r="AH133" s="1115"/>
      <c r="AI133" s="1115"/>
      <c r="AJ133" s="1116"/>
      <c r="AK133" s="1114">
        <v>11.3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jcRo+WdMfG9BTX1zln0ncGyoyy6lxs9Rueuat9j9p8SI16H4kld/clludwaW2NTRli5H2g61+lGyOiCiRmkXw==" saltValue="L0/wE9ofqOPIVLHCuR9v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mzlpxJTUAPMZRIdK7aQog6cl7jMH4dn8/ieV0QcdnjjuCvZrJU8haZSEGog47IdTKPshnzcEu25+icffhe7TQ==" saltValue="R8Dg46PU0Y/uaKgYfG4Lh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aUd33ip+QwTH0qCelbjqkuVpRdl5qK8fNvJf3YVrNXL6lwuUg0irSNs58bw0JaLg+Ec6HQtRFn1tg4JzIZr4A==" saltValue="8QuEl1q+CYcrtQDUjMpdz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512</v>
      </c>
      <c r="AL9" s="1155"/>
      <c r="AM9" s="1155"/>
      <c r="AN9" s="1156"/>
      <c r="AO9" s="292">
        <v>2075818</v>
      </c>
      <c r="AP9" s="292">
        <v>143120</v>
      </c>
      <c r="AQ9" s="293">
        <v>87072</v>
      </c>
      <c r="AR9" s="294">
        <v>64.400000000000006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513</v>
      </c>
      <c r="AL10" s="1155"/>
      <c r="AM10" s="1155"/>
      <c r="AN10" s="1156"/>
      <c r="AO10" s="295">
        <v>198346</v>
      </c>
      <c r="AP10" s="295">
        <v>13675</v>
      </c>
      <c r="AQ10" s="296">
        <v>10235</v>
      </c>
      <c r="AR10" s="297">
        <v>33.6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514</v>
      </c>
      <c r="AL11" s="1155"/>
      <c r="AM11" s="1155"/>
      <c r="AN11" s="1156"/>
      <c r="AO11" s="295">
        <v>402845</v>
      </c>
      <c r="AP11" s="295">
        <v>27775</v>
      </c>
      <c r="AQ11" s="296">
        <v>13554</v>
      </c>
      <c r="AR11" s="297">
        <v>104.9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515</v>
      </c>
      <c r="AL12" s="1155"/>
      <c r="AM12" s="1155"/>
      <c r="AN12" s="1156"/>
      <c r="AO12" s="295" t="s">
        <v>516</v>
      </c>
      <c r="AP12" s="295" t="s">
        <v>516</v>
      </c>
      <c r="AQ12" s="296">
        <v>777</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517</v>
      </c>
      <c r="AL13" s="1155"/>
      <c r="AM13" s="1155"/>
      <c r="AN13" s="1156"/>
      <c r="AO13" s="295" t="s">
        <v>516</v>
      </c>
      <c r="AP13" s="295" t="s">
        <v>516</v>
      </c>
      <c r="AQ13" s="296">
        <v>1</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518</v>
      </c>
      <c r="AL14" s="1155"/>
      <c r="AM14" s="1155"/>
      <c r="AN14" s="1156"/>
      <c r="AO14" s="295">
        <v>45077</v>
      </c>
      <c r="AP14" s="295">
        <v>3108</v>
      </c>
      <c r="AQ14" s="296">
        <v>4055</v>
      </c>
      <c r="AR14" s="297">
        <v>-23.4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519</v>
      </c>
      <c r="AL15" s="1155"/>
      <c r="AM15" s="1155"/>
      <c r="AN15" s="1156"/>
      <c r="AO15" s="295">
        <v>45487</v>
      </c>
      <c r="AP15" s="295">
        <v>3136</v>
      </c>
      <c r="AQ15" s="296">
        <v>1927</v>
      </c>
      <c r="AR15" s="297">
        <v>62.7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520</v>
      </c>
      <c r="AL16" s="1158"/>
      <c r="AM16" s="1158"/>
      <c r="AN16" s="1159"/>
      <c r="AO16" s="295">
        <v>-191304</v>
      </c>
      <c r="AP16" s="295">
        <v>-13190</v>
      </c>
      <c r="AQ16" s="296">
        <v>-9107</v>
      </c>
      <c r="AR16" s="297">
        <v>44.8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177</v>
      </c>
      <c r="AL17" s="1158"/>
      <c r="AM17" s="1158"/>
      <c r="AN17" s="1159"/>
      <c r="AO17" s="295">
        <v>2576269</v>
      </c>
      <c r="AP17" s="295">
        <v>177625</v>
      </c>
      <c r="AQ17" s="296">
        <v>108514</v>
      </c>
      <c r="AR17" s="297">
        <v>63.7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525</v>
      </c>
      <c r="AL21" s="1150"/>
      <c r="AM21" s="1150"/>
      <c r="AN21" s="1151"/>
      <c r="AO21" s="307">
        <v>16</v>
      </c>
      <c r="AP21" s="308">
        <v>10.050000000000001</v>
      </c>
      <c r="AQ21" s="309">
        <v>5.95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526</v>
      </c>
      <c r="AL22" s="1150"/>
      <c r="AM22" s="1150"/>
      <c r="AN22" s="1151"/>
      <c r="AO22" s="312">
        <v>101.2</v>
      </c>
      <c r="AP22" s="313">
        <v>96.5</v>
      </c>
      <c r="AQ22" s="314">
        <v>4.7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531</v>
      </c>
      <c r="AL32" s="1166"/>
      <c r="AM32" s="1166"/>
      <c r="AN32" s="1167"/>
      <c r="AO32" s="322">
        <v>2818752</v>
      </c>
      <c r="AP32" s="322">
        <v>194343</v>
      </c>
      <c r="AQ32" s="323">
        <v>51702</v>
      </c>
      <c r="AR32" s="324">
        <v>275.89999999999998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532</v>
      </c>
      <c r="AL33" s="1166"/>
      <c r="AM33" s="1166"/>
      <c r="AN33" s="1167"/>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533</v>
      </c>
      <c r="AL34" s="1166"/>
      <c r="AM34" s="1166"/>
      <c r="AN34" s="1167"/>
      <c r="AO34" s="322" t="s">
        <v>516</v>
      </c>
      <c r="AP34" s="322" t="s">
        <v>516</v>
      </c>
      <c r="AQ34" s="323">
        <v>10</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534</v>
      </c>
      <c r="AL35" s="1166"/>
      <c r="AM35" s="1166"/>
      <c r="AN35" s="1167"/>
      <c r="AO35" s="322">
        <v>450476</v>
      </c>
      <c r="AP35" s="322">
        <v>31059</v>
      </c>
      <c r="AQ35" s="323">
        <v>15257</v>
      </c>
      <c r="AR35" s="324">
        <v>103.6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535</v>
      </c>
      <c r="AL36" s="1166"/>
      <c r="AM36" s="1166"/>
      <c r="AN36" s="1167"/>
      <c r="AO36" s="322">
        <v>46528</v>
      </c>
      <c r="AP36" s="322">
        <v>3208</v>
      </c>
      <c r="AQ36" s="323">
        <v>3750</v>
      </c>
      <c r="AR36" s="324">
        <v>-14.5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536</v>
      </c>
      <c r="AL37" s="1166"/>
      <c r="AM37" s="1166"/>
      <c r="AN37" s="1167"/>
      <c r="AO37" s="322">
        <v>9083</v>
      </c>
      <c r="AP37" s="322">
        <v>626</v>
      </c>
      <c r="AQ37" s="323">
        <v>880</v>
      </c>
      <c r="AR37" s="324">
        <v>-28.9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537</v>
      </c>
      <c r="AL38" s="1169"/>
      <c r="AM38" s="1169"/>
      <c r="AN38" s="1170"/>
      <c r="AO38" s="325">
        <v>98</v>
      </c>
      <c r="AP38" s="325">
        <v>7</v>
      </c>
      <c r="AQ38" s="326">
        <v>8</v>
      </c>
      <c r="AR38" s="314">
        <v>-12.5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538</v>
      </c>
      <c r="AL39" s="1169"/>
      <c r="AM39" s="1169"/>
      <c r="AN39" s="1170"/>
      <c r="AO39" s="322">
        <v>-201024</v>
      </c>
      <c r="AP39" s="322">
        <v>-13860</v>
      </c>
      <c r="AQ39" s="323">
        <v>-2230</v>
      </c>
      <c r="AR39" s="324">
        <v>521.5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539</v>
      </c>
      <c r="AL40" s="1166"/>
      <c r="AM40" s="1166"/>
      <c r="AN40" s="1167"/>
      <c r="AO40" s="322">
        <v>-2522940</v>
      </c>
      <c r="AP40" s="322">
        <v>-173948</v>
      </c>
      <c r="AQ40" s="323">
        <v>-47794</v>
      </c>
      <c r="AR40" s="324">
        <v>264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289</v>
      </c>
      <c r="AL41" s="1172"/>
      <c r="AM41" s="1172"/>
      <c r="AN41" s="1173"/>
      <c r="AO41" s="322">
        <v>600973</v>
      </c>
      <c r="AP41" s="322">
        <v>41435</v>
      </c>
      <c r="AQ41" s="323">
        <v>21582</v>
      </c>
      <c r="AR41" s="324">
        <v>92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507</v>
      </c>
      <c r="AN49" s="1162" t="s">
        <v>543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2650419</v>
      </c>
      <c r="AN51" s="344">
        <v>174232</v>
      </c>
      <c r="AO51" s="345">
        <v>28.3</v>
      </c>
      <c r="AP51" s="346">
        <v>74444</v>
      </c>
      <c r="AQ51" s="347">
        <v>6.6</v>
      </c>
      <c r="AR51" s="348">
        <v>21.7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1003176</v>
      </c>
      <c r="AN52" s="352">
        <v>65946</v>
      </c>
      <c r="AO52" s="353">
        <v>26.3</v>
      </c>
      <c r="AP52" s="354">
        <v>34175</v>
      </c>
      <c r="AQ52" s="355">
        <v>4.0999999999999996</v>
      </c>
      <c r="AR52" s="356">
        <v>22.2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2421882</v>
      </c>
      <c r="AN53" s="344">
        <v>161502</v>
      </c>
      <c r="AO53" s="345">
        <v>-7.3</v>
      </c>
      <c r="AP53" s="346">
        <v>85205</v>
      </c>
      <c r="AQ53" s="347">
        <v>14.5</v>
      </c>
      <c r="AR53" s="348">
        <v>-21.8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1334155</v>
      </c>
      <c r="AN54" s="352">
        <v>88967</v>
      </c>
      <c r="AO54" s="353">
        <v>34.9</v>
      </c>
      <c r="AP54" s="354">
        <v>38847</v>
      </c>
      <c r="AQ54" s="355">
        <v>13.7</v>
      </c>
      <c r="AR54" s="356">
        <v>21.2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1964058</v>
      </c>
      <c r="AN55" s="344">
        <v>132778</v>
      </c>
      <c r="AO55" s="345">
        <v>-17.8</v>
      </c>
      <c r="AP55" s="346">
        <v>75972</v>
      </c>
      <c r="AQ55" s="347">
        <v>-10.8</v>
      </c>
      <c r="AR55" s="348">
        <v>-7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783074</v>
      </c>
      <c r="AN56" s="352">
        <v>52939</v>
      </c>
      <c r="AO56" s="353">
        <v>-40.5</v>
      </c>
      <c r="AP56" s="354">
        <v>40712</v>
      </c>
      <c r="AQ56" s="355">
        <v>4.8</v>
      </c>
      <c r="AR56" s="356">
        <v>-45.3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2335652</v>
      </c>
      <c r="AN57" s="344">
        <v>158953</v>
      </c>
      <c r="AO57" s="345">
        <v>19.7</v>
      </c>
      <c r="AP57" s="346">
        <v>79466</v>
      </c>
      <c r="AQ57" s="347">
        <v>4.5999999999999996</v>
      </c>
      <c r="AR57" s="348">
        <v>15.1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1404561</v>
      </c>
      <c r="AN58" s="352">
        <v>95587</v>
      </c>
      <c r="AO58" s="353">
        <v>80.599999999999994</v>
      </c>
      <c r="AP58" s="354">
        <v>44645</v>
      </c>
      <c r="AQ58" s="355">
        <v>9.6999999999999993</v>
      </c>
      <c r="AR58" s="356">
        <v>70.900000000000006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3825047</v>
      </c>
      <c r="AN59" s="344">
        <v>263724</v>
      </c>
      <c r="AO59" s="345">
        <v>65.900000000000006</v>
      </c>
      <c r="AP59" s="346">
        <v>90072</v>
      </c>
      <c r="AQ59" s="347">
        <v>13.3</v>
      </c>
      <c r="AR59" s="348">
        <v>52.6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2286633</v>
      </c>
      <c r="AN60" s="352">
        <v>157655</v>
      </c>
      <c r="AO60" s="353">
        <v>64.900000000000006</v>
      </c>
      <c r="AP60" s="354">
        <v>46083</v>
      </c>
      <c r="AQ60" s="355">
        <v>3.2</v>
      </c>
      <c r="AR60" s="356">
        <v>61.7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2639412</v>
      </c>
      <c r="AN61" s="359">
        <v>178238</v>
      </c>
      <c r="AO61" s="360">
        <v>17.8</v>
      </c>
      <c r="AP61" s="361">
        <v>81032</v>
      </c>
      <c r="AQ61" s="362">
        <v>5.6</v>
      </c>
      <c r="AR61" s="348">
        <v>12.2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1362320</v>
      </c>
      <c r="AN62" s="352">
        <v>92219</v>
      </c>
      <c r="AO62" s="353">
        <v>33.200000000000003</v>
      </c>
      <c r="AP62" s="354">
        <v>40892</v>
      </c>
      <c r="AQ62" s="355">
        <v>7.1</v>
      </c>
      <c r="AR62" s="356">
        <v>26.1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yVAZ0zryXdLZqrjpLVtr6iOiGWDIr2SeemC9mT6nwHSK5yMM3vkB3Un2xBnMDYl87ZmS0oWeFL/OVkdPKLMA==" saltValue="GK3sziuDC/cIDKAfTYy1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F9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n8W0+Con/1pmqj5U/MvwHjU+H08G6ksjKQPY6V63QDutTlPwPrpemiavffrcAvwxRNdbHqT+GaAs4WooJ0S8w==" saltValue="t0t8u0UsshGOJdfhv/zM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13cwu9ZXM6l7QZ17qeLQ5x/QPDS765Y6QsP18TZ5120ilq8VD8ZAsAiZB74xQIskUDSCsTdpwF/9dFdUNPOIA==" saltValue="CS9kjyhMyxHBB4GB4F9N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74" t="s">
        <v>3</v>
      </c>
      <c r="D47" s="1174"/>
      <c r="E47" s="1175"/>
      <c r="F47" s="11">
        <v>14.02</v>
      </c>
      <c r="G47" s="12">
        <v>15.43</v>
      </c>
      <c r="H47" s="12">
        <v>15.21</v>
      </c>
      <c r="I47" s="12">
        <v>15.55</v>
      </c>
      <c r="J47" s="13">
        <v>15.33</v>
      </c>
    </row>
    <row r="48" spans="2:10" ht="57.75" customHeight="1">
      <c r="B48" s="14"/>
      <c r="C48" s="1176" t="s">
        <v>4</v>
      </c>
      <c r="D48" s="1176"/>
      <c r="E48" s="1177"/>
      <c r="F48" s="15">
        <v>2.4300000000000002</v>
      </c>
      <c r="G48" s="16">
        <v>1.91</v>
      </c>
      <c r="H48" s="16">
        <v>1.95</v>
      </c>
      <c r="I48" s="16">
        <v>2.77</v>
      </c>
      <c r="J48" s="17">
        <v>1.5</v>
      </c>
    </row>
    <row r="49" spans="2:10" ht="57.75" customHeight="1" thickBot="1">
      <c r="B49" s="18"/>
      <c r="C49" s="1178" t="s">
        <v>5</v>
      </c>
      <c r="D49" s="1178"/>
      <c r="E49" s="1179"/>
      <c r="F49" s="19">
        <v>0.42</v>
      </c>
      <c r="G49" s="20" t="s">
        <v>564</v>
      </c>
      <c r="H49" s="20">
        <v>0.08</v>
      </c>
      <c r="I49" s="20">
        <v>0.78</v>
      </c>
      <c r="J49" s="21" t="s">
        <v>565</v>
      </c>
    </row>
    <row r="50" spans="2:10" ht="13.5" customHeight="1"/>
    <row r="51" spans="2:10" ht="13.5" hidden="1" customHeight="1"/>
    <row r="52" spans="2:10" ht="13.5" hidden="1" customHeight="1"/>
    <row r="53" spans="2:10" ht="13.5" hidden="1" customHeight="1"/>
  </sheetData>
  <sheetProtection algorithmName="SHA-512" hashValue="S2UmC2X3vft/OcWlidcfhCGseozRP41bOCLBVjZwc3TDouCe5kie4/upRdridScuYR+avL2UjBUX5cBC2H504A==" saltValue="hu0fCYrqQbyrnY9Asu8E3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